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dialogsheets/sheet1.xml" ContentType="application/vnd.openxmlformats-officedocument.spreadsheetml.dialog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0400512\Desktop\"/>
    </mc:Choice>
  </mc:AlternateContent>
  <xr:revisionPtr revIDLastSave="0" documentId="8_{B5522829-E35B-453D-BEF9-81F4FA221192}" xr6:coauthVersionLast="46" xr6:coauthVersionMax="46" xr10:uidLastSave="{00000000-0000-0000-0000-000000000000}"/>
  <bookViews>
    <workbookView xWindow="28680" yWindow="-120" windowWidth="29040" windowHeight="15840" firstSheet="1" activeTab="3" xr2:uid="{00000000-000D-0000-FFFF-FFFF00000000}"/>
  </bookViews>
  <sheets>
    <sheet name="Boutons de commande" sheetId="10" state="hidden" r:id="rId1"/>
    <sheet name="Copie fichier cim" sheetId="4" r:id="rId2"/>
    <sheet name="Feuille calcul" sheetId="1" r:id="rId3"/>
    <sheet name="Tri" sheetId="36" r:id="rId4"/>
  </sheets>
  <functionGroups builtInGroupCount="19"/>
  <definedNames>
    <definedName name="_xlnm._FilterDatabase" localSheetId="2" hidden="1">'Feuille calcul'!#REF!</definedName>
    <definedName name="_xlnm._FilterDatabase" localSheetId="3" hidden="1">Tri!#REF!</definedName>
    <definedName name="DATA">'Feuille calcul'!#REF!</definedName>
    <definedName name="MPRO_GUID_6f15a4101bb4482396b7024cf4724be4" localSheetId="2" hidden="1">'Feuille calcul'!$A$1</definedName>
    <definedName name="MPRO_GUID_c9a733c2ba264cb1928d8fc0e9429182" localSheetId="1" hidden="1">'Copie fichier cim'!$A$1</definedName>
    <definedName name="MPRO_GUID_ccfcf69f8e254ebebdb3ace2e7c6bede" localSheetId="3" hidden="1">Tri!$A$1</definedName>
  </definedNames>
  <calcPr calcId="191029" concurrentManualCount="2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49" i="4" l="1"/>
  <c r="U48" i="4"/>
  <c r="Q38" i="4"/>
  <c r="U37" i="4"/>
  <c r="U35" i="4"/>
  <c r="U34" i="4"/>
  <c r="Q33" i="4"/>
  <c r="U32" i="4"/>
  <c r="I36" i="4" s="1"/>
  <c r="U36" i="4" s="1"/>
  <c r="Q22" i="4"/>
  <c r="U21" i="4"/>
  <c r="U20" i="4"/>
  <c r="Q10" i="4"/>
  <c r="U9" i="4"/>
  <c r="U8" i="4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C5" i="1"/>
  <c r="E5" i="1" s="1"/>
  <c r="F5" i="1" s="1"/>
  <c r="C6" i="1"/>
  <c r="E6" i="1" s="1"/>
  <c r="F6" i="1" s="1"/>
  <c r="C7" i="1"/>
  <c r="E7" i="1" s="1"/>
  <c r="F7" i="1" s="1"/>
  <c r="C8" i="1"/>
  <c r="E8" i="1" s="1"/>
  <c r="F8" i="1" s="1"/>
  <c r="C9" i="1"/>
  <c r="E9" i="1" s="1"/>
  <c r="C10" i="1"/>
  <c r="E10" i="1" s="1"/>
  <c r="F10" i="1" s="1"/>
  <c r="C11" i="1"/>
  <c r="E11" i="1" s="1"/>
  <c r="F11" i="1" s="1"/>
  <c r="C12" i="1"/>
  <c r="E12" i="1" s="1"/>
  <c r="F12" i="1" s="1"/>
  <c r="C13" i="1"/>
  <c r="E13" i="1" s="1"/>
  <c r="C14" i="1"/>
  <c r="E14" i="1" s="1"/>
  <c r="C15" i="1"/>
  <c r="E15" i="1" s="1"/>
  <c r="C16" i="1"/>
  <c r="E16" i="1" s="1"/>
  <c r="C17" i="1"/>
  <c r="E17" i="1" s="1"/>
  <c r="C18" i="1"/>
  <c r="E18" i="1" s="1"/>
  <c r="F18" i="1" s="1"/>
  <c r="C19" i="1"/>
  <c r="E19" i="1" s="1"/>
  <c r="C20" i="1"/>
  <c r="E20" i="1" s="1"/>
  <c r="C21" i="1"/>
  <c r="E21" i="1" s="1"/>
  <c r="C22" i="1"/>
  <c r="E22" i="1" s="1"/>
  <c r="F22" i="1" s="1"/>
  <c r="C23" i="1"/>
  <c r="E23" i="1" s="1"/>
  <c r="C24" i="1"/>
  <c r="E24" i="1" s="1"/>
  <c r="F24" i="1" s="1"/>
  <c r="C25" i="1"/>
  <c r="E25" i="1" s="1"/>
  <c r="F25" i="1" s="1"/>
  <c r="C26" i="1"/>
  <c r="E26" i="1" s="1"/>
  <c r="F26" i="1" s="1"/>
  <c r="C27" i="1"/>
  <c r="E27" i="1" s="1"/>
  <c r="C28" i="1"/>
  <c r="E28" i="1" s="1"/>
  <c r="C29" i="1"/>
  <c r="E29" i="1" s="1"/>
  <c r="C30" i="1"/>
  <c r="E30" i="1" s="1"/>
  <c r="C31" i="1"/>
  <c r="E31" i="1" s="1"/>
  <c r="C32" i="1"/>
  <c r="E32" i="1" s="1"/>
  <c r="C33" i="1"/>
  <c r="E33" i="1" s="1"/>
  <c r="C34" i="1"/>
  <c r="E34" i="1" s="1"/>
  <c r="F34" i="1" s="1"/>
  <c r="C35" i="1"/>
  <c r="E35" i="1" s="1"/>
  <c r="C36" i="1"/>
  <c r="E36" i="1" s="1"/>
  <c r="C37" i="1"/>
  <c r="E37" i="1" s="1"/>
  <c r="C38" i="1"/>
  <c r="E38" i="1" s="1"/>
  <c r="F38" i="1" s="1"/>
  <c r="C39" i="1"/>
  <c r="E39" i="1" s="1"/>
  <c r="C40" i="1"/>
  <c r="E40" i="1" s="1"/>
  <c r="C41" i="1"/>
  <c r="E41" i="1" s="1"/>
  <c r="C42" i="1"/>
  <c r="E42" i="1" s="1"/>
  <c r="C43" i="1"/>
  <c r="E43" i="1" s="1"/>
  <c r="C44" i="1"/>
  <c r="E44" i="1" s="1"/>
  <c r="C45" i="1"/>
  <c r="E45" i="1" s="1"/>
  <c r="C46" i="1"/>
  <c r="E46" i="1" s="1"/>
  <c r="C47" i="1"/>
  <c r="E47" i="1" s="1"/>
  <c r="C48" i="1"/>
  <c r="E48" i="1" s="1"/>
  <c r="C49" i="1"/>
  <c r="E49" i="1" s="1"/>
  <c r="C50" i="1"/>
  <c r="E50" i="1" s="1"/>
  <c r="C51" i="1"/>
  <c r="E51" i="1" s="1"/>
  <c r="C52" i="1"/>
  <c r="E52" i="1" s="1"/>
  <c r="C53" i="1"/>
  <c r="E53" i="1" s="1"/>
  <c r="C54" i="1"/>
  <c r="E54" i="1" s="1"/>
  <c r="C55" i="1"/>
  <c r="E55" i="1" s="1"/>
  <c r="C56" i="1"/>
  <c r="E56" i="1" s="1"/>
  <c r="C57" i="1"/>
  <c r="E57" i="1" s="1"/>
  <c r="C58" i="1"/>
  <c r="E58" i="1" s="1"/>
  <c r="C59" i="1"/>
  <c r="E59" i="1" s="1"/>
  <c r="C60" i="1"/>
  <c r="E60" i="1" s="1"/>
  <c r="C61" i="1"/>
  <c r="E61" i="1" s="1"/>
  <c r="C62" i="1"/>
  <c r="E62" i="1" s="1"/>
  <c r="C63" i="1"/>
  <c r="E63" i="1" s="1"/>
  <c r="C64" i="1"/>
  <c r="E64" i="1" s="1"/>
  <c r="C65" i="1"/>
  <c r="E65" i="1" s="1"/>
  <c r="C66" i="1"/>
  <c r="E66" i="1" s="1"/>
  <c r="C67" i="1"/>
  <c r="E67" i="1" s="1"/>
  <c r="C68" i="1"/>
  <c r="E68" i="1" s="1"/>
  <c r="C69" i="1"/>
  <c r="E69" i="1" s="1"/>
  <c r="C70" i="1"/>
  <c r="E70" i="1" s="1"/>
  <c r="C71" i="1"/>
  <c r="E71" i="1" s="1"/>
  <c r="C72" i="1"/>
  <c r="E72" i="1" s="1"/>
  <c r="C73" i="1"/>
  <c r="E73" i="1" s="1"/>
  <c r="C74" i="1"/>
  <c r="E74" i="1" s="1"/>
  <c r="C75" i="1"/>
  <c r="E75" i="1" s="1"/>
  <c r="C76" i="1"/>
  <c r="E76" i="1" s="1"/>
  <c r="C77" i="1"/>
  <c r="E77" i="1" s="1"/>
  <c r="C78" i="1"/>
  <c r="E78" i="1" s="1"/>
  <c r="C79" i="1"/>
  <c r="E79" i="1" s="1"/>
  <c r="C80" i="1"/>
  <c r="E80" i="1" s="1"/>
  <c r="C81" i="1"/>
  <c r="E81" i="1" s="1"/>
  <c r="C82" i="1"/>
  <c r="E82" i="1" s="1"/>
  <c r="C83" i="1"/>
  <c r="E83" i="1" s="1"/>
  <c r="C84" i="1"/>
  <c r="E84" i="1" s="1"/>
  <c r="C85" i="1"/>
  <c r="E85" i="1" s="1"/>
  <c r="C86" i="1"/>
  <c r="E86" i="1" s="1"/>
  <c r="C87" i="1"/>
  <c r="E87" i="1" s="1"/>
  <c r="C88" i="1"/>
  <c r="E88" i="1" s="1"/>
  <c r="C89" i="1"/>
  <c r="E89" i="1" s="1"/>
  <c r="C90" i="1"/>
  <c r="E90" i="1" s="1"/>
  <c r="C91" i="1"/>
  <c r="E91" i="1" s="1"/>
  <c r="C92" i="1"/>
  <c r="E92" i="1" s="1"/>
  <c r="C93" i="1"/>
  <c r="E93" i="1" s="1"/>
  <c r="C94" i="1"/>
  <c r="E94" i="1" s="1"/>
  <c r="C95" i="1"/>
  <c r="E95" i="1" s="1"/>
  <c r="C96" i="1"/>
  <c r="E96" i="1" s="1"/>
  <c r="F96" i="1" s="1"/>
  <c r="C97" i="1"/>
  <c r="E97" i="1" s="1"/>
  <c r="F97" i="1" s="1"/>
  <c r="C98" i="1"/>
  <c r="E98" i="1" s="1"/>
  <c r="F98" i="1" s="1"/>
  <c r="C99" i="1"/>
  <c r="E99" i="1" s="1"/>
  <c r="F99" i="1" s="1"/>
  <c r="C100" i="1"/>
  <c r="E100" i="1" s="1"/>
  <c r="F100" i="1" s="1"/>
  <c r="C101" i="1"/>
  <c r="E101" i="1" s="1"/>
  <c r="F101" i="1" s="1"/>
  <c r="C102" i="1"/>
  <c r="E102" i="1" s="1"/>
  <c r="F102" i="1" s="1"/>
  <c r="C103" i="1"/>
  <c r="E103" i="1" s="1"/>
  <c r="F103" i="1" s="1"/>
  <c r="C104" i="1"/>
  <c r="E104" i="1" s="1"/>
  <c r="F104" i="1" s="1"/>
  <c r="C105" i="1"/>
  <c r="E105" i="1" s="1"/>
  <c r="C106" i="1"/>
  <c r="E106" i="1" s="1"/>
  <c r="C107" i="1"/>
  <c r="E107" i="1" s="1"/>
  <c r="C108" i="1"/>
  <c r="E108" i="1" s="1"/>
  <c r="C109" i="1"/>
  <c r="E109" i="1" s="1"/>
  <c r="C110" i="1"/>
  <c r="E110" i="1" s="1"/>
  <c r="C111" i="1"/>
  <c r="E111" i="1" s="1"/>
  <c r="C112" i="1"/>
  <c r="E112" i="1" s="1"/>
  <c r="F112" i="1" s="1"/>
  <c r="C113" i="1"/>
  <c r="E113" i="1" s="1"/>
  <c r="F113" i="1" s="1"/>
  <c r="C114" i="1"/>
  <c r="E114" i="1" s="1"/>
  <c r="F114" i="1" s="1"/>
  <c r="C115" i="1"/>
  <c r="E115" i="1" s="1"/>
  <c r="F115" i="1" s="1"/>
  <c r="C116" i="1"/>
  <c r="E116" i="1" s="1"/>
  <c r="F116" i="1" s="1"/>
  <c r="C117" i="1"/>
  <c r="E117" i="1" s="1"/>
  <c r="F117" i="1" s="1"/>
  <c r="C118" i="1"/>
  <c r="E118" i="1" s="1"/>
  <c r="F118" i="1" s="1"/>
  <c r="C119" i="1"/>
  <c r="E119" i="1" s="1"/>
  <c r="F119" i="1" s="1"/>
  <c r="C120" i="1"/>
  <c r="E120" i="1" s="1"/>
  <c r="F120" i="1" s="1"/>
  <c r="C121" i="1"/>
  <c r="E121" i="1" s="1"/>
  <c r="F121" i="1" s="1"/>
  <c r="C122" i="1"/>
  <c r="E122" i="1" s="1"/>
  <c r="F122" i="1" s="1"/>
  <c r="C123" i="1"/>
  <c r="E123" i="1" s="1"/>
  <c r="F123" i="1" s="1"/>
  <c r="C124" i="1"/>
  <c r="E124" i="1" s="1"/>
  <c r="F124" i="1" s="1"/>
  <c r="C125" i="1"/>
  <c r="E125" i="1" s="1"/>
  <c r="F125" i="1" s="1"/>
  <c r="C126" i="1"/>
  <c r="E126" i="1" s="1"/>
  <c r="F126" i="1" s="1"/>
  <c r="C127" i="1"/>
  <c r="E127" i="1" s="1"/>
  <c r="F127" i="1" s="1"/>
  <c r="C128" i="1"/>
  <c r="E128" i="1" s="1"/>
  <c r="F128" i="1" s="1"/>
  <c r="C129" i="1"/>
  <c r="E129" i="1" s="1"/>
  <c r="F129" i="1" s="1"/>
  <c r="C130" i="1"/>
  <c r="E130" i="1" s="1"/>
  <c r="F130" i="1" s="1"/>
  <c r="C131" i="1"/>
  <c r="E131" i="1" s="1"/>
  <c r="F131" i="1" s="1"/>
  <c r="C132" i="1"/>
  <c r="E132" i="1" s="1"/>
  <c r="F132" i="1" s="1"/>
  <c r="C133" i="1"/>
  <c r="E133" i="1" s="1"/>
  <c r="F133" i="1" s="1"/>
  <c r="C134" i="1"/>
  <c r="E134" i="1" s="1"/>
  <c r="F134" i="1" s="1"/>
  <c r="C135" i="1"/>
  <c r="E135" i="1" s="1"/>
  <c r="F135" i="1" s="1"/>
  <c r="C136" i="1"/>
  <c r="E136" i="1" s="1"/>
  <c r="F136" i="1" s="1"/>
  <c r="C137" i="1"/>
  <c r="E137" i="1" s="1"/>
  <c r="F137" i="1" s="1"/>
  <c r="C138" i="1"/>
  <c r="E138" i="1" s="1"/>
  <c r="F138" i="1" s="1"/>
  <c r="C139" i="1"/>
  <c r="E139" i="1" s="1"/>
  <c r="F139" i="1" s="1"/>
  <c r="C140" i="1"/>
  <c r="E140" i="1" s="1"/>
  <c r="F140" i="1" s="1"/>
  <c r="C141" i="1"/>
  <c r="E141" i="1" s="1"/>
  <c r="F141" i="1" s="1"/>
  <c r="C142" i="1"/>
  <c r="E142" i="1" s="1"/>
  <c r="F142" i="1" s="1"/>
  <c r="C143" i="1"/>
  <c r="E143" i="1" s="1"/>
  <c r="F143" i="1" s="1"/>
  <c r="C144" i="1"/>
  <c r="E144" i="1" s="1"/>
  <c r="F144" i="1" s="1"/>
  <c r="C145" i="1"/>
  <c r="E145" i="1" s="1"/>
  <c r="F145" i="1" s="1"/>
  <c r="C146" i="1"/>
  <c r="E146" i="1" s="1"/>
  <c r="F146" i="1" s="1"/>
  <c r="C147" i="1"/>
  <c r="E147" i="1" s="1"/>
  <c r="F147" i="1" s="1"/>
  <c r="C148" i="1"/>
  <c r="E148" i="1" s="1"/>
  <c r="F148" i="1" s="1"/>
  <c r="C149" i="1"/>
  <c r="E149" i="1" s="1"/>
  <c r="F149" i="1" s="1"/>
  <c r="C150" i="1"/>
  <c r="E150" i="1" s="1"/>
  <c r="F150" i="1" s="1"/>
  <c r="C151" i="1"/>
  <c r="E151" i="1" s="1"/>
  <c r="F151" i="1" s="1"/>
  <c r="C152" i="1"/>
  <c r="E152" i="1" s="1"/>
  <c r="F152" i="1" s="1"/>
  <c r="C153" i="1"/>
  <c r="E153" i="1" s="1"/>
  <c r="F153" i="1" s="1"/>
  <c r="C154" i="1"/>
  <c r="E154" i="1" s="1"/>
  <c r="F154" i="1" s="1"/>
  <c r="C155" i="1"/>
  <c r="E155" i="1" s="1"/>
  <c r="F155" i="1" s="1"/>
  <c r="C156" i="1"/>
  <c r="E156" i="1" s="1"/>
  <c r="F156" i="1" s="1"/>
  <c r="C157" i="1"/>
  <c r="E157" i="1" s="1"/>
  <c r="F157" i="1" s="1"/>
  <c r="C158" i="1"/>
  <c r="E158" i="1" s="1"/>
  <c r="F158" i="1" s="1"/>
  <c r="C159" i="1"/>
  <c r="E159" i="1" s="1"/>
  <c r="F159" i="1" s="1"/>
  <c r="C160" i="1"/>
  <c r="E160" i="1" s="1"/>
  <c r="F160" i="1" s="1"/>
  <c r="C161" i="1"/>
  <c r="E161" i="1" s="1"/>
  <c r="F161" i="1" s="1"/>
  <c r="C162" i="1"/>
  <c r="E162" i="1" s="1"/>
  <c r="F162" i="1" s="1"/>
  <c r="C163" i="1"/>
  <c r="E163" i="1" s="1"/>
  <c r="F163" i="1" s="1"/>
  <c r="C164" i="1"/>
  <c r="E164" i="1" s="1"/>
  <c r="F164" i="1" s="1"/>
  <c r="C165" i="1"/>
  <c r="E165" i="1" s="1"/>
  <c r="F165" i="1" s="1"/>
  <c r="C166" i="1"/>
  <c r="E166" i="1" s="1"/>
  <c r="F166" i="1" s="1"/>
  <c r="C167" i="1"/>
  <c r="E167" i="1" s="1"/>
  <c r="F167" i="1" s="1"/>
  <c r="C168" i="1"/>
  <c r="E168" i="1" s="1"/>
  <c r="F168" i="1" s="1"/>
  <c r="C169" i="1"/>
  <c r="E169" i="1" s="1"/>
  <c r="F169" i="1" s="1"/>
  <c r="C170" i="1"/>
  <c r="E170" i="1" s="1"/>
  <c r="F170" i="1" s="1"/>
  <c r="C171" i="1"/>
  <c r="E171" i="1" s="1"/>
  <c r="F171" i="1" s="1"/>
  <c r="C172" i="1"/>
  <c r="E172" i="1" s="1"/>
  <c r="F172" i="1" s="1"/>
  <c r="C173" i="1"/>
  <c r="E173" i="1" s="1"/>
  <c r="F173" i="1" s="1"/>
  <c r="C174" i="1"/>
  <c r="E174" i="1" s="1"/>
  <c r="F174" i="1" s="1"/>
  <c r="C175" i="1"/>
  <c r="E175" i="1" s="1"/>
  <c r="F175" i="1" s="1"/>
  <c r="C176" i="1"/>
  <c r="E176" i="1" s="1"/>
  <c r="F176" i="1" s="1"/>
  <c r="C177" i="1"/>
  <c r="E177" i="1" s="1"/>
  <c r="F177" i="1" s="1"/>
  <c r="C178" i="1"/>
  <c r="E178" i="1" s="1"/>
  <c r="F178" i="1" s="1"/>
  <c r="C179" i="1"/>
  <c r="E179" i="1" s="1"/>
  <c r="F179" i="1" s="1"/>
  <c r="C180" i="1"/>
  <c r="E180" i="1" s="1"/>
  <c r="F180" i="1" s="1"/>
  <c r="C181" i="1"/>
  <c r="E181" i="1" s="1"/>
  <c r="F181" i="1" s="1"/>
  <c r="C182" i="1"/>
  <c r="E182" i="1" s="1"/>
  <c r="F182" i="1" s="1"/>
  <c r="C183" i="1"/>
  <c r="E183" i="1" s="1"/>
  <c r="F183" i="1" s="1"/>
  <c r="C184" i="1"/>
  <c r="E184" i="1" s="1"/>
  <c r="F184" i="1" s="1"/>
  <c r="C185" i="1"/>
  <c r="E185" i="1" s="1"/>
  <c r="F185" i="1" s="1"/>
  <c r="C186" i="1"/>
  <c r="E186" i="1" s="1"/>
  <c r="F186" i="1" s="1"/>
  <c r="C187" i="1"/>
  <c r="E187" i="1" s="1"/>
  <c r="F187" i="1" s="1"/>
  <c r="C188" i="1"/>
  <c r="E188" i="1" s="1"/>
  <c r="F188" i="1" s="1"/>
  <c r="C189" i="1"/>
  <c r="E189" i="1" s="1"/>
  <c r="F189" i="1" s="1"/>
  <c r="C190" i="1"/>
  <c r="E190" i="1" s="1"/>
  <c r="F190" i="1" s="1"/>
  <c r="C191" i="1"/>
  <c r="E191" i="1" s="1"/>
  <c r="F191" i="1" s="1"/>
  <c r="C192" i="1"/>
  <c r="E192" i="1" s="1"/>
  <c r="F192" i="1" s="1"/>
  <c r="C193" i="1"/>
  <c r="E193" i="1" s="1"/>
  <c r="F193" i="1" s="1"/>
  <c r="C194" i="1"/>
  <c r="E194" i="1" s="1"/>
  <c r="F194" i="1" s="1"/>
  <c r="C195" i="1"/>
  <c r="E195" i="1" s="1"/>
  <c r="F195" i="1" s="1"/>
  <c r="C196" i="1"/>
  <c r="E196" i="1" s="1"/>
  <c r="F196" i="1" s="1"/>
  <c r="C197" i="1"/>
  <c r="E197" i="1" s="1"/>
  <c r="F197" i="1" s="1"/>
  <c r="C198" i="1"/>
  <c r="E198" i="1" s="1"/>
  <c r="F198" i="1" s="1"/>
  <c r="C199" i="1"/>
  <c r="E199" i="1" s="1"/>
  <c r="F199" i="1" s="1"/>
  <c r="C200" i="1"/>
  <c r="E200" i="1" s="1"/>
  <c r="F200" i="1" s="1"/>
  <c r="A5" i="1"/>
  <c r="B5" i="1" s="1"/>
  <c r="A6" i="1"/>
  <c r="B6" i="1" s="1"/>
  <c r="A7" i="1"/>
  <c r="B7" i="1" s="1"/>
  <c r="A8" i="1"/>
  <c r="B8" i="1" s="1"/>
  <c r="A9" i="1"/>
  <c r="B9" i="1" s="1"/>
  <c r="A10" i="1"/>
  <c r="B10" i="1" s="1"/>
  <c r="A11" i="1"/>
  <c r="B11" i="1" s="1"/>
  <c r="A12" i="1"/>
  <c r="B12" i="1" s="1"/>
  <c r="A13" i="1"/>
  <c r="B13" i="1" s="1"/>
  <c r="A14" i="1"/>
  <c r="B14" i="1" s="1"/>
  <c r="A15" i="1"/>
  <c r="B15" i="1" s="1"/>
  <c r="A16" i="1"/>
  <c r="B16" i="1" s="1"/>
  <c r="A17" i="1"/>
  <c r="B17" i="1" s="1"/>
  <c r="A18" i="1"/>
  <c r="B18" i="1" s="1"/>
  <c r="A19" i="1"/>
  <c r="B19" i="1" s="1"/>
  <c r="A20" i="1"/>
  <c r="B20" i="1" s="1"/>
  <c r="A21" i="1"/>
  <c r="B21" i="1" s="1"/>
  <c r="A22" i="1"/>
  <c r="B22" i="1" s="1"/>
  <c r="A23" i="1"/>
  <c r="B23" i="1" s="1"/>
  <c r="A24" i="1"/>
  <c r="B24" i="1" s="1"/>
  <c r="A25" i="1"/>
  <c r="B25" i="1" s="1"/>
  <c r="A26" i="1"/>
  <c r="B26" i="1" s="1"/>
  <c r="A27" i="1"/>
  <c r="B27" i="1" s="1"/>
  <c r="A28" i="1"/>
  <c r="B28" i="1" s="1"/>
  <c r="A29" i="1"/>
  <c r="B29" i="1" s="1"/>
  <c r="A30" i="1"/>
  <c r="B30" i="1" s="1"/>
  <c r="A31" i="1"/>
  <c r="B31" i="1" s="1"/>
  <c r="A32" i="1"/>
  <c r="B32" i="1" s="1"/>
  <c r="A33" i="1"/>
  <c r="B33" i="1" s="1"/>
  <c r="A34" i="1"/>
  <c r="B34" i="1" s="1"/>
  <c r="A35" i="1"/>
  <c r="B35" i="1" s="1"/>
  <c r="A36" i="1"/>
  <c r="B36" i="1" s="1"/>
  <c r="A37" i="1"/>
  <c r="B37" i="1" s="1"/>
  <c r="A38" i="1"/>
  <c r="B38" i="1" s="1"/>
  <c r="A39" i="1"/>
  <c r="B39" i="1" s="1"/>
  <c r="A40" i="1"/>
  <c r="B40" i="1" s="1"/>
  <c r="A41" i="1"/>
  <c r="B41" i="1" s="1"/>
  <c r="A42" i="1"/>
  <c r="B42" i="1" s="1"/>
  <c r="A43" i="1"/>
  <c r="B43" i="1" s="1"/>
  <c r="A44" i="1"/>
  <c r="B44" i="1" s="1"/>
  <c r="A45" i="1"/>
  <c r="B45" i="1" s="1"/>
  <c r="A46" i="1"/>
  <c r="B46" i="1" s="1"/>
  <c r="A47" i="1"/>
  <c r="B47" i="1" s="1"/>
  <c r="A48" i="1"/>
  <c r="B48" i="1" s="1"/>
  <c r="A49" i="1"/>
  <c r="B49" i="1" s="1"/>
  <c r="A50" i="1"/>
  <c r="B50" i="1" s="1"/>
  <c r="A51" i="1"/>
  <c r="B51" i="1" s="1"/>
  <c r="A52" i="1"/>
  <c r="B52" i="1" s="1"/>
  <c r="A53" i="1"/>
  <c r="B53" i="1" s="1"/>
  <c r="A54" i="1"/>
  <c r="B54" i="1" s="1"/>
  <c r="A55" i="1"/>
  <c r="B55" i="1" s="1"/>
  <c r="A56" i="1"/>
  <c r="B56" i="1" s="1"/>
  <c r="A57" i="1"/>
  <c r="B57" i="1" s="1"/>
  <c r="A58" i="1"/>
  <c r="B58" i="1" s="1"/>
  <c r="A59" i="1"/>
  <c r="B59" i="1" s="1"/>
  <c r="A60" i="1"/>
  <c r="B60" i="1" s="1"/>
  <c r="A61" i="1"/>
  <c r="B61" i="1" s="1"/>
  <c r="A62" i="1"/>
  <c r="B62" i="1" s="1"/>
  <c r="A63" i="1"/>
  <c r="B63" i="1" s="1"/>
  <c r="A64" i="1"/>
  <c r="B64" i="1" s="1"/>
  <c r="A65" i="1"/>
  <c r="B65" i="1" s="1"/>
  <c r="A66" i="1"/>
  <c r="B66" i="1" s="1"/>
  <c r="A67" i="1"/>
  <c r="B67" i="1" s="1"/>
  <c r="A68" i="1"/>
  <c r="B68" i="1" s="1"/>
  <c r="A69" i="1"/>
  <c r="B69" i="1" s="1"/>
  <c r="A70" i="1"/>
  <c r="B70" i="1" s="1"/>
  <c r="A71" i="1"/>
  <c r="B71" i="1" s="1"/>
  <c r="A72" i="1"/>
  <c r="B72" i="1" s="1"/>
  <c r="A73" i="1"/>
  <c r="B73" i="1" s="1"/>
  <c r="A74" i="1"/>
  <c r="B74" i="1" s="1"/>
  <c r="A75" i="1"/>
  <c r="B75" i="1" s="1"/>
  <c r="A76" i="1"/>
  <c r="B76" i="1" s="1"/>
  <c r="A77" i="1"/>
  <c r="B77" i="1" s="1"/>
  <c r="A78" i="1"/>
  <c r="B78" i="1" s="1"/>
  <c r="A79" i="1"/>
  <c r="B79" i="1" s="1"/>
  <c r="A80" i="1"/>
  <c r="B80" i="1" s="1"/>
  <c r="A81" i="1"/>
  <c r="B81" i="1" s="1"/>
  <c r="A82" i="1"/>
  <c r="B82" i="1" s="1"/>
  <c r="A83" i="1"/>
  <c r="B83" i="1" s="1"/>
  <c r="A84" i="1"/>
  <c r="B84" i="1" s="1"/>
  <c r="A85" i="1"/>
  <c r="B85" i="1" s="1"/>
  <c r="A86" i="1"/>
  <c r="B86" i="1" s="1"/>
  <c r="A87" i="1"/>
  <c r="B87" i="1" s="1"/>
  <c r="A88" i="1"/>
  <c r="B88" i="1" s="1"/>
  <c r="A89" i="1"/>
  <c r="B89" i="1" s="1"/>
  <c r="A90" i="1"/>
  <c r="B90" i="1" s="1"/>
  <c r="A91" i="1"/>
  <c r="B91" i="1" s="1"/>
  <c r="A92" i="1"/>
  <c r="B92" i="1" s="1"/>
  <c r="A93" i="1"/>
  <c r="B93" i="1" s="1"/>
  <c r="A94" i="1"/>
  <c r="B94" i="1" s="1"/>
  <c r="A95" i="1"/>
  <c r="B95" i="1" s="1"/>
  <c r="A96" i="1"/>
  <c r="B96" i="1" s="1"/>
  <c r="A97" i="1"/>
  <c r="B97" i="1" s="1"/>
  <c r="A98" i="1"/>
  <c r="B98" i="1" s="1"/>
  <c r="A99" i="1"/>
  <c r="B99" i="1" s="1"/>
  <c r="A100" i="1"/>
  <c r="B100" i="1" s="1"/>
  <c r="A101" i="1"/>
  <c r="B101" i="1" s="1"/>
  <c r="A102" i="1"/>
  <c r="B102" i="1" s="1"/>
  <c r="A103" i="1"/>
  <c r="B103" i="1" s="1"/>
  <c r="A104" i="1"/>
  <c r="B104" i="1" s="1"/>
  <c r="A105" i="1"/>
  <c r="B105" i="1" s="1"/>
  <c r="A106" i="1"/>
  <c r="B106" i="1" s="1"/>
  <c r="A107" i="1"/>
  <c r="B107" i="1" s="1"/>
  <c r="A108" i="1"/>
  <c r="B108" i="1" s="1"/>
  <c r="A109" i="1"/>
  <c r="B109" i="1" s="1"/>
  <c r="A110" i="1"/>
  <c r="B110" i="1" s="1"/>
  <c r="A111" i="1"/>
  <c r="B111" i="1" s="1"/>
  <c r="A112" i="1"/>
  <c r="B112" i="1" s="1"/>
  <c r="A113" i="1"/>
  <c r="B113" i="1" s="1"/>
  <c r="A114" i="1"/>
  <c r="B114" i="1" s="1"/>
  <c r="A115" i="1"/>
  <c r="B115" i="1" s="1"/>
  <c r="A116" i="1"/>
  <c r="B116" i="1" s="1"/>
  <c r="A117" i="1"/>
  <c r="B117" i="1" s="1"/>
  <c r="A118" i="1"/>
  <c r="B118" i="1" s="1"/>
  <c r="A119" i="1"/>
  <c r="B119" i="1" s="1"/>
  <c r="A120" i="1"/>
  <c r="B120" i="1" s="1"/>
  <c r="A121" i="1"/>
  <c r="B121" i="1" s="1"/>
  <c r="A122" i="1"/>
  <c r="B122" i="1" s="1"/>
  <c r="A123" i="1"/>
  <c r="B123" i="1" s="1"/>
  <c r="A124" i="1"/>
  <c r="B124" i="1" s="1"/>
  <c r="A125" i="1"/>
  <c r="B125" i="1" s="1"/>
  <c r="A126" i="1"/>
  <c r="B126" i="1" s="1"/>
  <c r="A127" i="1"/>
  <c r="B127" i="1" s="1"/>
  <c r="A128" i="1"/>
  <c r="B128" i="1" s="1"/>
  <c r="A129" i="1"/>
  <c r="B129" i="1" s="1"/>
  <c r="A130" i="1"/>
  <c r="B130" i="1" s="1"/>
  <c r="A131" i="1"/>
  <c r="B131" i="1" s="1"/>
  <c r="A132" i="1"/>
  <c r="B132" i="1" s="1"/>
  <c r="A133" i="1"/>
  <c r="B133" i="1" s="1"/>
  <c r="A134" i="1"/>
  <c r="B134" i="1" s="1"/>
  <c r="A135" i="1"/>
  <c r="B135" i="1" s="1"/>
  <c r="A136" i="1"/>
  <c r="B136" i="1" s="1"/>
  <c r="A137" i="1"/>
  <c r="B137" i="1" s="1"/>
  <c r="A138" i="1"/>
  <c r="B138" i="1" s="1"/>
  <c r="A139" i="1"/>
  <c r="B139" i="1" s="1"/>
  <c r="A140" i="1"/>
  <c r="B140" i="1" s="1"/>
  <c r="A141" i="1"/>
  <c r="B141" i="1" s="1"/>
  <c r="A142" i="1"/>
  <c r="B142" i="1" s="1"/>
  <c r="A143" i="1"/>
  <c r="B143" i="1" s="1"/>
  <c r="A144" i="1"/>
  <c r="B144" i="1" s="1"/>
  <c r="A145" i="1"/>
  <c r="B145" i="1" s="1"/>
  <c r="A146" i="1"/>
  <c r="B146" i="1" s="1"/>
  <c r="A147" i="1"/>
  <c r="B147" i="1" s="1"/>
  <c r="A148" i="1"/>
  <c r="B148" i="1" s="1"/>
  <c r="A149" i="1"/>
  <c r="B149" i="1" s="1"/>
  <c r="A150" i="1"/>
  <c r="B150" i="1" s="1"/>
  <c r="A151" i="1"/>
  <c r="B151" i="1" s="1"/>
  <c r="A152" i="1"/>
  <c r="B152" i="1" s="1"/>
  <c r="A153" i="1"/>
  <c r="B153" i="1" s="1"/>
  <c r="A154" i="1"/>
  <c r="B154" i="1" s="1"/>
  <c r="A155" i="1"/>
  <c r="B155" i="1" s="1"/>
  <c r="A156" i="1"/>
  <c r="B156" i="1" s="1"/>
  <c r="A157" i="1"/>
  <c r="B157" i="1" s="1"/>
  <c r="A158" i="1"/>
  <c r="B158" i="1" s="1"/>
  <c r="A159" i="1"/>
  <c r="B159" i="1" s="1"/>
  <c r="A160" i="1"/>
  <c r="B160" i="1" s="1"/>
  <c r="A161" i="1"/>
  <c r="B161" i="1" s="1"/>
  <c r="A162" i="1"/>
  <c r="B162" i="1" s="1"/>
  <c r="A163" i="1"/>
  <c r="B163" i="1" s="1"/>
  <c r="A164" i="1"/>
  <c r="B164" i="1" s="1"/>
  <c r="A165" i="1"/>
  <c r="B165" i="1" s="1"/>
  <c r="A166" i="1"/>
  <c r="B166" i="1" s="1"/>
  <c r="A167" i="1"/>
  <c r="B167" i="1" s="1"/>
  <c r="A168" i="1"/>
  <c r="B168" i="1" s="1"/>
  <c r="A169" i="1"/>
  <c r="B169" i="1" s="1"/>
  <c r="A170" i="1"/>
  <c r="B170" i="1" s="1"/>
  <c r="A171" i="1"/>
  <c r="B171" i="1" s="1"/>
  <c r="A172" i="1"/>
  <c r="B172" i="1" s="1"/>
  <c r="A173" i="1"/>
  <c r="B173" i="1" s="1"/>
  <c r="A174" i="1"/>
  <c r="B174" i="1" s="1"/>
  <c r="A175" i="1"/>
  <c r="B175" i="1" s="1"/>
  <c r="A176" i="1"/>
  <c r="B176" i="1" s="1"/>
  <c r="A177" i="1"/>
  <c r="B177" i="1" s="1"/>
  <c r="A178" i="1"/>
  <c r="B178" i="1" s="1"/>
  <c r="A179" i="1"/>
  <c r="B179" i="1" s="1"/>
  <c r="A180" i="1"/>
  <c r="B180" i="1" s="1"/>
  <c r="A181" i="1"/>
  <c r="B181" i="1" s="1"/>
  <c r="A182" i="1"/>
  <c r="B182" i="1" s="1"/>
  <c r="A183" i="1"/>
  <c r="B183" i="1" s="1"/>
  <c r="A184" i="1"/>
  <c r="B184" i="1" s="1"/>
  <c r="A185" i="1"/>
  <c r="B185" i="1" s="1"/>
  <c r="A186" i="1"/>
  <c r="B186" i="1" s="1"/>
  <c r="A187" i="1"/>
  <c r="B187" i="1" s="1"/>
  <c r="A188" i="1"/>
  <c r="B188" i="1" s="1"/>
  <c r="A189" i="1"/>
  <c r="B189" i="1" s="1"/>
  <c r="A190" i="1"/>
  <c r="B190" i="1" s="1"/>
  <c r="A191" i="1"/>
  <c r="B191" i="1" s="1"/>
  <c r="A192" i="1"/>
  <c r="B192" i="1" s="1"/>
  <c r="A193" i="1"/>
  <c r="B193" i="1" s="1"/>
  <c r="A194" i="1"/>
  <c r="B194" i="1" s="1"/>
  <c r="A195" i="1"/>
  <c r="B195" i="1" s="1"/>
  <c r="A196" i="1"/>
  <c r="B196" i="1" s="1"/>
  <c r="A197" i="1"/>
  <c r="B197" i="1" s="1"/>
  <c r="A198" i="1"/>
  <c r="B198" i="1" s="1"/>
  <c r="A199" i="1"/>
  <c r="B199" i="1" s="1"/>
  <c r="A200" i="1"/>
  <c r="B200" i="1" s="1"/>
  <c r="F35" i="1" l="1"/>
  <c r="F36" i="1" s="1"/>
  <c r="F37" i="1" s="1"/>
  <c r="F9" i="1"/>
  <c r="F39" i="1"/>
  <c r="F40" i="1"/>
  <c r="F105" i="1"/>
  <c r="F106" i="1" s="1"/>
  <c r="F41" i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19" i="1"/>
  <c r="F20" i="1" s="1"/>
  <c r="F21" i="1" s="1"/>
  <c r="F23" i="1"/>
  <c r="F13" i="1"/>
  <c r="F14" i="1" s="1"/>
  <c r="F15" i="1" s="1"/>
  <c r="F16" i="1" s="1"/>
  <c r="F27" i="1"/>
  <c r="F28" i="1" s="1"/>
  <c r="F29" i="1" s="1"/>
  <c r="F30" i="1" s="1"/>
  <c r="F31" i="1" s="1"/>
  <c r="F32" i="1" s="1"/>
  <c r="F33" i="1" s="1"/>
  <c r="F17" i="1"/>
  <c r="D4" i="1"/>
  <c r="C4" i="1"/>
  <c r="E4" i="1" s="1"/>
  <c r="V97" i="1"/>
  <c r="V98" i="1"/>
  <c r="V99" i="1"/>
  <c r="V101" i="1"/>
  <c r="V103" i="1"/>
  <c r="V104" i="1"/>
  <c r="V105" i="1"/>
  <c r="V106" i="1"/>
  <c r="V113" i="1"/>
  <c r="V114" i="1"/>
  <c r="V115" i="1"/>
  <c r="V117" i="1"/>
  <c r="V119" i="1"/>
  <c r="V120" i="1"/>
  <c r="V121" i="1"/>
  <c r="V122" i="1"/>
  <c r="V123" i="1"/>
  <c r="V125" i="1"/>
  <c r="V127" i="1"/>
  <c r="V128" i="1"/>
  <c r="V129" i="1"/>
  <c r="V130" i="1"/>
  <c r="V131" i="1"/>
  <c r="V133" i="1"/>
  <c r="V135" i="1"/>
  <c r="V136" i="1"/>
  <c r="V137" i="1"/>
  <c r="V138" i="1"/>
  <c r="V139" i="1"/>
  <c r="V141" i="1"/>
  <c r="V143" i="1"/>
  <c r="V144" i="1"/>
  <c r="V145" i="1"/>
  <c r="V146" i="1"/>
  <c r="V147" i="1"/>
  <c r="V149" i="1"/>
  <c r="V151" i="1"/>
  <c r="V152" i="1"/>
  <c r="V153" i="1"/>
  <c r="V154" i="1"/>
  <c r="V155" i="1"/>
  <c r="V157" i="1"/>
  <c r="V159" i="1"/>
  <c r="V160" i="1"/>
  <c r="V161" i="1"/>
  <c r="V162" i="1"/>
  <c r="V163" i="1"/>
  <c r="V165" i="1"/>
  <c r="V167" i="1"/>
  <c r="V168" i="1"/>
  <c r="V169" i="1"/>
  <c r="V170" i="1"/>
  <c r="V171" i="1"/>
  <c r="V173" i="1"/>
  <c r="V175" i="1"/>
  <c r="V176" i="1"/>
  <c r="V177" i="1"/>
  <c r="V178" i="1"/>
  <c r="V179" i="1"/>
  <c r="V181" i="1"/>
  <c r="V183" i="1"/>
  <c r="V184" i="1"/>
  <c r="V185" i="1"/>
  <c r="V186" i="1"/>
  <c r="V187" i="1"/>
  <c r="V189" i="1"/>
  <c r="V191" i="1"/>
  <c r="V192" i="1"/>
  <c r="V193" i="1"/>
  <c r="V194" i="1"/>
  <c r="V195" i="1"/>
  <c r="V197" i="1"/>
  <c r="V199" i="1"/>
  <c r="V200" i="1"/>
  <c r="V4" i="1"/>
  <c r="F63" i="1" l="1"/>
  <c r="V63" i="1"/>
  <c r="F107" i="1"/>
  <c r="F108" i="1" s="1"/>
  <c r="V107" i="1"/>
  <c r="V198" i="1"/>
  <c r="V196" i="1"/>
  <c r="V190" i="1"/>
  <c r="V188" i="1"/>
  <c r="V182" i="1"/>
  <c r="V180" i="1"/>
  <c r="V174" i="1"/>
  <c r="V172" i="1"/>
  <c r="V166" i="1"/>
  <c r="V164" i="1"/>
  <c r="V158" i="1"/>
  <c r="V156" i="1"/>
  <c r="V150" i="1"/>
  <c r="V148" i="1"/>
  <c r="V142" i="1"/>
  <c r="V140" i="1"/>
  <c r="V134" i="1"/>
  <c r="V132" i="1"/>
  <c r="V126" i="1"/>
  <c r="V124" i="1"/>
  <c r="V118" i="1"/>
  <c r="V116" i="1"/>
  <c r="V108" i="1"/>
  <c r="V102" i="1"/>
  <c r="V100" i="1"/>
  <c r="V16" i="1"/>
  <c r="V40" i="1"/>
  <c r="V24" i="1"/>
  <c r="V8" i="1"/>
  <c r="V61" i="1"/>
  <c r="V57" i="1"/>
  <c r="V49" i="1"/>
  <c r="V46" i="1"/>
  <c r="V44" i="1"/>
  <c r="V42" i="1"/>
  <c r="V38" i="1"/>
  <c r="V36" i="1"/>
  <c r="V34" i="1"/>
  <c r="V28" i="1"/>
  <c r="V26" i="1"/>
  <c r="V22" i="1"/>
  <c r="V12" i="1"/>
  <c r="V51" i="1"/>
  <c r="V14" i="1"/>
  <c r="V10" i="1"/>
  <c r="V6" i="1"/>
  <c r="V47" i="1"/>
  <c r="V45" i="1"/>
  <c r="V43" i="1"/>
  <c r="V41" i="1"/>
  <c r="V39" i="1"/>
  <c r="V37" i="1"/>
  <c r="V35" i="1"/>
  <c r="V33" i="1"/>
  <c r="V27" i="1"/>
  <c r="V25" i="1"/>
  <c r="V23" i="1"/>
  <c r="V62" i="1"/>
  <c r="V60" i="1"/>
  <c r="V58" i="1"/>
  <c r="V52" i="1"/>
  <c r="V50" i="1"/>
  <c r="V48" i="1"/>
  <c r="V19" i="1"/>
  <c r="V17" i="1"/>
  <c r="V15" i="1"/>
  <c r="V13" i="1"/>
  <c r="V11" i="1"/>
  <c r="V9" i="1"/>
  <c r="V7" i="1"/>
  <c r="F4" i="1"/>
  <c r="V5" i="1" s="1"/>
  <c r="A4" i="1"/>
  <c r="G157" i="1"/>
  <c r="G176" i="1"/>
  <c r="G195" i="1"/>
  <c r="G161" i="1"/>
  <c r="G151" i="1"/>
  <c r="G132" i="1"/>
  <c r="G115" i="1"/>
  <c r="G107" i="1"/>
  <c r="G90" i="1"/>
  <c r="G139" i="1"/>
  <c r="G162" i="1"/>
  <c r="G184" i="1"/>
  <c r="G173" i="1"/>
  <c r="G134" i="1"/>
  <c r="G140" i="1"/>
  <c r="G177" i="1"/>
  <c r="G183" i="1"/>
  <c r="G196" i="1"/>
  <c r="G108" i="1"/>
  <c r="G187" i="1"/>
  <c r="G85" i="1"/>
  <c r="G125" i="1"/>
  <c r="G150" i="1"/>
  <c r="G156" i="1"/>
  <c r="G185" i="1"/>
  <c r="G199" i="1"/>
  <c r="G154" i="1"/>
  <c r="G112" i="1"/>
  <c r="G153" i="1"/>
  <c r="G186" i="1"/>
  <c r="G88" i="1"/>
  <c r="G133" i="1"/>
  <c r="G166" i="1"/>
  <c r="G172" i="1"/>
  <c r="G193" i="1"/>
  <c r="G148" i="1"/>
  <c r="G178" i="1"/>
  <c r="G106" i="1"/>
  <c r="G110" i="1"/>
  <c r="G116" i="1"/>
  <c r="G142" i="1"/>
  <c r="G128" i="1"/>
  <c r="G171" i="1"/>
  <c r="G137" i="1"/>
  <c r="G190" i="1"/>
  <c r="G159" i="1"/>
  <c r="G102" i="1"/>
  <c r="G160" i="1"/>
  <c r="G100" i="1"/>
  <c r="G149" i="1"/>
  <c r="G198" i="1"/>
  <c r="G138" i="1"/>
  <c r="G136" i="1"/>
  <c r="G122" i="1"/>
  <c r="G111" i="1"/>
  <c r="G95" i="1"/>
  <c r="G135" i="1"/>
  <c r="G164" i="1"/>
  <c r="G6" i="1"/>
  <c r="G25" i="1"/>
  <c r="G58" i="1"/>
  <c r="G38" i="1"/>
  <c r="G34" i="1"/>
  <c r="G12" i="1"/>
  <c r="G31" i="1"/>
  <c r="G74" i="1"/>
  <c r="G82" i="1"/>
  <c r="G44" i="1"/>
  <c r="G40" i="1"/>
  <c r="G4" i="1"/>
  <c r="G45" i="1"/>
  <c r="G13" i="1"/>
  <c r="G19" i="1"/>
  <c r="G50" i="1"/>
  <c r="G62" i="1"/>
  <c r="G29" i="1"/>
  <c r="G75" i="1"/>
  <c r="G49" i="1"/>
  <c r="G42" i="1"/>
  <c r="G15" i="1"/>
  <c r="G47" i="1"/>
  <c r="G28" i="1"/>
  <c r="G30" i="1"/>
  <c r="G9" i="1"/>
  <c r="G66" i="1"/>
  <c r="G36" i="1"/>
  <c r="G41" i="1"/>
  <c r="G32" i="1"/>
  <c r="G59" i="1"/>
  <c r="G81" i="1"/>
  <c r="G37" i="1"/>
  <c r="G67" i="1"/>
  <c r="G33" i="1"/>
  <c r="G5" i="1"/>
  <c r="G76" i="1"/>
  <c r="G43" i="1"/>
  <c r="G69" i="1"/>
  <c r="G72" i="1"/>
  <c r="G55" i="1"/>
  <c r="G165" i="1"/>
  <c r="G131" i="1"/>
  <c r="G130" i="1"/>
  <c r="G168" i="1"/>
  <c r="G146" i="1"/>
  <c r="G109" i="1"/>
  <c r="G101" i="1"/>
  <c r="G104" i="1"/>
  <c r="G192" i="1"/>
  <c r="G124" i="1"/>
  <c r="G169" i="1"/>
  <c r="G94" i="1"/>
  <c r="G181" i="1"/>
  <c r="G147" i="1"/>
  <c r="G194" i="1"/>
  <c r="G200" i="1"/>
  <c r="G174" i="1"/>
  <c r="G96" i="1"/>
  <c r="G92" i="1"/>
  <c r="G99" i="1"/>
  <c r="G117" i="1"/>
  <c r="G189" i="1"/>
  <c r="G155" i="1"/>
  <c r="G121" i="1"/>
  <c r="G126" i="1"/>
  <c r="G127" i="1"/>
  <c r="G86" i="1"/>
  <c r="G103" i="1"/>
  <c r="G152" i="1"/>
  <c r="G167" i="1"/>
  <c r="G163" i="1"/>
  <c r="G158" i="1"/>
  <c r="G118" i="1"/>
  <c r="G98" i="1"/>
  <c r="G141" i="1"/>
  <c r="G188" i="1"/>
  <c r="G180" i="1"/>
  <c r="G97" i="1"/>
  <c r="G114" i="1"/>
  <c r="G179" i="1"/>
  <c r="G119" i="1"/>
  <c r="G113" i="1"/>
  <c r="G191" i="1"/>
  <c r="G78" i="1"/>
  <c r="G64" i="1"/>
  <c r="G48" i="1"/>
  <c r="G54" i="1"/>
  <c r="G65" i="1"/>
  <c r="G70" i="1"/>
  <c r="G61" i="1"/>
  <c r="G17" i="1"/>
  <c r="G77" i="1"/>
  <c r="G35" i="1"/>
  <c r="G24" i="1"/>
  <c r="G56" i="1"/>
  <c r="G71" i="1"/>
  <c r="G73" i="1"/>
  <c r="G68" i="1"/>
  <c r="G39" i="1"/>
  <c r="G57" i="1"/>
  <c r="G20" i="1"/>
  <c r="G83" i="1"/>
  <c r="G21" i="1"/>
  <c r="G93" i="1"/>
  <c r="G197" i="1"/>
  <c r="G129" i="1"/>
  <c r="G143" i="1"/>
  <c r="G89" i="1"/>
  <c r="G123" i="1"/>
  <c r="G182" i="1"/>
  <c r="G120" i="1"/>
  <c r="G105" i="1"/>
  <c r="G91" i="1"/>
  <c r="G144" i="1"/>
  <c r="G145" i="1"/>
  <c r="G175" i="1"/>
  <c r="G170" i="1"/>
  <c r="G87" i="1"/>
  <c r="G16" i="1"/>
  <c r="G84" i="1"/>
  <c r="G22" i="1"/>
  <c r="G7" i="1"/>
  <c r="G51" i="1"/>
  <c r="G18" i="1"/>
  <c r="G79" i="1"/>
  <c r="G8" i="1"/>
  <c r="G60" i="1"/>
  <c r="G23" i="1"/>
  <c r="G53" i="1"/>
  <c r="G80" i="1"/>
  <c r="G26" i="1"/>
  <c r="G46" i="1"/>
  <c r="G11" i="1"/>
  <c r="G52" i="1"/>
  <c r="G27" i="1"/>
  <c r="G63" i="1"/>
  <c r="G10" i="1"/>
  <c r="G14" i="1"/>
  <c r="O14" i="1" l="1" a="1"/>
  <c r="O14" i="1" s="1"/>
  <c r="O63" i="1" a="1"/>
  <c r="O63" i="1" s="1"/>
  <c r="O27" i="1" a="1"/>
  <c r="O27" i="1" s="1"/>
  <c r="O52" i="1" a="1"/>
  <c r="O52" i="1" s="1"/>
  <c r="O11" i="1" a="1"/>
  <c r="O11" i="1" s="1"/>
  <c r="O46" i="1" a="1"/>
  <c r="O46" i="1" s="1"/>
  <c r="O26" i="1" a="1"/>
  <c r="O26" i="1" s="1"/>
  <c r="O80" i="1" a="1"/>
  <c r="O80" i="1" s="1"/>
  <c r="O53" i="1" a="1"/>
  <c r="O53" i="1" s="1"/>
  <c r="O23" i="1" a="1"/>
  <c r="O23" i="1" s="1"/>
  <c r="O60" i="1" a="1"/>
  <c r="O60" i="1" s="1"/>
  <c r="O8" i="1" a="1"/>
  <c r="O8" i="1" s="1"/>
  <c r="O79" i="1" a="1"/>
  <c r="O79" i="1" s="1"/>
  <c r="O7" i="1" a="1"/>
  <c r="O7" i="1" s="1"/>
  <c r="O84" i="1" a="1"/>
  <c r="O84" i="1" s="1"/>
  <c r="O16" i="1" a="1"/>
  <c r="O16" i="1" s="1"/>
  <c r="O87" i="1" a="1"/>
  <c r="O87" i="1" s="1"/>
  <c r="O170" i="1" a="1"/>
  <c r="O170" i="1" s="1"/>
  <c r="O175" i="1" a="1"/>
  <c r="O175" i="1" s="1"/>
  <c r="O145" i="1" a="1"/>
  <c r="O145" i="1" s="1"/>
  <c r="O144" i="1" a="1"/>
  <c r="O144" i="1" s="1"/>
  <c r="O91" i="1" a="1"/>
  <c r="O91" i="1" s="1"/>
  <c r="O105" i="1" a="1"/>
  <c r="O105" i="1" s="1"/>
  <c r="O120" i="1" a="1"/>
  <c r="O120" i="1" s="1"/>
  <c r="O182" i="1" a="1"/>
  <c r="O182" i="1" s="1"/>
  <c r="O123" i="1" a="1"/>
  <c r="O123" i="1" s="1"/>
  <c r="O89" i="1" a="1"/>
  <c r="O89" i="1" s="1"/>
  <c r="O143" i="1" a="1"/>
  <c r="O143" i="1" s="1"/>
  <c r="O129" i="1" a="1"/>
  <c r="O129" i="1" s="1"/>
  <c r="O197" i="1" a="1"/>
  <c r="O197" i="1" s="1"/>
  <c r="O93" i="1" a="1"/>
  <c r="O93" i="1" s="1"/>
  <c r="O83" i="1" a="1"/>
  <c r="O83" i="1" s="1"/>
  <c r="O20" i="1" a="1"/>
  <c r="O20" i="1" s="1"/>
  <c r="O39" i="1" a="1"/>
  <c r="O39" i="1" s="1"/>
  <c r="O68" i="1" a="1"/>
  <c r="O68" i="1" s="1"/>
  <c r="O73" i="1" a="1"/>
  <c r="O73" i="1" s="1"/>
  <c r="O71" i="1" a="1"/>
  <c r="O71" i="1" s="1"/>
  <c r="O35" i="1" a="1"/>
  <c r="O35" i="1" s="1"/>
  <c r="O77" i="1" a="1"/>
  <c r="O77" i="1" s="1"/>
  <c r="O61" i="1" a="1"/>
  <c r="O61" i="1" s="1"/>
  <c r="O70" i="1" a="1"/>
  <c r="O70" i="1" s="1"/>
  <c r="O65" i="1" a="1"/>
  <c r="O65" i="1" s="1"/>
  <c r="O48" i="1" a="1"/>
  <c r="O48" i="1" s="1"/>
  <c r="O64" i="1" a="1"/>
  <c r="O64" i="1" s="1"/>
  <c r="O78" i="1" a="1"/>
  <c r="O78" i="1" s="1"/>
  <c r="O191" i="1" a="1"/>
  <c r="O191" i="1" s="1"/>
  <c r="O113" i="1" a="1"/>
  <c r="O113" i="1" s="1"/>
  <c r="O119" i="1" a="1"/>
  <c r="O119" i="1" s="1"/>
  <c r="O179" i="1" a="1"/>
  <c r="O179" i="1" s="1"/>
  <c r="O114" i="1" a="1"/>
  <c r="O114" i="1" s="1"/>
  <c r="O97" i="1" a="1"/>
  <c r="O97" i="1" s="1"/>
  <c r="O180" i="1" a="1"/>
  <c r="O180" i="1" s="1"/>
  <c r="O188" i="1" a="1"/>
  <c r="O188" i="1" s="1"/>
  <c r="O141" i="1" a="1"/>
  <c r="O141" i="1" s="1"/>
  <c r="O98" i="1" a="1"/>
  <c r="O98" i="1" s="1"/>
  <c r="O118" i="1" a="1"/>
  <c r="O118" i="1" s="1"/>
  <c r="O158" i="1" a="1"/>
  <c r="O158" i="1" s="1"/>
  <c r="O163" i="1" a="1"/>
  <c r="O163" i="1" s="1"/>
  <c r="O167" i="1" a="1"/>
  <c r="O167" i="1" s="1"/>
  <c r="O152" i="1" a="1"/>
  <c r="O152" i="1" s="1"/>
  <c r="O103" i="1" a="1"/>
  <c r="O103" i="1" s="1"/>
  <c r="O86" i="1" a="1"/>
  <c r="O86" i="1" s="1"/>
  <c r="O127" i="1" a="1"/>
  <c r="O127" i="1" s="1"/>
  <c r="O126" i="1" a="1"/>
  <c r="O126" i="1" s="1"/>
  <c r="O121" i="1" a="1"/>
  <c r="O121" i="1" s="1"/>
  <c r="O155" i="1" a="1"/>
  <c r="O155" i="1" s="1"/>
  <c r="O189" i="1" a="1"/>
  <c r="O189" i="1" s="1"/>
  <c r="O117" i="1" a="1"/>
  <c r="O117" i="1" s="1"/>
  <c r="O99" i="1" a="1"/>
  <c r="O99" i="1" s="1"/>
  <c r="O92" i="1" a="1"/>
  <c r="O92" i="1" s="1"/>
  <c r="O174" i="1" a="1"/>
  <c r="O174" i="1" s="1"/>
  <c r="O200" i="1" a="1"/>
  <c r="O200" i="1" s="1"/>
  <c r="O194" i="1" a="1"/>
  <c r="O194" i="1" s="1"/>
  <c r="O147" i="1" a="1"/>
  <c r="O147" i="1" s="1"/>
  <c r="O181" i="1" a="1"/>
  <c r="O181" i="1" s="1"/>
  <c r="O94" i="1" a="1"/>
  <c r="O94" i="1" s="1"/>
  <c r="O169" i="1" a="1"/>
  <c r="O169" i="1" s="1"/>
  <c r="O124" i="1" a="1"/>
  <c r="O124" i="1" s="1"/>
  <c r="O192" i="1" a="1"/>
  <c r="O192" i="1" s="1"/>
  <c r="O104" i="1" a="1"/>
  <c r="O104" i="1" s="1"/>
  <c r="O101" i="1" a="1"/>
  <c r="O101" i="1" s="1"/>
  <c r="O109" i="1" a="1"/>
  <c r="O109" i="1" s="1"/>
  <c r="O146" i="1" a="1"/>
  <c r="O146" i="1" s="1"/>
  <c r="O168" i="1" a="1"/>
  <c r="O168" i="1" s="1"/>
  <c r="O130" i="1" a="1"/>
  <c r="O130" i="1" s="1"/>
  <c r="O131" i="1" a="1"/>
  <c r="O131" i="1" s="1"/>
  <c r="O165" i="1" a="1"/>
  <c r="O165" i="1" s="1"/>
  <c r="O55" i="1" a="1"/>
  <c r="O55" i="1" s="1"/>
  <c r="O72" i="1" a="1"/>
  <c r="O72" i="1" s="1"/>
  <c r="O69" i="1" a="1"/>
  <c r="O69" i="1" s="1"/>
  <c r="O76" i="1" a="1"/>
  <c r="O76" i="1" s="1"/>
  <c r="O5" i="1" a="1"/>
  <c r="O5" i="1" s="1"/>
  <c r="O33" i="1" a="1"/>
  <c r="O33" i="1" s="1"/>
  <c r="O67" i="1" a="1"/>
  <c r="O67" i="1" s="1"/>
  <c r="O37" i="1" a="1"/>
  <c r="O37" i="1" s="1"/>
  <c r="O81" i="1" a="1"/>
  <c r="O81" i="1" s="1"/>
  <c r="O41" i="1" a="1"/>
  <c r="O41" i="1" s="1"/>
  <c r="O36" i="1" a="1"/>
  <c r="O36" i="1" s="1"/>
  <c r="O66" i="1" a="1"/>
  <c r="O66" i="1" s="1"/>
  <c r="O9" i="1" a="1"/>
  <c r="O9" i="1" s="1"/>
  <c r="O30" i="1" a="1"/>
  <c r="O30" i="1" s="1"/>
  <c r="O47" i="1" a="1"/>
  <c r="O47" i="1" s="1"/>
  <c r="O42" i="1" a="1"/>
  <c r="O42" i="1" s="1"/>
  <c r="O49" i="1" a="1"/>
  <c r="O49" i="1" s="1"/>
  <c r="O75" i="1" a="1"/>
  <c r="O75" i="1" s="1"/>
  <c r="O29" i="1" a="1"/>
  <c r="O29" i="1" s="1"/>
  <c r="O62" i="1" a="1"/>
  <c r="O62" i="1" s="1"/>
  <c r="O50" i="1" a="1"/>
  <c r="O50" i="1" s="1"/>
  <c r="O19" i="1" a="1"/>
  <c r="O19" i="1" s="1"/>
  <c r="O13" i="1" a="1"/>
  <c r="O13" i="1" s="1"/>
  <c r="O45" i="1" a="1"/>
  <c r="O45" i="1" s="1"/>
  <c r="O4" i="1" a="1"/>
  <c r="O4" i="1" s="1"/>
  <c r="O40" i="1" a="1"/>
  <c r="O40" i="1" s="1"/>
  <c r="O44" i="1" a="1"/>
  <c r="O44" i="1" s="1"/>
  <c r="O82" i="1" a="1"/>
  <c r="O82" i="1" s="1"/>
  <c r="O74" i="1" a="1"/>
  <c r="O74" i="1" s="1"/>
  <c r="O58" i="1" a="1"/>
  <c r="O58" i="1" s="1"/>
  <c r="O25" i="1" a="1"/>
  <c r="O25" i="1" s="1"/>
  <c r="O6" i="1" a="1"/>
  <c r="O6" i="1" s="1"/>
  <c r="O164" i="1" a="1"/>
  <c r="O164" i="1" s="1"/>
  <c r="O135" i="1" a="1"/>
  <c r="O135" i="1" s="1"/>
  <c r="O95" i="1" a="1"/>
  <c r="O95" i="1" s="1"/>
  <c r="O111" i="1" a="1"/>
  <c r="O111" i="1" s="1"/>
  <c r="O122" i="1" a="1"/>
  <c r="O122" i="1" s="1"/>
  <c r="O136" i="1" a="1"/>
  <c r="O136" i="1" s="1"/>
  <c r="O138" i="1" a="1"/>
  <c r="O138" i="1" s="1"/>
  <c r="O198" i="1" a="1"/>
  <c r="O198" i="1" s="1"/>
  <c r="O149" i="1" a="1"/>
  <c r="O149" i="1" s="1"/>
  <c r="O100" i="1" a="1"/>
  <c r="O100" i="1" s="1"/>
  <c r="O160" i="1" a="1"/>
  <c r="O160" i="1" s="1"/>
  <c r="O102" i="1" a="1"/>
  <c r="O102" i="1" s="1"/>
  <c r="O159" i="1" a="1"/>
  <c r="O159" i="1" s="1"/>
  <c r="O190" i="1" a="1"/>
  <c r="O190" i="1" s="1"/>
  <c r="O137" i="1" a="1"/>
  <c r="O137" i="1" s="1"/>
  <c r="O171" i="1" a="1"/>
  <c r="O171" i="1" s="1"/>
  <c r="O128" i="1" a="1"/>
  <c r="O128" i="1" s="1"/>
  <c r="O142" i="1" a="1"/>
  <c r="O142" i="1" s="1"/>
  <c r="O116" i="1" a="1"/>
  <c r="O116" i="1" s="1"/>
  <c r="O110" i="1" a="1"/>
  <c r="O110" i="1" s="1"/>
  <c r="O106" i="1" a="1"/>
  <c r="O106" i="1" s="1"/>
  <c r="O178" i="1" a="1"/>
  <c r="O178" i="1" s="1"/>
  <c r="O148" i="1" a="1"/>
  <c r="O148" i="1" s="1"/>
  <c r="O193" i="1" a="1"/>
  <c r="O193" i="1" s="1"/>
  <c r="O172" i="1" a="1"/>
  <c r="O172" i="1" s="1"/>
  <c r="O166" i="1" a="1"/>
  <c r="O166" i="1" s="1"/>
  <c r="O133" i="1" a="1"/>
  <c r="O133" i="1" s="1"/>
  <c r="O88" i="1" a="1"/>
  <c r="O88" i="1" s="1"/>
  <c r="O186" i="1" a="1"/>
  <c r="O186" i="1" s="1"/>
  <c r="O153" i="1" a="1"/>
  <c r="O153" i="1" s="1"/>
  <c r="O154" i="1" a="1"/>
  <c r="O154" i="1" s="1"/>
  <c r="O199" i="1" a="1"/>
  <c r="O199" i="1" s="1"/>
  <c r="O185" i="1" a="1"/>
  <c r="O185" i="1" s="1"/>
  <c r="O156" i="1" a="1"/>
  <c r="O156" i="1" s="1"/>
  <c r="O150" i="1" a="1"/>
  <c r="O150" i="1" s="1"/>
  <c r="O125" i="1" a="1"/>
  <c r="O125" i="1" s="1"/>
  <c r="O85" i="1" a="1"/>
  <c r="O85" i="1" s="1"/>
  <c r="O187" i="1" a="1"/>
  <c r="O187" i="1" s="1"/>
  <c r="O108" i="1" a="1"/>
  <c r="O108" i="1" s="1"/>
  <c r="O196" i="1" a="1"/>
  <c r="O196" i="1" s="1"/>
  <c r="O183" i="1" a="1"/>
  <c r="O183" i="1" s="1"/>
  <c r="O177" i="1" a="1"/>
  <c r="O177" i="1" s="1"/>
  <c r="O140" i="1" a="1"/>
  <c r="O140" i="1" s="1"/>
  <c r="O134" i="1" a="1"/>
  <c r="O134" i="1" s="1"/>
  <c r="O173" i="1" a="1"/>
  <c r="O173" i="1" s="1"/>
  <c r="O184" i="1" a="1"/>
  <c r="O184" i="1" s="1"/>
  <c r="O162" i="1" a="1"/>
  <c r="O162" i="1" s="1"/>
  <c r="O139" i="1" a="1"/>
  <c r="O139" i="1" s="1"/>
  <c r="O90" i="1" a="1"/>
  <c r="O90" i="1" s="1"/>
  <c r="O107" i="1" a="1"/>
  <c r="O107" i="1" s="1"/>
  <c r="O115" i="1" a="1"/>
  <c r="O115" i="1" s="1"/>
  <c r="O132" i="1" a="1"/>
  <c r="O132" i="1" s="1"/>
  <c r="O151" i="1" a="1"/>
  <c r="O151" i="1" s="1"/>
  <c r="O161" i="1" a="1"/>
  <c r="O161" i="1" s="1"/>
  <c r="O195" i="1" a="1"/>
  <c r="O195" i="1" s="1"/>
  <c r="O176" i="1" a="1"/>
  <c r="O176" i="1" s="1"/>
  <c r="O157" i="1" a="1"/>
  <c r="O157" i="1" s="1"/>
  <c r="V109" i="1"/>
  <c r="F109" i="1"/>
  <c r="F64" i="1"/>
  <c r="V64" i="1"/>
  <c r="M12" i="1"/>
  <c r="V59" i="1"/>
  <c r="V18" i="1"/>
  <c r="B4" i="1"/>
  <c r="F110" i="1" l="1"/>
  <c r="V110" i="1"/>
  <c r="V65" i="1"/>
  <c r="F65" i="1"/>
  <c r="V53" i="1"/>
  <c r="V54" i="1"/>
  <c r="V55" i="1"/>
  <c r="V56" i="1"/>
  <c r="V29" i="1"/>
  <c r="V21" i="1"/>
  <c r="V20" i="1"/>
  <c r="L2" i="1"/>
  <c r="L3" i="1"/>
  <c r="F66" i="1" l="1"/>
  <c r="V66" i="1"/>
  <c r="F111" i="1"/>
  <c r="V112" i="1" s="1"/>
  <c r="V111" i="1"/>
  <c r="V30" i="1"/>
  <c r="N5" i="1"/>
  <c r="M5" i="1"/>
  <c r="N7" i="1"/>
  <c r="M7" i="1"/>
  <c r="N9" i="1"/>
  <c r="M9" i="1"/>
  <c r="N11" i="1"/>
  <c r="M11" i="1"/>
  <c r="N13" i="1"/>
  <c r="M13" i="1"/>
  <c r="N15" i="1"/>
  <c r="M15" i="1"/>
  <c r="N17" i="1"/>
  <c r="M17" i="1"/>
  <c r="N19" i="1"/>
  <c r="M19" i="1"/>
  <c r="N21" i="1"/>
  <c r="M21" i="1"/>
  <c r="N23" i="1"/>
  <c r="M23" i="1"/>
  <c r="N25" i="1"/>
  <c r="M25" i="1"/>
  <c r="N27" i="1"/>
  <c r="M27" i="1"/>
  <c r="N29" i="1"/>
  <c r="M29" i="1"/>
  <c r="N31" i="1"/>
  <c r="M31" i="1"/>
  <c r="N33" i="1"/>
  <c r="M33" i="1"/>
  <c r="N35" i="1"/>
  <c r="M35" i="1"/>
  <c r="N37" i="1"/>
  <c r="M37" i="1"/>
  <c r="N39" i="1"/>
  <c r="M39" i="1"/>
  <c r="N41" i="1"/>
  <c r="M41" i="1"/>
  <c r="N43" i="1"/>
  <c r="M43" i="1"/>
  <c r="N45" i="1"/>
  <c r="M45" i="1"/>
  <c r="N47" i="1"/>
  <c r="M47" i="1"/>
  <c r="N49" i="1"/>
  <c r="M49" i="1"/>
  <c r="N51" i="1"/>
  <c r="M51" i="1"/>
  <c r="N53" i="1"/>
  <c r="M53" i="1"/>
  <c r="N55" i="1"/>
  <c r="M55" i="1"/>
  <c r="N57" i="1"/>
  <c r="M57" i="1"/>
  <c r="N59" i="1"/>
  <c r="M59" i="1"/>
  <c r="N61" i="1"/>
  <c r="M61" i="1"/>
  <c r="N63" i="1"/>
  <c r="M63" i="1"/>
  <c r="N65" i="1"/>
  <c r="M65" i="1"/>
  <c r="N67" i="1"/>
  <c r="M67" i="1"/>
  <c r="N69" i="1"/>
  <c r="M69" i="1"/>
  <c r="N71" i="1"/>
  <c r="M71" i="1"/>
  <c r="N73" i="1"/>
  <c r="M73" i="1"/>
  <c r="N75" i="1"/>
  <c r="M75" i="1"/>
  <c r="N77" i="1"/>
  <c r="M77" i="1"/>
  <c r="N79" i="1"/>
  <c r="M79" i="1"/>
  <c r="N81" i="1"/>
  <c r="M81" i="1"/>
  <c r="N83" i="1"/>
  <c r="M83" i="1"/>
  <c r="N85" i="1"/>
  <c r="M85" i="1"/>
  <c r="N87" i="1"/>
  <c r="M87" i="1"/>
  <c r="N89" i="1"/>
  <c r="M89" i="1"/>
  <c r="N91" i="1"/>
  <c r="M91" i="1"/>
  <c r="N93" i="1"/>
  <c r="M93" i="1"/>
  <c r="N95" i="1"/>
  <c r="M95" i="1"/>
  <c r="N97" i="1"/>
  <c r="M97" i="1"/>
  <c r="N99" i="1"/>
  <c r="M99" i="1"/>
  <c r="N101" i="1"/>
  <c r="M101" i="1"/>
  <c r="N103" i="1"/>
  <c r="M103" i="1"/>
  <c r="N105" i="1"/>
  <c r="M105" i="1"/>
  <c r="N107" i="1"/>
  <c r="M107" i="1"/>
  <c r="N109" i="1"/>
  <c r="M109" i="1"/>
  <c r="N111" i="1"/>
  <c r="M111" i="1"/>
  <c r="N113" i="1"/>
  <c r="M113" i="1"/>
  <c r="N115" i="1"/>
  <c r="M115" i="1"/>
  <c r="N117" i="1"/>
  <c r="M117" i="1"/>
  <c r="N119" i="1"/>
  <c r="M119" i="1"/>
  <c r="N121" i="1"/>
  <c r="M121" i="1"/>
  <c r="N123" i="1"/>
  <c r="M123" i="1"/>
  <c r="N125" i="1"/>
  <c r="M125" i="1"/>
  <c r="N127" i="1"/>
  <c r="M127" i="1"/>
  <c r="N129" i="1"/>
  <c r="M129" i="1"/>
  <c r="N131" i="1"/>
  <c r="M131" i="1"/>
  <c r="N134" i="1"/>
  <c r="M134" i="1"/>
  <c r="N138" i="1"/>
  <c r="M138" i="1"/>
  <c r="N142" i="1"/>
  <c r="M142" i="1"/>
  <c r="N146" i="1"/>
  <c r="M146" i="1"/>
  <c r="N150" i="1"/>
  <c r="M150" i="1"/>
  <c r="N154" i="1"/>
  <c r="M154" i="1"/>
  <c r="N158" i="1"/>
  <c r="M158" i="1"/>
  <c r="N162" i="1"/>
  <c r="M162" i="1"/>
  <c r="N166" i="1"/>
  <c r="M166" i="1"/>
  <c r="N170" i="1"/>
  <c r="M170" i="1"/>
  <c r="N174" i="1"/>
  <c r="M174" i="1"/>
  <c r="N178" i="1"/>
  <c r="M178" i="1"/>
  <c r="N182" i="1"/>
  <c r="M182" i="1"/>
  <c r="N186" i="1"/>
  <c r="M186" i="1"/>
  <c r="N190" i="1"/>
  <c r="M190" i="1"/>
  <c r="N194" i="1"/>
  <c r="M194" i="1"/>
  <c r="N198" i="1"/>
  <c r="M198" i="1"/>
  <c r="N133" i="1"/>
  <c r="M133" i="1"/>
  <c r="N137" i="1"/>
  <c r="M137" i="1"/>
  <c r="N141" i="1"/>
  <c r="M141" i="1"/>
  <c r="N145" i="1"/>
  <c r="M145" i="1"/>
  <c r="N149" i="1"/>
  <c r="M149" i="1"/>
  <c r="N153" i="1"/>
  <c r="M153" i="1"/>
  <c r="N157" i="1"/>
  <c r="M157" i="1"/>
  <c r="N161" i="1"/>
  <c r="M161" i="1"/>
  <c r="N165" i="1"/>
  <c r="M165" i="1"/>
  <c r="N169" i="1"/>
  <c r="M169" i="1"/>
  <c r="N173" i="1"/>
  <c r="M173" i="1"/>
  <c r="N177" i="1"/>
  <c r="M177" i="1"/>
  <c r="N181" i="1"/>
  <c r="M181" i="1"/>
  <c r="N185" i="1"/>
  <c r="M185" i="1"/>
  <c r="N189" i="1"/>
  <c r="M189" i="1"/>
  <c r="N193" i="1"/>
  <c r="M193" i="1"/>
  <c r="N197" i="1"/>
  <c r="M197" i="1"/>
  <c r="N4" i="1"/>
  <c r="M4" i="1"/>
  <c r="N6" i="1"/>
  <c r="M6" i="1"/>
  <c r="N8" i="1"/>
  <c r="M8" i="1"/>
  <c r="N10" i="1"/>
  <c r="M10" i="1"/>
  <c r="N12" i="1"/>
  <c r="N14" i="1"/>
  <c r="M14" i="1"/>
  <c r="N16" i="1"/>
  <c r="M16" i="1"/>
  <c r="N18" i="1"/>
  <c r="M18" i="1"/>
  <c r="N20" i="1"/>
  <c r="M20" i="1"/>
  <c r="N22" i="1"/>
  <c r="M22" i="1"/>
  <c r="N24" i="1"/>
  <c r="M24" i="1"/>
  <c r="N26" i="1"/>
  <c r="M26" i="1"/>
  <c r="N28" i="1"/>
  <c r="M28" i="1"/>
  <c r="N30" i="1"/>
  <c r="M30" i="1"/>
  <c r="N32" i="1"/>
  <c r="M32" i="1"/>
  <c r="N34" i="1"/>
  <c r="M34" i="1"/>
  <c r="N36" i="1"/>
  <c r="M36" i="1"/>
  <c r="N38" i="1"/>
  <c r="M38" i="1"/>
  <c r="N40" i="1"/>
  <c r="M40" i="1"/>
  <c r="N42" i="1"/>
  <c r="M42" i="1"/>
  <c r="N44" i="1"/>
  <c r="M44" i="1"/>
  <c r="N46" i="1"/>
  <c r="M46" i="1"/>
  <c r="N48" i="1"/>
  <c r="M48" i="1"/>
  <c r="N50" i="1"/>
  <c r="M50" i="1"/>
  <c r="N52" i="1"/>
  <c r="M52" i="1"/>
  <c r="N54" i="1"/>
  <c r="M54" i="1"/>
  <c r="N56" i="1"/>
  <c r="M56" i="1"/>
  <c r="N58" i="1"/>
  <c r="M58" i="1"/>
  <c r="N60" i="1"/>
  <c r="M60" i="1"/>
  <c r="N62" i="1"/>
  <c r="M62" i="1"/>
  <c r="N64" i="1"/>
  <c r="M64" i="1"/>
  <c r="N66" i="1"/>
  <c r="M66" i="1"/>
  <c r="N68" i="1"/>
  <c r="M68" i="1"/>
  <c r="N70" i="1"/>
  <c r="M70" i="1"/>
  <c r="N72" i="1"/>
  <c r="M72" i="1"/>
  <c r="N74" i="1"/>
  <c r="M74" i="1"/>
  <c r="N76" i="1"/>
  <c r="M76" i="1"/>
  <c r="N78" i="1"/>
  <c r="M78" i="1"/>
  <c r="N80" i="1"/>
  <c r="M80" i="1"/>
  <c r="N82" i="1"/>
  <c r="M82" i="1"/>
  <c r="N84" i="1"/>
  <c r="M84" i="1"/>
  <c r="N86" i="1"/>
  <c r="M86" i="1"/>
  <c r="N88" i="1"/>
  <c r="M88" i="1"/>
  <c r="N90" i="1"/>
  <c r="M90" i="1"/>
  <c r="N92" i="1"/>
  <c r="M92" i="1"/>
  <c r="N94" i="1"/>
  <c r="M94" i="1"/>
  <c r="N96" i="1"/>
  <c r="M96" i="1"/>
  <c r="N98" i="1"/>
  <c r="M98" i="1"/>
  <c r="N100" i="1"/>
  <c r="M100" i="1"/>
  <c r="N102" i="1"/>
  <c r="M102" i="1"/>
  <c r="N104" i="1"/>
  <c r="M104" i="1"/>
  <c r="N106" i="1"/>
  <c r="M106" i="1"/>
  <c r="N108" i="1"/>
  <c r="M108" i="1"/>
  <c r="N110" i="1"/>
  <c r="M110" i="1"/>
  <c r="N112" i="1"/>
  <c r="M112" i="1"/>
  <c r="N114" i="1"/>
  <c r="M114" i="1"/>
  <c r="N116" i="1"/>
  <c r="M116" i="1"/>
  <c r="N118" i="1"/>
  <c r="M118" i="1"/>
  <c r="N120" i="1"/>
  <c r="M120" i="1"/>
  <c r="N122" i="1"/>
  <c r="M122" i="1"/>
  <c r="N124" i="1"/>
  <c r="M124" i="1"/>
  <c r="N126" i="1"/>
  <c r="M126" i="1"/>
  <c r="N128" i="1"/>
  <c r="M128" i="1"/>
  <c r="N130" i="1"/>
  <c r="M130" i="1"/>
  <c r="N132" i="1"/>
  <c r="M132" i="1"/>
  <c r="N136" i="1"/>
  <c r="M136" i="1"/>
  <c r="N140" i="1"/>
  <c r="M140" i="1"/>
  <c r="N144" i="1"/>
  <c r="M144" i="1"/>
  <c r="N148" i="1"/>
  <c r="M148" i="1"/>
  <c r="N152" i="1"/>
  <c r="M152" i="1"/>
  <c r="N156" i="1"/>
  <c r="M156" i="1"/>
  <c r="N160" i="1"/>
  <c r="M160" i="1"/>
  <c r="N164" i="1"/>
  <c r="M164" i="1"/>
  <c r="N168" i="1"/>
  <c r="M168" i="1"/>
  <c r="N172" i="1"/>
  <c r="M172" i="1"/>
  <c r="N176" i="1"/>
  <c r="M176" i="1"/>
  <c r="N180" i="1"/>
  <c r="M180" i="1"/>
  <c r="N184" i="1"/>
  <c r="M184" i="1"/>
  <c r="N188" i="1"/>
  <c r="M188" i="1"/>
  <c r="N192" i="1"/>
  <c r="M192" i="1"/>
  <c r="N196" i="1"/>
  <c r="M196" i="1"/>
  <c r="N200" i="1"/>
  <c r="M200" i="1"/>
  <c r="N135" i="1"/>
  <c r="M135" i="1"/>
  <c r="N139" i="1"/>
  <c r="M139" i="1"/>
  <c r="N143" i="1"/>
  <c r="M143" i="1"/>
  <c r="N147" i="1"/>
  <c r="M147" i="1"/>
  <c r="N151" i="1"/>
  <c r="M151" i="1"/>
  <c r="N155" i="1"/>
  <c r="M155" i="1"/>
  <c r="N159" i="1"/>
  <c r="M159" i="1"/>
  <c r="N163" i="1"/>
  <c r="M163" i="1"/>
  <c r="N167" i="1"/>
  <c r="M167" i="1"/>
  <c r="N171" i="1"/>
  <c r="M171" i="1"/>
  <c r="N175" i="1"/>
  <c r="M175" i="1"/>
  <c r="N179" i="1"/>
  <c r="M179" i="1"/>
  <c r="N183" i="1"/>
  <c r="M183" i="1"/>
  <c r="N187" i="1"/>
  <c r="M187" i="1"/>
  <c r="N191" i="1"/>
  <c r="M191" i="1"/>
  <c r="N195" i="1"/>
  <c r="M195" i="1"/>
  <c r="N199" i="1"/>
  <c r="M199" i="1"/>
  <c r="L63" i="1"/>
  <c r="L65" i="1"/>
  <c r="Q67" i="1" a="1"/>
  <c r="Q67" i="1" s="1"/>
  <c r="R67" i="1"/>
  <c r="L67" i="1"/>
  <c r="Q69" i="1" a="1"/>
  <c r="Q69" i="1" s="1"/>
  <c r="R69" i="1"/>
  <c r="L69" i="1"/>
  <c r="Q71" i="1" a="1"/>
  <c r="Q71" i="1" s="1"/>
  <c r="R71" i="1"/>
  <c r="L71" i="1"/>
  <c r="Q73" i="1" a="1"/>
  <c r="Q73" i="1" s="1"/>
  <c r="R73" i="1"/>
  <c r="L73" i="1"/>
  <c r="Q75" i="1" a="1"/>
  <c r="Q75" i="1" s="1"/>
  <c r="R75" i="1"/>
  <c r="L75" i="1"/>
  <c r="Q77" i="1" a="1"/>
  <c r="Q77" i="1" s="1"/>
  <c r="R77" i="1"/>
  <c r="L77" i="1"/>
  <c r="Q79" i="1" a="1"/>
  <c r="Q79" i="1" s="1"/>
  <c r="R79" i="1"/>
  <c r="L79" i="1"/>
  <c r="Q81" i="1" a="1"/>
  <c r="Q81" i="1" s="1"/>
  <c r="R81" i="1"/>
  <c r="L81" i="1"/>
  <c r="Q83" i="1" a="1"/>
  <c r="Q83" i="1" s="1"/>
  <c r="R83" i="1"/>
  <c r="L83" i="1"/>
  <c r="Q85" i="1" a="1"/>
  <c r="Q85" i="1" s="1"/>
  <c r="R85" i="1"/>
  <c r="L85" i="1"/>
  <c r="Q87" i="1" a="1"/>
  <c r="Q87" i="1" s="1"/>
  <c r="R87" i="1"/>
  <c r="L87" i="1"/>
  <c r="Q89" i="1" a="1"/>
  <c r="Q89" i="1" s="1"/>
  <c r="R89" i="1"/>
  <c r="L89" i="1"/>
  <c r="Q91" i="1" a="1"/>
  <c r="Q91" i="1" s="1"/>
  <c r="R91" i="1"/>
  <c r="L91" i="1"/>
  <c r="Q93" i="1" a="1"/>
  <c r="Q93" i="1" s="1"/>
  <c r="R93" i="1"/>
  <c r="L93" i="1"/>
  <c r="Q95" i="1" a="1"/>
  <c r="Q95" i="1" s="1"/>
  <c r="R95" i="1"/>
  <c r="L95" i="1"/>
  <c r="Q97" i="1" a="1"/>
  <c r="Q97" i="1" s="1"/>
  <c r="R97" i="1"/>
  <c r="L97" i="1"/>
  <c r="Q99" i="1" a="1"/>
  <c r="Q99" i="1" s="1"/>
  <c r="R99" i="1"/>
  <c r="L99" i="1"/>
  <c r="Q101" i="1" a="1"/>
  <c r="Q101" i="1" s="1"/>
  <c r="R101" i="1"/>
  <c r="L101" i="1"/>
  <c r="L103" i="1"/>
  <c r="Q105" i="1" a="1"/>
  <c r="Q105" i="1" s="1"/>
  <c r="R105" i="1"/>
  <c r="L105" i="1"/>
  <c r="Q107" i="1" a="1"/>
  <c r="Q107" i="1" s="1"/>
  <c r="R107" i="1"/>
  <c r="L107" i="1"/>
  <c r="Q109" i="1" a="1"/>
  <c r="Q109" i="1" s="1"/>
  <c r="R109" i="1"/>
  <c r="L109" i="1"/>
  <c r="Q111" i="1" a="1"/>
  <c r="Q111" i="1" s="1"/>
  <c r="R111" i="1"/>
  <c r="L111" i="1"/>
  <c r="Q113" i="1" a="1"/>
  <c r="Q113" i="1" s="1"/>
  <c r="R113" i="1"/>
  <c r="L113" i="1"/>
  <c r="Q115" i="1" a="1"/>
  <c r="Q115" i="1" s="1"/>
  <c r="R115" i="1"/>
  <c r="L115" i="1"/>
  <c r="Q117" i="1" a="1"/>
  <c r="Q117" i="1" s="1"/>
  <c r="R117" i="1"/>
  <c r="L117" i="1"/>
  <c r="Q119" i="1" a="1"/>
  <c r="Q119" i="1" s="1"/>
  <c r="R119" i="1"/>
  <c r="L119" i="1"/>
  <c r="Q121" i="1" a="1"/>
  <c r="Q121" i="1" s="1"/>
  <c r="R121" i="1"/>
  <c r="L121" i="1"/>
  <c r="Q123" i="1" a="1"/>
  <c r="Q123" i="1" s="1"/>
  <c r="R123" i="1"/>
  <c r="L123" i="1"/>
  <c r="Q125" i="1" a="1"/>
  <c r="Q125" i="1" s="1"/>
  <c r="R125" i="1"/>
  <c r="L125" i="1"/>
  <c r="Q127" i="1" a="1"/>
  <c r="Q127" i="1" s="1"/>
  <c r="R127" i="1"/>
  <c r="L127" i="1"/>
  <c r="Q129" i="1" a="1"/>
  <c r="Q129" i="1" s="1"/>
  <c r="R129" i="1"/>
  <c r="L129" i="1"/>
  <c r="Q131" i="1" a="1"/>
  <c r="Q131" i="1" s="1"/>
  <c r="R131" i="1"/>
  <c r="L131" i="1"/>
  <c r="Q134" i="1" a="1"/>
  <c r="Q134" i="1" s="1"/>
  <c r="R134" i="1"/>
  <c r="L134" i="1"/>
  <c r="Q138" i="1" a="1"/>
  <c r="Q138" i="1" s="1"/>
  <c r="R138" i="1"/>
  <c r="L138" i="1"/>
  <c r="Q142" i="1" a="1"/>
  <c r="Q142" i="1" s="1"/>
  <c r="R142" i="1"/>
  <c r="L142" i="1"/>
  <c r="Q146" i="1" a="1"/>
  <c r="Q146" i="1" s="1"/>
  <c r="R146" i="1"/>
  <c r="L146" i="1"/>
  <c r="Q150" i="1" a="1"/>
  <c r="Q150" i="1" s="1"/>
  <c r="R150" i="1"/>
  <c r="L150" i="1"/>
  <c r="Q154" i="1" a="1"/>
  <c r="Q154" i="1" s="1"/>
  <c r="R154" i="1"/>
  <c r="L154" i="1"/>
  <c r="Q158" i="1" a="1"/>
  <c r="Q158" i="1" s="1"/>
  <c r="R158" i="1"/>
  <c r="L158" i="1"/>
  <c r="Q162" i="1" a="1"/>
  <c r="Q162" i="1" s="1"/>
  <c r="R162" i="1"/>
  <c r="L162" i="1"/>
  <c r="Q166" i="1" a="1"/>
  <c r="Q166" i="1" s="1"/>
  <c r="R166" i="1"/>
  <c r="L166" i="1"/>
  <c r="Q170" i="1" a="1"/>
  <c r="Q170" i="1" s="1"/>
  <c r="R170" i="1"/>
  <c r="L170" i="1"/>
  <c r="Q174" i="1" a="1"/>
  <c r="Q174" i="1" s="1"/>
  <c r="R174" i="1"/>
  <c r="L174" i="1"/>
  <c r="Q178" i="1" a="1"/>
  <c r="Q178" i="1" s="1"/>
  <c r="R178" i="1"/>
  <c r="L178" i="1"/>
  <c r="Q182" i="1" a="1"/>
  <c r="Q182" i="1" s="1"/>
  <c r="R182" i="1"/>
  <c r="L182" i="1"/>
  <c r="Q186" i="1" a="1"/>
  <c r="Q186" i="1" s="1"/>
  <c r="R186" i="1"/>
  <c r="L186" i="1"/>
  <c r="Q190" i="1" a="1"/>
  <c r="Q190" i="1" s="1"/>
  <c r="R190" i="1"/>
  <c r="L190" i="1"/>
  <c r="Q194" i="1" a="1"/>
  <c r="Q194" i="1" s="1"/>
  <c r="R194" i="1"/>
  <c r="L194" i="1"/>
  <c r="Q198" i="1" a="1"/>
  <c r="Q198" i="1" s="1"/>
  <c r="R198" i="1"/>
  <c r="L198" i="1"/>
  <c r="Q133" i="1" a="1"/>
  <c r="Q133" i="1" s="1"/>
  <c r="R133" i="1"/>
  <c r="L133" i="1"/>
  <c r="Q137" i="1" a="1"/>
  <c r="Q137" i="1" s="1"/>
  <c r="R137" i="1"/>
  <c r="L137" i="1"/>
  <c r="Q141" i="1" a="1"/>
  <c r="Q141" i="1" s="1"/>
  <c r="R141" i="1"/>
  <c r="L141" i="1"/>
  <c r="Q145" i="1" a="1"/>
  <c r="Q145" i="1" s="1"/>
  <c r="R145" i="1"/>
  <c r="L145" i="1"/>
  <c r="Q149" i="1" a="1"/>
  <c r="Q149" i="1" s="1"/>
  <c r="R149" i="1"/>
  <c r="L149" i="1"/>
  <c r="Q153" i="1" a="1"/>
  <c r="Q153" i="1" s="1"/>
  <c r="R153" i="1"/>
  <c r="L153" i="1"/>
  <c r="Q157" i="1" a="1"/>
  <c r="Q157" i="1" s="1"/>
  <c r="R157" i="1"/>
  <c r="L157" i="1"/>
  <c r="Q161" i="1" a="1"/>
  <c r="Q161" i="1" s="1"/>
  <c r="R161" i="1"/>
  <c r="L161" i="1"/>
  <c r="Q165" i="1" a="1"/>
  <c r="Q165" i="1" s="1"/>
  <c r="R165" i="1"/>
  <c r="L165" i="1"/>
  <c r="Q169" i="1" a="1"/>
  <c r="Q169" i="1" s="1"/>
  <c r="R169" i="1"/>
  <c r="L169" i="1"/>
  <c r="Q173" i="1" a="1"/>
  <c r="Q173" i="1" s="1"/>
  <c r="R173" i="1"/>
  <c r="L173" i="1"/>
  <c r="Q177" i="1" a="1"/>
  <c r="Q177" i="1" s="1"/>
  <c r="R177" i="1"/>
  <c r="L177" i="1"/>
  <c r="Q181" i="1" a="1"/>
  <c r="Q181" i="1" s="1"/>
  <c r="R181" i="1"/>
  <c r="L181" i="1"/>
  <c r="Q185" i="1" a="1"/>
  <c r="Q185" i="1" s="1"/>
  <c r="R185" i="1"/>
  <c r="L185" i="1"/>
  <c r="Q189" i="1" a="1"/>
  <c r="Q189" i="1" s="1"/>
  <c r="R189" i="1"/>
  <c r="L189" i="1"/>
  <c r="Q193" i="1" a="1"/>
  <c r="Q193" i="1" s="1"/>
  <c r="R193" i="1"/>
  <c r="L193" i="1"/>
  <c r="Q197" i="1" a="1"/>
  <c r="Q197" i="1" s="1"/>
  <c r="R197" i="1"/>
  <c r="L197" i="1"/>
  <c r="Q62" i="1" a="1"/>
  <c r="Q62" i="1" s="1"/>
  <c r="R62" i="1"/>
  <c r="L62" i="1"/>
  <c r="Q64" i="1" a="1"/>
  <c r="Q64" i="1" s="1"/>
  <c r="R64" i="1"/>
  <c r="L64" i="1"/>
  <c r="Q66" i="1" a="1"/>
  <c r="Q66" i="1" s="1"/>
  <c r="R66" i="1"/>
  <c r="L66" i="1"/>
  <c r="Q68" i="1" a="1"/>
  <c r="Q68" i="1" s="1"/>
  <c r="R68" i="1"/>
  <c r="L68" i="1"/>
  <c r="Q70" i="1" a="1"/>
  <c r="Q70" i="1" s="1"/>
  <c r="R70" i="1"/>
  <c r="L70" i="1"/>
  <c r="L72" i="1"/>
  <c r="L74" i="1"/>
  <c r="Q76" i="1" a="1"/>
  <c r="Q76" i="1" s="1"/>
  <c r="R76" i="1"/>
  <c r="L76" i="1"/>
  <c r="L78" i="1"/>
  <c r="Q80" i="1" a="1"/>
  <c r="Q80" i="1" s="1"/>
  <c r="R80" i="1"/>
  <c r="L80" i="1"/>
  <c r="Q82" i="1" a="1"/>
  <c r="Q82" i="1" s="1"/>
  <c r="R82" i="1"/>
  <c r="L82" i="1"/>
  <c r="Q84" i="1" a="1"/>
  <c r="Q84" i="1" s="1"/>
  <c r="R84" i="1"/>
  <c r="L84" i="1"/>
  <c r="Q86" i="1" a="1"/>
  <c r="Q86" i="1" s="1"/>
  <c r="R86" i="1"/>
  <c r="L86" i="1"/>
  <c r="Q88" i="1" a="1"/>
  <c r="Q88" i="1" s="1"/>
  <c r="R88" i="1"/>
  <c r="L88" i="1"/>
  <c r="Q90" i="1" a="1"/>
  <c r="Q90" i="1" s="1"/>
  <c r="R90" i="1"/>
  <c r="L90" i="1"/>
  <c r="Q92" i="1" a="1"/>
  <c r="Q92" i="1" s="1"/>
  <c r="R92" i="1"/>
  <c r="L92" i="1"/>
  <c r="Q94" i="1" a="1"/>
  <c r="Q94" i="1" s="1"/>
  <c r="R94" i="1"/>
  <c r="L94" i="1"/>
  <c r="Q96" i="1" a="1"/>
  <c r="Q96" i="1" s="1"/>
  <c r="L96" i="1"/>
  <c r="Q98" i="1" a="1"/>
  <c r="Q98" i="1" s="1"/>
  <c r="R98" i="1"/>
  <c r="L98" i="1"/>
  <c r="Q100" i="1" a="1"/>
  <c r="Q100" i="1" s="1"/>
  <c r="R100" i="1"/>
  <c r="L100" i="1"/>
  <c r="Q102" i="1" a="1"/>
  <c r="Q102" i="1" s="1"/>
  <c r="R102" i="1"/>
  <c r="L102" i="1"/>
  <c r="Q104" i="1" a="1"/>
  <c r="Q104" i="1" s="1"/>
  <c r="R104" i="1"/>
  <c r="L104" i="1"/>
  <c r="Q106" i="1" a="1"/>
  <c r="Q106" i="1" s="1"/>
  <c r="R106" i="1"/>
  <c r="L106" i="1"/>
  <c r="Q108" i="1" a="1"/>
  <c r="Q108" i="1" s="1"/>
  <c r="R108" i="1"/>
  <c r="L108" i="1"/>
  <c r="Q110" i="1" a="1"/>
  <c r="Q110" i="1" s="1"/>
  <c r="R110" i="1"/>
  <c r="L110" i="1"/>
  <c r="Q112" i="1" a="1"/>
  <c r="Q112" i="1" s="1"/>
  <c r="L112" i="1"/>
  <c r="Q114" i="1" a="1"/>
  <c r="Q114" i="1" s="1"/>
  <c r="R114" i="1"/>
  <c r="L114" i="1"/>
  <c r="Q116" i="1" a="1"/>
  <c r="Q116" i="1" s="1"/>
  <c r="R116" i="1"/>
  <c r="L116" i="1"/>
  <c r="Q118" i="1" a="1"/>
  <c r="Q118" i="1" s="1"/>
  <c r="R118" i="1"/>
  <c r="L118" i="1"/>
  <c r="Q120" i="1" a="1"/>
  <c r="Q120" i="1" s="1"/>
  <c r="R120" i="1"/>
  <c r="L120" i="1"/>
  <c r="Q122" i="1" a="1"/>
  <c r="Q122" i="1" s="1"/>
  <c r="R122" i="1"/>
  <c r="L122" i="1"/>
  <c r="Q124" i="1" a="1"/>
  <c r="Q124" i="1" s="1"/>
  <c r="R124" i="1"/>
  <c r="L124" i="1"/>
  <c r="Q126" i="1" a="1"/>
  <c r="Q126" i="1" s="1"/>
  <c r="R126" i="1"/>
  <c r="L126" i="1"/>
  <c r="Q128" i="1" a="1"/>
  <c r="Q128" i="1" s="1"/>
  <c r="R128" i="1"/>
  <c r="L128" i="1"/>
  <c r="Q130" i="1" a="1"/>
  <c r="Q130" i="1" s="1"/>
  <c r="R130" i="1"/>
  <c r="L130" i="1"/>
  <c r="Q132" i="1" a="1"/>
  <c r="Q132" i="1" s="1"/>
  <c r="R132" i="1"/>
  <c r="L132" i="1"/>
  <c r="Q136" i="1" a="1"/>
  <c r="Q136" i="1" s="1"/>
  <c r="R136" i="1"/>
  <c r="L136" i="1"/>
  <c r="Q140" i="1" a="1"/>
  <c r="Q140" i="1" s="1"/>
  <c r="R140" i="1"/>
  <c r="L140" i="1"/>
  <c r="Q144" i="1" a="1"/>
  <c r="Q144" i="1" s="1"/>
  <c r="R144" i="1"/>
  <c r="L144" i="1"/>
  <c r="Q148" i="1" a="1"/>
  <c r="Q148" i="1" s="1"/>
  <c r="R148" i="1"/>
  <c r="L148" i="1"/>
  <c r="Q152" i="1" a="1"/>
  <c r="Q152" i="1" s="1"/>
  <c r="R152" i="1"/>
  <c r="L152" i="1"/>
  <c r="Q156" i="1" a="1"/>
  <c r="Q156" i="1" s="1"/>
  <c r="R156" i="1"/>
  <c r="L156" i="1"/>
  <c r="Q160" i="1" a="1"/>
  <c r="Q160" i="1" s="1"/>
  <c r="R160" i="1"/>
  <c r="L160" i="1"/>
  <c r="Q164" i="1" a="1"/>
  <c r="Q164" i="1" s="1"/>
  <c r="R164" i="1"/>
  <c r="L164" i="1"/>
  <c r="Q168" i="1" a="1"/>
  <c r="Q168" i="1" s="1"/>
  <c r="R168" i="1"/>
  <c r="L168" i="1"/>
  <c r="Q172" i="1" a="1"/>
  <c r="Q172" i="1" s="1"/>
  <c r="R172" i="1"/>
  <c r="L172" i="1"/>
  <c r="Q176" i="1" a="1"/>
  <c r="Q176" i="1" s="1"/>
  <c r="R176" i="1"/>
  <c r="L176" i="1"/>
  <c r="Q180" i="1" a="1"/>
  <c r="Q180" i="1" s="1"/>
  <c r="R180" i="1"/>
  <c r="L180" i="1"/>
  <c r="Q184" i="1" a="1"/>
  <c r="Q184" i="1" s="1"/>
  <c r="R184" i="1"/>
  <c r="L184" i="1"/>
  <c r="Q188" i="1" a="1"/>
  <c r="Q188" i="1" s="1"/>
  <c r="R188" i="1"/>
  <c r="L188" i="1"/>
  <c r="Q192" i="1" a="1"/>
  <c r="Q192" i="1" s="1"/>
  <c r="R192" i="1"/>
  <c r="L192" i="1"/>
  <c r="Q196" i="1" a="1"/>
  <c r="Q196" i="1" s="1"/>
  <c r="R196" i="1"/>
  <c r="L196" i="1"/>
  <c r="Q200" i="1" a="1"/>
  <c r="Q200" i="1" s="1"/>
  <c r="R200" i="1"/>
  <c r="L200" i="1"/>
  <c r="Q135" i="1" a="1"/>
  <c r="Q135" i="1" s="1"/>
  <c r="R135" i="1"/>
  <c r="L135" i="1"/>
  <c r="Q139" i="1" a="1"/>
  <c r="Q139" i="1" s="1"/>
  <c r="R139" i="1"/>
  <c r="L139" i="1"/>
  <c r="Q143" i="1" a="1"/>
  <c r="Q143" i="1" s="1"/>
  <c r="R143" i="1"/>
  <c r="L143" i="1"/>
  <c r="Q147" i="1" a="1"/>
  <c r="Q147" i="1" s="1"/>
  <c r="R147" i="1"/>
  <c r="L147" i="1"/>
  <c r="Q151" i="1" a="1"/>
  <c r="Q151" i="1" s="1"/>
  <c r="R151" i="1"/>
  <c r="L151" i="1"/>
  <c r="Q155" i="1" a="1"/>
  <c r="Q155" i="1" s="1"/>
  <c r="R155" i="1"/>
  <c r="L155" i="1"/>
  <c r="Q159" i="1" a="1"/>
  <c r="Q159" i="1" s="1"/>
  <c r="R159" i="1"/>
  <c r="L159" i="1"/>
  <c r="Q163" i="1" a="1"/>
  <c r="Q163" i="1" s="1"/>
  <c r="R163" i="1"/>
  <c r="L163" i="1"/>
  <c r="Q167" i="1" a="1"/>
  <c r="Q167" i="1" s="1"/>
  <c r="R167" i="1"/>
  <c r="L167" i="1"/>
  <c r="Q171" i="1" a="1"/>
  <c r="Q171" i="1" s="1"/>
  <c r="R171" i="1"/>
  <c r="L171" i="1"/>
  <c r="Q175" i="1" a="1"/>
  <c r="Q175" i="1" s="1"/>
  <c r="R175" i="1"/>
  <c r="L175" i="1"/>
  <c r="Q179" i="1" a="1"/>
  <c r="Q179" i="1" s="1"/>
  <c r="R179" i="1"/>
  <c r="L179" i="1"/>
  <c r="Q183" i="1" a="1"/>
  <c r="Q183" i="1" s="1"/>
  <c r="R183" i="1"/>
  <c r="L183" i="1"/>
  <c r="Q187" i="1" a="1"/>
  <c r="Q187" i="1" s="1"/>
  <c r="R187" i="1"/>
  <c r="L187" i="1"/>
  <c r="Q191" i="1" a="1"/>
  <c r="Q191" i="1" s="1"/>
  <c r="R191" i="1"/>
  <c r="L191" i="1"/>
  <c r="Q195" i="1" a="1"/>
  <c r="Q195" i="1" s="1"/>
  <c r="R195" i="1"/>
  <c r="L195" i="1"/>
  <c r="Q199" i="1" a="1"/>
  <c r="Q199" i="1" s="1"/>
  <c r="R199" i="1"/>
  <c r="L199" i="1"/>
  <c r="L61" i="1"/>
  <c r="Q60" i="1" a="1"/>
  <c r="Q60" i="1" s="1"/>
  <c r="R60" i="1"/>
  <c r="L60" i="1"/>
  <c r="R7" i="1"/>
  <c r="Q7" i="1" a="1"/>
  <c r="Q7" i="1" s="1"/>
  <c r="L7" i="1"/>
  <c r="R9" i="1"/>
  <c r="Q9" i="1" a="1"/>
  <c r="Q9" i="1" s="1"/>
  <c r="L9" i="1"/>
  <c r="Q15" i="1" a="1"/>
  <c r="Q15" i="1" s="1"/>
  <c r="L15" i="1"/>
  <c r="Q19" i="1" a="1"/>
  <c r="Q19" i="1" s="1"/>
  <c r="R19" i="1"/>
  <c r="L19" i="1"/>
  <c r="Q21" i="1" a="1"/>
  <c r="Q21" i="1" s="1"/>
  <c r="L21" i="1"/>
  <c r="L25" i="1"/>
  <c r="R37" i="1"/>
  <c r="Q37" i="1" a="1"/>
  <c r="Q37" i="1" s="1"/>
  <c r="L37" i="1"/>
  <c r="Q57" i="1" a="1"/>
  <c r="Q57" i="1" s="1"/>
  <c r="L57" i="1"/>
  <c r="R5" i="1"/>
  <c r="Q5" i="1" a="1"/>
  <c r="Q5" i="1" s="1"/>
  <c r="L5" i="1"/>
  <c r="R11" i="1"/>
  <c r="Q11" i="1" a="1"/>
  <c r="Q11" i="1" s="1"/>
  <c r="L11" i="1"/>
  <c r="Q13" i="1" a="1"/>
  <c r="Q13" i="1" s="1"/>
  <c r="R13" i="1"/>
  <c r="L13" i="1"/>
  <c r="Q17" i="1" a="1"/>
  <c r="Q17" i="1" s="1"/>
  <c r="L17" i="1"/>
  <c r="L23" i="1"/>
  <c r="Q27" i="1" a="1"/>
  <c r="Q27" i="1" s="1"/>
  <c r="R27" i="1"/>
  <c r="L27" i="1"/>
  <c r="Q29" i="1" a="1"/>
  <c r="Q29" i="1" s="1"/>
  <c r="R29" i="1"/>
  <c r="L29" i="1"/>
  <c r="L31" i="1"/>
  <c r="L33" i="1"/>
  <c r="Q35" i="1" a="1"/>
  <c r="Q35" i="1" s="1"/>
  <c r="R35" i="1"/>
  <c r="L35" i="1"/>
  <c r="R39" i="1"/>
  <c r="Q39" i="1" a="1"/>
  <c r="Q39" i="1" s="1"/>
  <c r="L39" i="1"/>
  <c r="R41" i="1"/>
  <c r="Q41" i="1" a="1"/>
  <c r="Q41" i="1" s="1"/>
  <c r="L41" i="1"/>
  <c r="L43" i="1"/>
  <c r="L45" i="1"/>
  <c r="L47" i="1"/>
  <c r="L49" i="1"/>
  <c r="Q51" i="1" a="1"/>
  <c r="Q51" i="1" s="1"/>
  <c r="L51" i="1"/>
  <c r="R53" i="1"/>
  <c r="Q53" i="1" a="1"/>
  <c r="Q53" i="1" s="1"/>
  <c r="L53" i="1"/>
  <c r="R55" i="1"/>
  <c r="Q55" i="1" a="1"/>
  <c r="Q55" i="1" s="1"/>
  <c r="L55" i="1"/>
  <c r="Q59" i="1" a="1"/>
  <c r="Q59" i="1" s="1"/>
  <c r="L59" i="1"/>
  <c r="Q4" i="1" a="1"/>
  <c r="Q4" i="1" s="1"/>
  <c r="R4" i="1"/>
  <c r="L4" i="1"/>
  <c r="Q6" i="1" a="1"/>
  <c r="Q6" i="1" s="1"/>
  <c r="R6" i="1"/>
  <c r="L6" i="1"/>
  <c r="Q8" i="1" a="1"/>
  <c r="Q8" i="1" s="1"/>
  <c r="R8" i="1"/>
  <c r="L8" i="1"/>
  <c r="Q10" i="1" a="1"/>
  <c r="Q10" i="1" s="1"/>
  <c r="L10" i="1"/>
  <c r="L12" i="1"/>
  <c r="Q14" i="1" a="1"/>
  <c r="Q14" i="1" s="1"/>
  <c r="R14" i="1"/>
  <c r="L14" i="1"/>
  <c r="Q16" i="1" a="1"/>
  <c r="Q16" i="1" s="1"/>
  <c r="R16" i="1"/>
  <c r="L16" i="1"/>
  <c r="Q18" i="1" a="1"/>
  <c r="Q18" i="1" s="1"/>
  <c r="L18" i="1"/>
  <c r="Q20" i="1" a="1"/>
  <c r="Q20" i="1" s="1"/>
  <c r="R20" i="1"/>
  <c r="L20" i="1"/>
  <c r="L22" i="1"/>
  <c r="Q24" i="1" a="1"/>
  <c r="Q24" i="1" s="1"/>
  <c r="L24" i="1"/>
  <c r="Q26" i="1" a="1"/>
  <c r="Q26" i="1" s="1"/>
  <c r="R26" i="1"/>
  <c r="L26" i="1"/>
  <c r="L28" i="1"/>
  <c r="L30" i="1"/>
  <c r="Q32" i="1" a="1"/>
  <c r="Q32" i="1" s="1"/>
  <c r="L32" i="1"/>
  <c r="L34" i="1"/>
  <c r="L36" i="1"/>
  <c r="Q38" i="1" a="1"/>
  <c r="Q38" i="1" s="1"/>
  <c r="L38" i="1"/>
  <c r="Q40" i="1" a="1"/>
  <c r="Q40" i="1" s="1"/>
  <c r="R40" i="1"/>
  <c r="L40" i="1"/>
  <c r="Q42" i="1" a="1"/>
  <c r="Q42" i="1" s="1"/>
  <c r="R42" i="1"/>
  <c r="L42" i="1"/>
  <c r="Q44" i="1" a="1"/>
  <c r="Q44" i="1" s="1"/>
  <c r="R44" i="1"/>
  <c r="L44" i="1"/>
  <c r="Q46" i="1" a="1"/>
  <c r="Q46" i="1" s="1"/>
  <c r="R46" i="1"/>
  <c r="L46" i="1"/>
  <c r="Q48" i="1" a="1"/>
  <c r="Q48" i="1" s="1"/>
  <c r="R48" i="1"/>
  <c r="L48" i="1"/>
  <c r="L50" i="1"/>
  <c r="L52" i="1"/>
  <c r="L54" i="1"/>
  <c r="L56" i="1"/>
  <c r="Q58" i="1" a="1"/>
  <c r="Q58" i="1" s="1"/>
  <c r="R58" i="1"/>
  <c r="L58" i="1"/>
  <c r="H6" i="1"/>
  <c r="P6" i="1"/>
  <c r="H8" i="1"/>
  <c r="P8" i="1"/>
  <c r="H10" i="1"/>
  <c r="R10" i="1" s="1"/>
  <c r="P10" i="1"/>
  <c r="H12" i="1"/>
  <c r="R12" i="1" s="1"/>
  <c r="P12" i="1"/>
  <c r="H14" i="1"/>
  <c r="P14" i="1"/>
  <c r="H16" i="1"/>
  <c r="P16" i="1"/>
  <c r="P18" i="1"/>
  <c r="H18" i="1"/>
  <c r="R18" i="1" s="1"/>
  <c r="H20" i="1"/>
  <c r="P20" i="1"/>
  <c r="H22" i="1"/>
  <c r="R22" i="1" s="1"/>
  <c r="P22" i="1"/>
  <c r="H24" i="1"/>
  <c r="R24" i="1" s="1"/>
  <c r="P24" i="1"/>
  <c r="H26" i="1"/>
  <c r="P26" i="1"/>
  <c r="P28" i="1"/>
  <c r="H28" i="1"/>
  <c r="R28" i="1" s="1"/>
  <c r="H30" i="1"/>
  <c r="R30" i="1" s="1"/>
  <c r="P30" i="1"/>
  <c r="H32" i="1"/>
  <c r="R32" i="1" s="1"/>
  <c r="P32" i="1"/>
  <c r="P34" i="1"/>
  <c r="H34" i="1"/>
  <c r="R34" i="1" s="1"/>
  <c r="H36" i="1"/>
  <c r="R36" i="1" s="1"/>
  <c r="P36" i="1"/>
  <c r="H38" i="1"/>
  <c r="R38" i="1" s="1"/>
  <c r="P38" i="1"/>
  <c r="H40" i="1"/>
  <c r="P40" i="1"/>
  <c r="H42" i="1"/>
  <c r="P42" i="1"/>
  <c r="H44" i="1"/>
  <c r="P44" i="1"/>
  <c r="H46" i="1"/>
  <c r="P46" i="1"/>
  <c r="H48" i="1"/>
  <c r="P48" i="1"/>
  <c r="P50" i="1"/>
  <c r="H50" i="1"/>
  <c r="R50" i="1" s="1"/>
  <c r="H52" i="1"/>
  <c r="R52" i="1" s="1"/>
  <c r="P52" i="1"/>
  <c r="H54" i="1"/>
  <c r="R54" i="1" s="1"/>
  <c r="P54" i="1"/>
  <c r="H56" i="1"/>
  <c r="R56" i="1" s="1"/>
  <c r="P56" i="1"/>
  <c r="P58" i="1"/>
  <c r="H58" i="1"/>
  <c r="P60" i="1"/>
  <c r="H60" i="1"/>
  <c r="P62" i="1"/>
  <c r="H62" i="1"/>
  <c r="P64" i="1"/>
  <c r="H64" i="1"/>
  <c r="P66" i="1"/>
  <c r="H66" i="1"/>
  <c r="P68" i="1"/>
  <c r="H68" i="1"/>
  <c r="P70" i="1"/>
  <c r="H70" i="1"/>
  <c r="P72" i="1"/>
  <c r="H72" i="1"/>
  <c r="R72" i="1" s="1"/>
  <c r="P74" i="1"/>
  <c r="H74" i="1"/>
  <c r="R74" i="1" s="1"/>
  <c r="P76" i="1"/>
  <c r="H76" i="1"/>
  <c r="P78" i="1"/>
  <c r="H78" i="1"/>
  <c r="R78" i="1" s="1"/>
  <c r="P80" i="1"/>
  <c r="H80" i="1"/>
  <c r="P82" i="1"/>
  <c r="H82" i="1"/>
  <c r="P84" i="1"/>
  <c r="H84" i="1"/>
  <c r="P86" i="1"/>
  <c r="H86" i="1"/>
  <c r="P88" i="1"/>
  <c r="H88" i="1"/>
  <c r="P90" i="1"/>
  <c r="H90" i="1"/>
  <c r="P92" i="1"/>
  <c r="H92" i="1"/>
  <c r="P94" i="1"/>
  <c r="H94" i="1"/>
  <c r="P96" i="1"/>
  <c r="H96" i="1"/>
  <c r="R96" i="1" s="1"/>
  <c r="P98" i="1"/>
  <c r="H98" i="1"/>
  <c r="P100" i="1"/>
  <c r="H100" i="1"/>
  <c r="P102" i="1"/>
  <c r="H102" i="1"/>
  <c r="P104" i="1"/>
  <c r="H104" i="1"/>
  <c r="P106" i="1"/>
  <c r="H106" i="1"/>
  <c r="P108" i="1"/>
  <c r="H108" i="1"/>
  <c r="P110" i="1"/>
  <c r="H110" i="1"/>
  <c r="P112" i="1"/>
  <c r="H112" i="1"/>
  <c r="R112" i="1" s="1"/>
  <c r="P114" i="1"/>
  <c r="H114" i="1"/>
  <c r="P116" i="1"/>
  <c r="H116" i="1"/>
  <c r="P118" i="1"/>
  <c r="H118" i="1"/>
  <c r="P120" i="1"/>
  <c r="H120" i="1"/>
  <c r="P122" i="1"/>
  <c r="H122" i="1"/>
  <c r="P124" i="1"/>
  <c r="H124" i="1"/>
  <c r="P126" i="1"/>
  <c r="H126" i="1"/>
  <c r="P128" i="1"/>
  <c r="H128" i="1"/>
  <c r="P130" i="1"/>
  <c r="H130" i="1"/>
  <c r="P132" i="1"/>
  <c r="H132" i="1"/>
  <c r="P136" i="1"/>
  <c r="H136" i="1"/>
  <c r="H140" i="1"/>
  <c r="P140" i="1"/>
  <c r="P144" i="1"/>
  <c r="H144" i="1"/>
  <c r="P148" i="1"/>
  <c r="H148" i="1"/>
  <c r="P152" i="1"/>
  <c r="H152" i="1"/>
  <c r="P156" i="1"/>
  <c r="H156" i="1"/>
  <c r="P160" i="1"/>
  <c r="H160" i="1"/>
  <c r="P164" i="1"/>
  <c r="H164" i="1"/>
  <c r="P168" i="1"/>
  <c r="H168" i="1"/>
  <c r="P172" i="1"/>
  <c r="H172" i="1"/>
  <c r="P176" i="1"/>
  <c r="H176" i="1"/>
  <c r="P180" i="1"/>
  <c r="H180" i="1"/>
  <c r="P184" i="1"/>
  <c r="H184" i="1"/>
  <c r="P188" i="1"/>
  <c r="H188" i="1"/>
  <c r="P192" i="1"/>
  <c r="H192" i="1"/>
  <c r="P196" i="1"/>
  <c r="H196" i="1"/>
  <c r="P200" i="1"/>
  <c r="H200" i="1"/>
  <c r="H135" i="1"/>
  <c r="P135" i="1"/>
  <c r="H139" i="1"/>
  <c r="P139" i="1"/>
  <c r="H143" i="1"/>
  <c r="P143" i="1"/>
  <c r="H147" i="1"/>
  <c r="P147" i="1"/>
  <c r="H151" i="1"/>
  <c r="P151" i="1"/>
  <c r="H155" i="1"/>
  <c r="P155" i="1"/>
  <c r="H159" i="1"/>
  <c r="P159" i="1"/>
  <c r="H163" i="1"/>
  <c r="P163" i="1"/>
  <c r="H167" i="1"/>
  <c r="P167" i="1"/>
  <c r="H171" i="1"/>
  <c r="P171" i="1"/>
  <c r="H175" i="1"/>
  <c r="P175" i="1"/>
  <c r="H179" i="1"/>
  <c r="P179" i="1"/>
  <c r="H183" i="1"/>
  <c r="P183" i="1"/>
  <c r="H187" i="1"/>
  <c r="P187" i="1"/>
  <c r="H191" i="1"/>
  <c r="P191" i="1"/>
  <c r="H195" i="1"/>
  <c r="P195" i="1"/>
  <c r="H199" i="1"/>
  <c r="P199" i="1"/>
  <c r="H5" i="1"/>
  <c r="P5" i="1"/>
  <c r="H7" i="1"/>
  <c r="P7" i="1"/>
  <c r="H9" i="1"/>
  <c r="P9" i="1"/>
  <c r="H11" i="1"/>
  <c r="P11" i="1"/>
  <c r="H13" i="1"/>
  <c r="P13" i="1"/>
  <c r="H15" i="1"/>
  <c r="R15" i="1" s="1"/>
  <c r="P15" i="1"/>
  <c r="H17" i="1"/>
  <c r="R17" i="1" s="1"/>
  <c r="P17" i="1"/>
  <c r="H19" i="1"/>
  <c r="P19" i="1"/>
  <c r="H21" i="1"/>
  <c r="R21" i="1" s="1"/>
  <c r="P21" i="1"/>
  <c r="H23" i="1"/>
  <c r="R23" i="1" s="1"/>
  <c r="P23" i="1"/>
  <c r="H25" i="1"/>
  <c r="R25" i="1" s="1"/>
  <c r="P25" i="1"/>
  <c r="H27" i="1"/>
  <c r="P27" i="1"/>
  <c r="H29" i="1"/>
  <c r="P29" i="1"/>
  <c r="H31" i="1"/>
  <c r="R31" i="1" s="1"/>
  <c r="P31" i="1"/>
  <c r="H33" i="1"/>
  <c r="R33" i="1" s="1"/>
  <c r="P33" i="1"/>
  <c r="H35" i="1"/>
  <c r="P35" i="1"/>
  <c r="H37" i="1"/>
  <c r="P37" i="1"/>
  <c r="P39" i="1"/>
  <c r="H39" i="1"/>
  <c r="H41" i="1"/>
  <c r="P41" i="1"/>
  <c r="P43" i="1"/>
  <c r="H43" i="1"/>
  <c r="R43" i="1" s="1"/>
  <c r="P45" i="1"/>
  <c r="H45" i="1"/>
  <c r="R45" i="1" s="1"/>
  <c r="P47" i="1"/>
  <c r="H47" i="1"/>
  <c r="R47" i="1" s="1"/>
  <c r="H49" i="1"/>
  <c r="R49" i="1" s="1"/>
  <c r="P49" i="1"/>
  <c r="H51" i="1"/>
  <c r="R51" i="1" s="1"/>
  <c r="P51" i="1"/>
  <c r="P53" i="1"/>
  <c r="H53" i="1"/>
  <c r="P55" i="1"/>
  <c r="H55" i="1"/>
  <c r="P57" i="1"/>
  <c r="H57" i="1"/>
  <c r="R57" i="1" s="1"/>
  <c r="H59" i="1"/>
  <c r="R59" i="1" s="1"/>
  <c r="P59" i="1"/>
  <c r="H61" i="1"/>
  <c r="R61" i="1" s="1"/>
  <c r="P61" i="1"/>
  <c r="H63" i="1"/>
  <c r="R63" i="1" s="1"/>
  <c r="P63" i="1"/>
  <c r="H65" i="1"/>
  <c r="R65" i="1" s="1"/>
  <c r="P65" i="1"/>
  <c r="H67" i="1"/>
  <c r="P67" i="1"/>
  <c r="H69" i="1"/>
  <c r="P69" i="1"/>
  <c r="H71" i="1"/>
  <c r="P71" i="1"/>
  <c r="H73" i="1"/>
  <c r="P73" i="1"/>
  <c r="H75" i="1"/>
  <c r="P75" i="1"/>
  <c r="H77" i="1"/>
  <c r="P77" i="1"/>
  <c r="H79" i="1"/>
  <c r="P79" i="1"/>
  <c r="H81" i="1"/>
  <c r="P81" i="1"/>
  <c r="H83" i="1"/>
  <c r="P83" i="1"/>
  <c r="H85" i="1"/>
  <c r="P85" i="1"/>
  <c r="H87" i="1"/>
  <c r="P87" i="1"/>
  <c r="H89" i="1"/>
  <c r="P89" i="1"/>
  <c r="H91" i="1"/>
  <c r="P91" i="1"/>
  <c r="H93" i="1"/>
  <c r="P93" i="1"/>
  <c r="H95" i="1"/>
  <c r="P95" i="1"/>
  <c r="H97" i="1"/>
  <c r="P97" i="1"/>
  <c r="H99" i="1"/>
  <c r="P99" i="1"/>
  <c r="H101" i="1"/>
  <c r="P101" i="1"/>
  <c r="H103" i="1"/>
  <c r="R103" i="1" s="1"/>
  <c r="P103" i="1"/>
  <c r="H105" i="1"/>
  <c r="P105" i="1"/>
  <c r="H107" i="1"/>
  <c r="P107" i="1"/>
  <c r="H109" i="1"/>
  <c r="P109" i="1"/>
  <c r="H111" i="1"/>
  <c r="P111" i="1"/>
  <c r="H113" i="1"/>
  <c r="P113" i="1"/>
  <c r="H115" i="1"/>
  <c r="P115" i="1"/>
  <c r="H117" i="1"/>
  <c r="P117" i="1"/>
  <c r="H119" i="1"/>
  <c r="P119" i="1"/>
  <c r="H121" i="1"/>
  <c r="P121" i="1"/>
  <c r="H123" i="1"/>
  <c r="P123" i="1"/>
  <c r="H125" i="1"/>
  <c r="P125" i="1"/>
  <c r="H127" i="1"/>
  <c r="P127" i="1"/>
  <c r="H129" i="1"/>
  <c r="P129" i="1"/>
  <c r="H131" i="1"/>
  <c r="P131" i="1"/>
  <c r="P134" i="1"/>
  <c r="H134" i="1"/>
  <c r="P138" i="1"/>
  <c r="H138" i="1"/>
  <c r="P142" i="1"/>
  <c r="H142" i="1"/>
  <c r="P146" i="1"/>
  <c r="H146" i="1"/>
  <c r="P150" i="1"/>
  <c r="H150" i="1"/>
  <c r="P154" i="1"/>
  <c r="H154" i="1"/>
  <c r="P158" i="1"/>
  <c r="H158" i="1"/>
  <c r="P162" i="1"/>
  <c r="H162" i="1"/>
  <c r="P166" i="1"/>
  <c r="H166" i="1"/>
  <c r="P170" i="1"/>
  <c r="H170" i="1"/>
  <c r="P174" i="1"/>
  <c r="H174" i="1"/>
  <c r="P178" i="1"/>
  <c r="H178" i="1"/>
  <c r="P182" i="1"/>
  <c r="H182" i="1"/>
  <c r="P186" i="1"/>
  <c r="H186" i="1"/>
  <c r="P190" i="1"/>
  <c r="H190" i="1"/>
  <c r="P194" i="1"/>
  <c r="H194" i="1"/>
  <c r="P198" i="1"/>
  <c r="H198" i="1"/>
  <c r="H133" i="1"/>
  <c r="P133" i="1"/>
  <c r="H137" i="1"/>
  <c r="P137" i="1"/>
  <c r="H141" i="1"/>
  <c r="P141" i="1"/>
  <c r="H145" i="1"/>
  <c r="P145" i="1"/>
  <c r="H149" i="1"/>
  <c r="P149" i="1"/>
  <c r="H153" i="1"/>
  <c r="P153" i="1"/>
  <c r="H157" i="1"/>
  <c r="P157" i="1"/>
  <c r="H161" i="1"/>
  <c r="P161" i="1"/>
  <c r="H165" i="1"/>
  <c r="P165" i="1"/>
  <c r="H169" i="1"/>
  <c r="P169" i="1"/>
  <c r="H173" i="1"/>
  <c r="P173" i="1"/>
  <c r="H177" i="1"/>
  <c r="P177" i="1"/>
  <c r="H181" i="1"/>
  <c r="P181" i="1"/>
  <c r="H185" i="1"/>
  <c r="P185" i="1"/>
  <c r="H189" i="1"/>
  <c r="P189" i="1"/>
  <c r="H193" i="1"/>
  <c r="P193" i="1"/>
  <c r="H197" i="1"/>
  <c r="P197" i="1"/>
  <c r="J4" i="1"/>
  <c r="F67" i="1" l="1"/>
  <c r="V67" i="1"/>
  <c r="V31" i="1"/>
  <c r="V32" i="1"/>
  <c r="K4" i="1"/>
  <c r="J5" i="1"/>
  <c r="H4" i="1"/>
  <c r="P4" i="1"/>
  <c r="F68" i="1" l="1"/>
  <c r="V68" i="1"/>
  <c r="K5" i="1"/>
  <c r="J6" i="1"/>
  <c r="F69" i="1" l="1"/>
  <c r="V69" i="1"/>
  <c r="K6" i="1"/>
  <c r="J7" i="1"/>
  <c r="F70" i="1" l="1"/>
  <c r="V70" i="1"/>
  <c r="K7" i="1"/>
  <c r="J8" i="1"/>
  <c r="F71" i="1" l="1"/>
  <c r="V71" i="1"/>
  <c r="K8" i="1"/>
  <c r="J9" i="1"/>
  <c r="F72" i="1" l="1"/>
  <c r="V72" i="1"/>
  <c r="K9" i="1"/>
  <c r="J10" i="1"/>
  <c r="F73" i="1" l="1"/>
  <c r="V73" i="1"/>
  <c r="K10" i="1"/>
  <c r="J11" i="1"/>
  <c r="O10" i="1" a="1"/>
  <c r="O10" i="1" l="1"/>
  <c r="V74" i="1"/>
  <c r="F74" i="1"/>
  <c r="K11" i="1"/>
  <c r="J12" i="1"/>
  <c r="F75" i="1" l="1"/>
  <c r="V75" i="1"/>
  <c r="K12" i="1"/>
  <c r="J13" i="1"/>
  <c r="Q12" i="1" a="1"/>
  <c r="O12" i="1" a="1"/>
  <c r="F76" i="1" l="1"/>
  <c r="V76" i="1"/>
  <c r="O12" i="1"/>
  <c r="Q12" i="1"/>
  <c r="K13" i="1"/>
  <c r="J14" i="1"/>
  <c r="V77" i="1" l="1"/>
  <c r="F77" i="1"/>
  <c r="K14" i="1"/>
  <c r="J15" i="1"/>
  <c r="F78" i="1" l="1"/>
  <c r="V78" i="1"/>
  <c r="K15" i="1"/>
  <c r="J16" i="1"/>
  <c r="O15" i="1" a="1"/>
  <c r="F79" i="1" l="1"/>
  <c r="V79" i="1"/>
  <c r="O15" i="1"/>
  <c r="K16" i="1"/>
  <c r="J17" i="1"/>
  <c r="F80" i="1" l="1"/>
  <c r="V80" i="1"/>
  <c r="K17" i="1"/>
  <c r="J18" i="1"/>
  <c r="O17" i="1" a="1"/>
  <c r="F81" i="1" l="1"/>
  <c r="V81" i="1"/>
  <c r="O17" i="1"/>
  <c r="K18" i="1"/>
  <c r="J19" i="1"/>
  <c r="O18" i="1" a="1"/>
  <c r="V82" i="1" l="1"/>
  <c r="F82" i="1"/>
  <c r="O18" i="1"/>
  <c r="K19" i="1"/>
  <c r="J20" i="1"/>
  <c r="F83" i="1" l="1"/>
  <c r="V83" i="1"/>
  <c r="K20" i="1"/>
  <c r="J21" i="1"/>
  <c r="F84" i="1" l="1"/>
  <c r="V84" i="1"/>
  <c r="K21" i="1"/>
  <c r="J22" i="1"/>
  <c r="O21" i="1" a="1"/>
  <c r="V85" i="1" l="1"/>
  <c r="F85" i="1"/>
  <c r="O21" i="1"/>
  <c r="K22" i="1"/>
  <c r="J23" i="1"/>
  <c r="Q22" i="1" a="1"/>
  <c r="O22" i="1" a="1"/>
  <c r="Q22" i="1" l="1"/>
  <c r="O22" i="1"/>
  <c r="F86" i="1"/>
  <c r="V86" i="1"/>
  <c r="K23" i="1"/>
  <c r="J24" i="1"/>
  <c r="Q23" i="1" a="1"/>
  <c r="F87" i="1" l="1"/>
  <c r="V87" i="1"/>
  <c r="Q23" i="1"/>
  <c r="K24" i="1"/>
  <c r="J25" i="1"/>
  <c r="O24" i="1" a="1"/>
  <c r="F88" i="1" l="1"/>
  <c r="V88" i="1"/>
  <c r="O24" i="1"/>
  <c r="K25" i="1"/>
  <c r="J26" i="1"/>
  <c r="F89" i="1" l="1"/>
  <c r="V89" i="1"/>
  <c r="K26" i="1"/>
  <c r="J27" i="1"/>
  <c r="Q25" i="1" a="1"/>
  <c r="V90" i="1" l="1"/>
  <c r="F90" i="1"/>
  <c r="Q25" i="1"/>
  <c r="K27" i="1"/>
  <c r="J28" i="1"/>
  <c r="F91" i="1" l="1"/>
  <c r="V91" i="1"/>
  <c r="K28" i="1"/>
  <c r="J29" i="1"/>
  <c r="O28" i="1" a="1"/>
  <c r="Q28" i="1" a="1"/>
  <c r="O28" i="1" l="1"/>
  <c r="F92" i="1"/>
  <c r="V92" i="1"/>
  <c r="Q28" i="1"/>
  <c r="K29" i="1"/>
  <c r="J30" i="1"/>
  <c r="V93" i="1" l="1"/>
  <c r="F93" i="1"/>
  <c r="K30" i="1"/>
  <c r="J31" i="1"/>
  <c r="Q30" i="1" a="1"/>
  <c r="Q30" i="1" l="1"/>
  <c r="F94" i="1"/>
  <c r="V94" i="1"/>
  <c r="K31" i="1"/>
  <c r="J32" i="1"/>
  <c r="Q31" i="1" a="1"/>
  <c r="O31" i="1" a="1"/>
  <c r="F95" i="1" l="1"/>
  <c r="V96" i="1" s="1"/>
  <c r="V95" i="1"/>
  <c r="O31" i="1"/>
  <c r="Q31" i="1"/>
  <c r="K32" i="1"/>
  <c r="J33" i="1"/>
  <c r="O32" i="1" a="1"/>
  <c r="O32" i="1" l="1"/>
  <c r="K33" i="1"/>
  <c r="J34" i="1"/>
  <c r="Q33" i="1" a="1"/>
  <c r="Q33" i="1" l="1"/>
  <c r="K34" i="1"/>
  <c r="J35" i="1"/>
  <c r="O34" i="1" a="1"/>
  <c r="Q34" i="1" a="1"/>
  <c r="O34" i="1" l="1"/>
  <c r="Q34" i="1"/>
  <c r="K35" i="1"/>
  <c r="J36" i="1"/>
  <c r="K36" i="1" l="1"/>
  <c r="J37" i="1"/>
  <c r="Q36" i="1" a="1"/>
  <c r="Q36" i="1" l="1"/>
  <c r="K37" i="1"/>
  <c r="J38" i="1"/>
  <c r="J39" i="1" l="1"/>
  <c r="K38" i="1"/>
  <c r="O38" i="1" a="1"/>
  <c r="O38" i="1" l="1"/>
  <c r="K39" i="1"/>
  <c r="J40" i="1"/>
  <c r="K40" i="1" l="1"/>
  <c r="J41" i="1"/>
  <c r="K41" i="1" l="1"/>
  <c r="J42" i="1"/>
  <c r="J43" i="1" l="1"/>
  <c r="K42" i="1"/>
  <c r="K43" i="1" l="1"/>
  <c r="J44" i="1"/>
  <c r="Q43" i="1" a="1"/>
  <c r="O43" i="1" a="1"/>
  <c r="O43" i="1" l="1"/>
  <c r="Q43" i="1"/>
  <c r="K44" i="1"/>
  <c r="J45" i="1"/>
  <c r="K45" i="1" l="1"/>
  <c r="J46" i="1"/>
  <c r="Q45" i="1" a="1"/>
  <c r="Q45" i="1" l="1"/>
  <c r="K46" i="1"/>
  <c r="J47" i="1"/>
  <c r="K47" i="1" l="1"/>
  <c r="J48" i="1"/>
  <c r="J49" i="1" l="1"/>
  <c r="K48" i="1"/>
  <c r="Q47" i="1" a="1"/>
  <c r="Q47" i="1" l="1"/>
  <c r="K49" i="1"/>
  <c r="J50" i="1"/>
  <c r="Q49" i="1" a="1"/>
  <c r="Q49" i="1" l="1"/>
  <c r="K50" i="1"/>
  <c r="J51" i="1"/>
  <c r="Q50" i="1" a="1"/>
  <c r="Q50" i="1" l="1"/>
  <c r="K51" i="1"/>
  <c r="J52" i="1"/>
  <c r="O51" i="1" a="1"/>
  <c r="O51" i="1" l="1"/>
  <c r="J53" i="1"/>
  <c r="K52" i="1"/>
  <c r="Q52" i="1" a="1"/>
  <c r="Q52" i="1" l="1"/>
  <c r="K53" i="1"/>
  <c r="J54" i="1"/>
  <c r="K54" i="1" l="1"/>
  <c r="J55" i="1"/>
  <c r="O54" i="1" a="1"/>
  <c r="Q54" i="1" a="1"/>
  <c r="Q54" i="1" l="1"/>
  <c r="O54" i="1"/>
  <c r="K55" i="1"/>
  <c r="J56" i="1"/>
  <c r="K56" i="1" l="1"/>
  <c r="J57" i="1"/>
  <c r="O56" i="1" a="1"/>
  <c r="Q56" i="1" a="1"/>
  <c r="O56" i="1" l="1"/>
  <c r="Q56" i="1"/>
  <c r="K57" i="1"/>
  <c r="J58" i="1"/>
  <c r="O57" i="1" a="1"/>
  <c r="O57" i="1" l="1"/>
  <c r="K58" i="1"/>
  <c r="J59" i="1"/>
  <c r="J60" i="1" l="1"/>
  <c r="K59" i="1"/>
  <c r="O59" i="1" a="1"/>
  <c r="O59" i="1" l="1"/>
  <c r="K60" i="1"/>
  <c r="J61" i="1"/>
  <c r="K61" i="1" l="1"/>
  <c r="J62" i="1"/>
  <c r="Q61" i="1" a="1"/>
  <c r="Q61" i="1" l="1"/>
  <c r="K62" i="1"/>
  <c r="J63" i="1"/>
  <c r="K63" i="1" l="1"/>
  <c r="J64" i="1"/>
  <c r="Q63" i="1" a="1"/>
  <c r="Q63" i="1" l="1"/>
  <c r="K64" i="1"/>
  <c r="J65" i="1"/>
  <c r="K65" i="1" l="1"/>
  <c r="J66" i="1"/>
  <c r="Q65" i="1" a="1"/>
  <c r="Q65" i="1" l="1"/>
  <c r="J67" i="1"/>
  <c r="K66" i="1"/>
  <c r="K67" i="1" l="1"/>
  <c r="J68" i="1"/>
  <c r="K68" i="1" l="1"/>
  <c r="J69" i="1"/>
  <c r="K69" i="1" l="1"/>
  <c r="J70" i="1"/>
  <c r="K70" i="1" l="1"/>
  <c r="J71" i="1"/>
  <c r="K71" i="1" l="1"/>
  <c r="J72" i="1"/>
  <c r="K72" i="1" l="1"/>
  <c r="J73" i="1"/>
  <c r="Q72" i="1" a="1"/>
  <c r="Q72" i="1" l="1"/>
  <c r="K73" i="1"/>
  <c r="J74" i="1"/>
  <c r="K74" i="1" l="1"/>
  <c r="J75" i="1"/>
  <c r="Q74" i="1" a="1"/>
  <c r="Q74" i="1" l="1"/>
  <c r="J76" i="1"/>
  <c r="K75" i="1"/>
  <c r="K76" i="1" l="1"/>
  <c r="J77" i="1"/>
  <c r="K77" i="1" l="1"/>
  <c r="J78" i="1"/>
  <c r="J79" i="1" l="1"/>
  <c r="K78" i="1"/>
  <c r="Q78" i="1" a="1"/>
  <c r="Q78" i="1" l="1"/>
  <c r="J80" i="1"/>
  <c r="K79" i="1"/>
  <c r="J81" i="1" l="1"/>
  <c r="K80" i="1"/>
  <c r="J82" i="1" l="1"/>
  <c r="K81" i="1"/>
  <c r="J83" i="1" l="1"/>
  <c r="K82" i="1"/>
  <c r="J84" i="1" l="1"/>
  <c r="K83" i="1"/>
  <c r="J85" i="1" l="1"/>
  <c r="K84" i="1"/>
  <c r="K85" i="1" l="1"/>
  <c r="J86" i="1"/>
  <c r="J87" i="1" l="1"/>
  <c r="K86" i="1"/>
  <c r="J88" i="1" l="1"/>
  <c r="K87" i="1"/>
  <c r="J89" i="1" l="1"/>
  <c r="K88" i="1"/>
  <c r="J90" i="1" l="1"/>
  <c r="K89" i="1"/>
  <c r="J91" i="1" l="1"/>
  <c r="K90" i="1"/>
  <c r="J92" i="1" l="1"/>
  <c r="K91" i="1"/>
  <c r="J93" i="1" l="1"/>
  <c r="K92" i="1"/>
  <c r="J94" i="1" l="1"/>
  <c r="K93" i="1"/>
  <c r="J95" i="1" l="1"/>
  <c r="K94" i="1"/>
  <c r="J96" i="1" l="1"/>
  <c r="K95" i="1"/>
  <c r="J97" i="1" l="1"/>
  <c r="K96" i="1"/>
  <c r="O96" i="1" a="1"/>
  <c r="O96" i="1" l="1"/>
  <c r="J98" i="1"/>
  <c r="K97" i="1"/>
  <c r="J99" i="1" l="1"/>
  <c r="K98" i="1"/>
  <c r="J100" i="1" l="1"/>
  <c r="K99" i="1"/>
  <c r="J101" i="1" l="1"/>
  <c r="K100" i="1"/>
  <c r="J102" i="1" l="1"/>
  <c r="K101" i="1"/>
  <c r="J103" i="1" l="1"/>
  <c r="K102" i="1"/>
  <c r="J104" i="1" l="1"/>
  <c r="K103" i="1"/>
  <c r="Q103" i="1" a="1"/>
  <c r="Q103" i="1" l="1"/>
  <c r="J105" i="1"/>
  <c r="K104" i="1"/>
  <c r="J106" i="1" l="1"/>
  <c r="K105" i="1"/>
  <c r="J107" i="1" l="1"/>
  <c r="K106" i="1"/>
  <c r="J108" i="1" l="1"/>
  <c r="K107" i="1"/>
  <c r="K108" i="1" l="1"/>
  <c r="J109" i="1"/>
  <c r="J110" i="1" l="1"/>
  <c r="K109" i="1"/>
  <c r="J111" i="1" l="1"/>
  <c r="K110" i="1"/>
  <c r="J112" i="1" l="1"/>
  <c r="K111" i="1"/>
  <c r="J113" i="1" l="1"/>
  <c r="K112" i="1"/>
  <c r="O112" i="1" a="1"/>
  <c r="O112" i="1" l="1"/>
  <c r="K113" i="1"/>
  <c r="J114" i="1"/>
  <c r="J115" i="1" l="1"/>
  <c r="K114" i="1"/>
  <c r="J116" i="1" l="1"/>
  <c r="K115" i="1"/>
  <c r="J117" i="1" l="1"/>
  <c r="K116" i="1"/>
  <c r="J118" i="1" l="1"/>
  <c r="K117" i="1"/>
  <c r="J119" i="1" l="1"/>
  <c r="K118" i="1"/>
  <c r="J120" i="1" l="1"/>
  <c r="K119" i="1"/>
  <c r="J121" i="1" l="1"/>
  <c r="K120" i="1"/>
  <c r="J122" i="1" l="1"/>
  <c r="K121" i="1"/>
  <c r="J123" i="1" l="1"/>
  <c r="K122" i="1"/>
  <c r="J124" i="1" l="1"/>
  <c r="K123" i="1"/>
  <c r="J125" i="1" l="1"/>
  <c r="K124" i="1"/>
  <c r="J126" i="1" l="1"/>
  <c r="K125" i="1"/>
  <c r="J127" i="1" l="1"/>
  <c r="K126" i="1"/>
  <c r="J128" i="1" l="1"/>
  <c r="K127" i="1"/>
  <c r="J129" i="1" l="1"/>
  <c r="K128" i="1"/>
  <c r="J130" i="1" l="1"/>
  <c r="K129" i="1"/>
  <c r="J131" i="1" l="1"/>
  <c r="K130" i="1"/>
  <c r="J132" i="1" l="1"/>
  <c r="K131" i="1"/>
  <c r="J133" i="1" l="1"/>
  <c r="K132" i="1"/>
  <c r="J134" i="1" l="1"/>
  <c r="K133" i="1"/>
  <c r="J135" i="1" l="1"/>
  <c r="K134" i="1"/>
  <c r="J136" i="1" l="1"/>
  <c r="K135" i="1"/>
  <c r="J137" i="1" l="1"/>
  <c r="K136" i="1"/>
  <c r="J138" i="1" l="1"/>
  <c r="K137" i="1"/>
  <c r="J139" i="1" l="1"/>
  <c r="K138" i="1"/>
  <c r="J140" i="1" l="1"/>
  <c r="K139" i="1"/>
  <c r="J141" i="1" l="1"/>
  <c r="K140" i="1"/>
  <c r="J142" i="1" l="1"/>
  <c r="K141" i="1"/>
  <c r="J143" i="1" l="1"/>
  <c r="K142" i="1"/>
  <c r="J144" i="1" l="1"/>
  <c r="K143" i="1"/>
  <c r="J145" i="1" l="1"/>
  <c r="K144" i="1"/>
  <c r="J146" i="1" l="1"/>
  <c r="K145" i="1"/>
  <c r="J147" i="1" l="1"/>
  <c r="K146" i="1"/>
  <c r="J148" i="1" l="1"/>
  <c r="K147" i="1"/>
  <c r="J149" i="1" l="1"/>
  <c r="K148" i="1"/>
  <c r="J150" i="1" l="1"/>
  <c r="K149" i="1"/>
  <c r="J151" i="1" l="1"/>
  <c r="K150" i="1"/>
  <c r="J152" i="1" l="1"/>
  <c r="K151" i="1"/>
  <c r="J153" i="1" l="1"/>
  <c r="K152" i="1"/>
  <c r="J154" i="1" l="1"/>
  <c r="K153" i="1"/>
  <c r="J155" i="1" l="1"/>
  <c r="K154" i="1"/>
  <c r="J156" i="1" l="1"/>
  <c r="K155" i="1"/>
  <c r="J157" i="1" l="1"/>
  <c r="K156" i="1"/>
  <c r="J158" i="1" l="1"/>
  <c r="K157" i="1"/>
  <c r="J159" i="1" l="1"/>
  <c r="K158" i="1"/>
  <c r="J160" i="1" l="1"/>
  <c r="K159" i="1"/>
  <c r="J161" i="1" l="1"/>
  <c r="K160" i="1"/>
  <c r="J162" i="1" l="1"/>
  <c r="K161" i="1"/>
  <c r="J163" i="1" l="1"/>
  <c r="K162" i="1"/>
  <c r="J164" i="1" l="1"/>
  <c r="K163" i="1"/>
  <c r="J165" i="1" l="1"/>
  <c r="K164" i="1"/>
  <c r="J166" i="1" l="1"/>
  <c r="K165" i="1"/>
  <c r="J167" i="1" l="1"/>
  <c r="K166" i="1"/>
  <c r="J168" i="1" l="1"/>
  <c r="K167" i="1"/>
  <c r="J169" i="1" l="1"/>
  <c r="K168" i="1"/>
  <c r="J170" i="1" l="1"/>
  <c r="K169" i="1"/>
  <c r="J171" i="1" l="1"/>
  <c r="K170" i="1"/>
  <c r="J172" i="1" l="1"/>
  <c r="K171" i="1"/>
  <c r="J173" i="1" l="1"/>
  <c r="K172" i="1"/>
  <c r="J174" i="1" l="1"/>
  <c r="K173" i="1"/>
  <c r="J175" i="1" l="1"/>
  <c r="K174" i="1"/>
  <c r="J176" i="1" l="1"/>
  <c r="K175" i="1"/>
  <c r="J177" i="1" l="1"/>
  <c r="K176" i="1"/>
  <c r="J178" i="1" l="1"/>
  <c r="K177" i="1"/>
  <c r="J179" i="1" l="1"/>
  <c r="K178" i="1"/>
  <c r="J180" i="1" l="1"/>
  <c r="K179" i="1"/>
  <c r="J181" i="1" l="1"/>
  <c r="K180" i="1"/>
  <c r="J182" i="1" l="1"/>
  <c r="K181" i="1"/>
  <c r="J183" i="1" l="1"/>
  <c r="K182" i="1"/>
  <c r="J184" i="1" l="1"/>
  <c r="K183" i="1"/>
  <c r="J185" i="1" l="1"/>
  <c r="K184" i="1"/>
  <c r="J186" i="1" l="1"/>
  <c r="K185" i="1"/>
  <c r="J187" i="1" l="1"/>
  <c r="K186" i="1"/>
  <c r="K187" i="1" l="1"/>
  <c r="J188" i="1"/>
  <c r="J189" i="1" l="1"/>
  <c r="K188" i="1"/>
  <c r="J190" i="1" l="1"/>
  <c r="K189" i="1"/>
  <c r="J191" i="1" l="1"/>
  <c r="K190" i="1"/>
  <c r="J192" i="1" l="1"/>
  <c r="K191" i="1"/>
  <c r="J193" i="1" l="1"/>
  <c r="K192" i="1"/>
  <c r="J194" i="1" l="1"/>
  <c r="K193" i="1"/>
  <c r="J195" i="1" l="1"/>
  <c r="K194" i="1"/>
  <c r="J196" i="1" l="1"/>
  <c r="K195" i="1"/>
  <c r="J197" i="1" l="1"/>
  <c r="K196" i="1"/>
  <c r="J198" i="1" l="1"/>
  <c r="K197" i="1"/>
  <c r="J199" i="1" l="1"/>
  <c r="K198" i="1"/>
  <c r="J200" i="1" l="1"/>
  <c r="K200" i="1" s="1"/>
  <c r="K19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<sst xmlns="http://schemas.openxmlformats.org/spreadsheetml/2006/main" count="985" uniqueCount="69">
  <si>
    <t>récupération du volume total</t>
  </si>
  <si>
    <t>Numéro bac</t>
  </si>
  <si>
    <t>Numéro ligne</t>
  </si>
  <si>
    <t>Type</t>
  </si>
  <si>
    <t>de</t>
  </si>
  <si>
    <t>a</t>
  </si>
  <si>
    <t>source</t>
  </si>
  <si>
    <t>pipe</t>
  </si>
  <si>
    <t>Destination</t>
  </si>
  <si>
    <t>Volume total</t>
  </si>
  <si>
    <t>Code couleur</t>
  </si>
  <si>
    <t>B</t>
  </si>
  <si>
    <t>Heure début</t>
  </si>
  <si>
    <t>Heure fin</t>
  </si>
  <si>
    <t>Intitulé de l'opération</t>
  </si>
  <si>
    <t>Mouvements par bac et par cargaison</t>
  </si>
  <si>
    <t>Client :</t>
  </si>
  <si>
    <t/>
  </si>
  <si>
    <t>Qualité</t>
  </si>
  <si>
    <t>Cargaison</t>
  </si>
  <si>
    <t>Date de la
cargaison</t>
  </si>
  <si>
    <t>Densité à 15°C
dans le vide</t>
  </si>
  <si>
    <t>Tempé-
rature
(°C)</t>
  </si>
  <si>
    <t>Stock
GROSS
(m3)</t>
  </si>
  <si>
    <t>Intitulé de
l'opération</t>
  </si>
  <si>
    <t>Commentaire</t>
  </si>
  <si>
    <t>Régime</t>
  </si>
  <si>
    <t>Heure
de
début</t>
  </si>
  <si>
    <t>Heure
de
fin</t>
  </si>
  <si>
    <t>Volume de
l'opération
(m3)</t>
  </si>
  <si>
    <t>Mouvement GROSS
(m3)</t>
  </si>
  <si>
    <t>STOCK INITIAL</t>
  </si>
  <si>
    <t>STOCK FINAL</t>
  </si>
  <si>
    <t>Bac 75</t>
  </si>
  <si>
    <t>Ex. U.E.</t>
  </si>
  <si>
    <t>Bac 76</t>
  </si>
  <si>
    <t>Bac 79</t>
  </si>
  <si>
    <t>Bac 80</t>
  </si>
  <si>
    <t>Bac 82</t>
  </si>
  <si>
    <t>Bac 83</t>
  </si>
  <si>
    <t>Bac 87</t>
  </si>
  <si>
    <t>RE</t>
  </si>
  <si>
    <t>CIM</t>
  </si>
  <si>
    <t>MELANGE BRUTS IDF (CAMIONS)</t>
  </si>
  <si>
    <t>R082</t>
  </si>
  <si>
    <t>TOTAL_RN</t>
  </si>
  <si>
    <t>CULZEAN</t>
  </si>
  <si>
    <t>ANNELEEN KNUTSEN</t>
  </si>
  <si>
    <t>PARENTIS</t>
  </si>
  <si>
    <t>GRETA K</t>
  </si>
  <si>
    <t>(soldée)</t>
  </si>
  <si>
    <t>OURAL</t>
  </si>
  <si>
    <t>NIGER QUAIBOE</t>
  </si>
  <si>
    <t>ALASKA</t>
  </si>
  <si>
    <t>TR</t>
  </si>
  <si>
    <t>R075</t>
  </si>
  <si>
    <t>F345</t>
  </si>
  <si>
    <t>R079</t>
  </si>
  <si>
    <t>25-janv.</t>
  </si>
  <si>
    <t>TRANSFERT 75 VERS 79 FIN</t>
  </si>
  <si>
    <t>MELIDF 25.01.2022 17</t>
  </si>
  <si>
    <t>Camions de brut 25.01.2022</t>
  </si>
  <si>
    <t>BONGA</t>
  </si>
  <si>
    <t>MONTE URQUIOLA</t>
  </si>
  <si>
    <t>EXP 34" EN COURS</t>
  </si>
  <si>
    <t>MELIDF 24.01.2022 18</t>
  </si>
  <si>
    <t>MINERVA BALTICA</t>
  </si>
  <si>
    <t>DN MINERVA BALTICA FIN</t>
  </si>
  <si>
    <t>R087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</si>
</sst>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0.0000;\-#0.0000;#"/>
    <numFmt numFmtId="165" formatCode="#0.00;\-#0.00;#"/>
    <numFmt numFmtId="166" formatCode="[$-F400]h:mm:ss\ AM/PM"/>
    <numFmt numFmtId="167" formatCode="\'hh:mm"/>
  </numFmts>
  <fonts count="13" x14ac:knownFonts="1">
    <font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name val="Calibri"/>
      <family val="2"/>
    </font>
    <font>
      <sz val="16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6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name val="Tahoma"/>
      <family val="2"/>
    </font>
    <font>
      <b/>
      <sz val="14"/>
      <name val="Calibri"/>
      <family val="2"/>
    </font>
    <font>
      <b/>
      <sz val="11"/>
      <name val="Calibr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D6DCE4"/>
        <bgColor rgb="FFD6DCE4"/>
      </patternFill>
    </fill>
    <fill>
      <patternFill patternType="solid">
        <fgColor rgb="FFA6A6A6"/>
        <bgColor rgb="FFA6A6A6"/>
      </patternFill>
    </fill>
    <fill>
      <patternFill patternType="solid">
        <fgColor rgb="FFFFFF00"/>
        <bgColor rgb="FFFFFF00"/>
      </patternFill>
    </fill>
    <fill>
      <patternFill patternType="solid">
        <fgColor rgb="FF000000"/>
        <bgColor rgb="FF000000"/>
      </patternFill>
    </fill>
    <fill>
      <patternFill patternType="solid">
        <fgColor rgb="FF00B050"/>
        <bgColor rgb="FF00B050"/>
      </patternFill>
    </fill>
    <fill>
      <patternFill patternType="solid">
        <fgColor rgb="FFFF0000"/>
        <bgColor rgb="FFFF0000"/>
      </patternFill>
    </fill>
  </fills>
  <borders count="33">
    <border>
      <left/>
      <right/>
      <top/>
      <bottom/>
      <diagonal/>
    </border>
    <border>
      <left/>
      <right/>
      <top/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6">
    <xf numFmtId="0" fontId="0" fillId="0" borderId="0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  <xf numFmtId="0" fontId="8" fillId="0" borderId="1"/>
  </cellStyleXfs>
  <cellXfs count="109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1" fontId="2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/>
    </xf>
    <xf numFmtId="0" fontId="0" fillId="0" borderId="1" xfId="0" applyBorder="1"/>
    <xf numFmtId="1" fontId="5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66" fontId="5" fillId="0" borderId="1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0" xfId="0" applyFont="1"/>
    <xf numFmtId="0" fontId="6" fillId="0" borderId="1" xfId="0" applyNumberFormat="1" applyFont="1" applyBorder="1" applyAlignment="1">
      <alignment horizontal="center" vertical="center"/>
    </xf>
    <xf numFmtId="0" fontId="0" fillId="0" borderId="1" xfId="0" applyNumberFormat="1" applyBorder="1"/>
    <xf numFmtId="0" fontId="5" fillId="0" borderId="1" xfId="0" applyNumberFormat="1" applyFont="1" applyBorder="1" applyAlignment="1">
      <alignment horizontal="center" vertical="center"/>
    </xf>
    <xf numFmtId="0" fontId="0" fillId="0" borderId="0" xfId="0" applyNumberFormat="1"/>
    <xf numFmtId="167" fontId="6" fillId="0" borderId="1" xfId="0" applyNumberFormat="1" applyFont="1" applyBorder="1" applyAlignment="1">
      <alignment horizontal="center" vertical="center"/>
    </xf>
    <xf numFmtId="167" fontId="2" fillId="0" borderId="1" xfId="0" applyNumberFormat="1" applyFont="1" applyBorder="1" applyAlignment="1">
      <alignment horizontal="center" vertical="center"/>
    </xf>
    <xf numFmtId="167" fontId="6" fillId="0" borderId="1" xfId="0" quotePrefix="1" applyNumberFormat="1" applyFont="1" applyBorder="1" applyAlignment="1">
      <alignment horizontal="center" vertical="center"/>
    </xf>
    <xf numFmtId="167" fontId="2" fillId="0" borderId="0" xfId="0" applyNumberFormat="1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167" fontId="0" fillId="0" borderId="0" xfId="0" applyNumberFormat="1"/>
    <xf numFmtId="0" fontId="11" fillId="0" borderId="0" xfId="0" applyFont="1" applyAlignment="1">
      <alignment horizontal="right" vertical="center"/>
    </xf>
    <xf numFmtId="14" fontId="12" fillId="0" borderId="0" xfId="0" applyNumberFormat="1" applyFont="1" applyAlignment="1">
      <alignment horizontal="right" vertical="center"/>
    </xf>
    <xf numFmtId="0" fontId="3" fillId="2" borderId="5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top" wrapText="1"/>
    </xf>
    <xf numFmtId="0" fontId="12" fillId="2" borderId="11" xfId="0" applyFont="1" applyFill="1" applyBorder="1" applyAlignment="1">
      <alignment horizontal="center" vertical="top" wrapText="1"/>
    </xf>
    <xf numFmtId="0" fontId="12" fillId="3" borderId="2" xfId="0" applyFont="1" applyFill="1" applyBorder="1" applyAlignment="1">
      <alignment vertical="center"/>
    </xf>
    <xf numFmtId="164" fontId="11" fillId="4" borderId="14" xfId="0" applyNumberFormat="1" applyFont="1" applyFill="1" applyBorder="1" applyAlignment="1">
      <alignment horizontal="right" vertical="center"/>
    </xf>
    <xf numFmtId="165" fontId="11" fillId="4" borderId="14" xfId="0" applyNumberFormat="1" applyFont="1" applyFill="1" applyBorder="1" applyAlignment="1">
      <alignment horizontal="right" vertical="center"/>
    </xf>
    <xf numFmtId="3" fontId="11" fillId="4" borderId="15" xfId="0" applyNumberFormat="1" applyFont="1" applyFill="1" applyBorder="1" applyAlignment="1">
      <alignment horizontal="right" vertical="center"/>
    </xf>
    <xf numFmtId="0" fontId="12" fillId="3" borderId="1" xfId="0" applyFont="1" applyFill="1" applyBorder="1" applyAlignment="1">
      <alignment vertical="center"/>
    </xf>
    <xf numFmtId="0" fontId="12" fillId="3" borderId="16" xfId="0" applyFont="1" applyFill="1" applyBorder="1" applyAlignment="1">
      <alignment vertical="center"/>
    </xf>
    <xf numFmtId="164" fontId="11" fillId="4" borderId="6" xfId="0" applyNumberFormat="1" applyFont="1" applyFill="1" applyBorder="1" applyAlignment="1">
      <alignment horizontal="right" vertical="center"/>
    </xf>
    <xf numFmtId="165" fontId="11" fillId="4" borderId="8" xfId="0" applyNumberFormat="1" applyFont="1" applyFill="1" applyBorder="1" applyAlignment="1">
      <alignment horizontal="right" vertical="center"/>
    </xf>
    <xf numFmtId="3" fontId="11" fillId="4" borderId="10" xfId="0" applyNumberFormat="1" applyFont="1" applyFill="1" applyBorder="1" applyAlignment="1">
      <alignment horizontal="right" vertical="center"/>
    </xf>
    <xf numFmtId="0" fontId="12" fillId="5" borderId="17" xfId="0" applyFont="1" applyFill="1" applyBorder="1" applyAlignment="1">
      <alignment vertical="center"/>
    </xf>
    <xf numFmtId="0" fontId="12" fillId="5" borderId="18" xfId="0" applyFont="1" applyFill="1" applyBorder="1" applyAlignment="1">
      <alignment vertical="center"/>
    </xf>
    <xf numFmtId="0" fontId="12" fillId="5" borderId="19" xfId="0" applyFont="1" applyFill="1" applyBorder="1" applyAlignment="1">
      <alignment vertical="center"/>
    </xf>
    <xf numFmtId="0" fontId="12" fillId="0" borderId="3" xfId="0" applyFont="1" applyBorder="1"/>
    <xf numFmtId="0" fontId="12" fillId="0" borderId="2" xfId="0" applyFont="1" applyBorder="1"/>
    <xf numFmtId="0" fontId="12" fillId="0" borderId="20" xfId="0" applyFont="1" applyBorder="1"/>
    <xf numFmtId="0" fontId="12" fillId="0" borderId="12" xfId="0" applyFont="1" applyBorder="1"/>
    <xf numFmtId="49" fontId="12" fillId="0" borderId="7" xfId="0" applyNumberFormat="1" applyFont="1" applyBorder="1" applyAlignment="1">
      <alignment vertical="center"/>
    </xf>
    <xf numFmtId="49" fontId="12" fillId="0" borderId="9" xfId="0" applyNumberFormat="1" applyFont="1" applyBorder="1" applyAlignment="1">
      <alignment vertical="center"/>
    </xf>
    <xf numFmtId="14" fontId="12" fillId="0" borderId="9" xfId="0" applyNumberFormat="1" applyFont="1" applyBorder="1" applyAlignment="1">
      <alignment horizontal="center" vertical="center"/>
    </xf>
    <xf numFmtId="164" fontId="12" fillId="0" borderId="9" xfId="0" applyNumberFormat="1" applyFont="1" applyBorder="1" applyAlignment="1">
      <alignment horizontal="right" vertical="center"/>
    </xf>
    <xf numFmtId="165" fontId="12" fillId="0" borderId="9" xfId="0" applyNumberFormat="1" applyFont="1" applyBorder="1" applyAlignment="1">
      <alignment horizontal="right" vertical="center"/>
    </xf>
    <xf numFmtId="3" fontId="12" fillId="0" borderId="11" xfId="0" applyNumberFormat="1" applyFont="1" applyBorder="1" applyAlignment="1">
      <alignment horizontal="right" vertical="center"/>
    </xf>
    <xf numFmtId="0" fontId="12" fillId="0" borderId="9" xfId="0" applyFont="1" applyBorder="1" applyAlignment="1">
      <alignment vertical="center" wrapText="1"/>
    </xf>
    <xf numFmtId="0" fontId="12" fillId="0" borderId="9" xfId="0" applyFont="1" applyBorder="1" applyAlignment="1">
      <alignment vertical="center"/>
    </xf>
    <xf numFmtId="20" fontId="12" fillId="0" borderId="9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vertical="center"/>
    </xf>
    <xf numFmtId="3" fontId="12" fillId="0" borderId="5" xfId="0" applyNumberFormat="1" applyFont="1" applyBorder="1" applyAlignment="1">
      <alignment horizontal="right" vertical="center"/>
    </xf>
    <xf numFmtId="0" fontId="12" fillId="0" borderId="17" xfId="0" applyFont="1" applyBorder="1"/>
    <xf numFmtId="0" fontId="12" fillId="0" borderId="18" xfId="0" applyFont="1" applyBorder="1"/>
    <xf numFmtId="0" fontId="12" fillId="0" borderId="19" xfId="0" applyFont="1" applyBorder="1"/>
    <xf numFmtId="3" fontId="12" fillId="6" borderId="5" xfId="0" applyNumberFormat="1" applyFont="1" applyFill="1" applyBorder="1" applyAlignment="1">
      <alignment horizontal="right" vertical="center"/>
    </xf>
    <xf numFmtId="0" fontId="12" fillId="2" borderId="7" xfId="0" applyFont="1" applyFill="1" applyBorder="1" applyAlignment="1">
      <alignment horizontal="center" vertical="top" wrapText="1"/>
    </xf>
    <xf numFmtId="0" fontId="12" fillId="0" borderId="1" xfId="0" applyFont="1" applyBorder="1"/>
    <xf numFmtId="0" fontId="12" fillId="0" borderId="16" xfId="0" applyFont="1" applyBorder="1"/>
    <xf numFmtId="3" fontId="12" fillId="7" borderId="5" xfId="0" applyNumberFormat="1" applyFont="1" applyFill="1" applyBorder="1" applyAlignment="1">
      <alignment horizontal="right" vertical="center"/>
    </xf>
    <xf numFmtId="49" fontId="12" fillId="0" borderId="21" xfId="0" applyNumberFormat="1" applyFont="1" applyBorder="1" applyAlignment="1">
      <alignment vertical="center"/>
    </xf>
    <xf numFmtId="49" fontId="12" fillId="0" borderId="22" xfId="0" applyNumberFormat="1" applyFont="1" applyBorder="1" applyAlignment="1">
      <alignment vertical="center"/>
    </xf>
    <xf numFmtId="14" fontId="12" fillId="0" borderId="22" xfId="0" applyNumberFormat="1" applyFont="1" applyBorder="1" applyAlignment="1">
      <alignment horizontal="center" vertical="center"/>
    </xf>
    <xf numFmtId="164" fontId="12" fillId="0" borderId="22" xfId="0" applyNumberFormat="1" applyFont="1" applyBorder="1" applyAlignment="1">
      <alignment horizontal="right" vertical="center"/>
    </xf>
    <xf numFmtId="165" fontId="12" fillId="0" borderId="22" xfId="0" applyNumberFormat="1" applyFont="1" applyBorder="1" applyAlignment="1">
      <alignment horizontal="right" vertical="center"/>
    </xf>
    <xf numFmtId="3" fontId="12" fillId="0" borderId="23" xfId="0" applyNumberFormat="1" applyFont="1" applyBorder="1" applyAlignment="1">
      <alignment horizontal="right" vertical="center"/>
    </xf>
    <xf numFmtId="49" fontId="12" fillId="0" borderId="7" xfId="0" applyNumberFormat="1" applyFont="1" applyBorder="1" applyAlignment="1">
      <alignment vertical="center" wrapText="1"/>
    </xf>
    <xf numFmtId="0" fontId="12" fillId="0" borderId="22" xfId="0" applyFont="1" applyBorder="1" applyAlignment="1">
      <alignment vertical="center" wrapText="1"/>
    </xf>
    <xf numFmtId="0" fontId="12" fillId="0" borderId="22" xfId="0" applyFont="1" applyBorder="1" applyAlignment="1">
      <alignment vertical="center"/>
    </xf>
    <xf numFmtId="20" fontId="12" fillId="0" borderId="22" xfId="0" applyNumberFormat="1" applyFont="1" applyBorder="1" applyAlignment="1">
      <alignment horizontal="center" vertical="center"/>
    </xf>
    <xf numFmtId="3" fontId="12" fillId="0" borderId="9" xfId="0" applyNumberFormat="1" applyFont="1" applyBorder="1" applyAlignment="1">
      <alignment horizontal="right" vertical="center"/>
    </xf>
    <xf numFmtId="3" fontId="12" fillId="0" borderId="24" xfId="0" applyNumberFormat="1" applyFont="1" applyBorder="1" applyAlignment="1">
      <alignment horizontal="right" vertical="center"/>
    </xf>
    <xf numFmtId="49" fontId="12" fillId="0" borderId="25" xfId="0" applyNumberFormat="1" applyFont="1" applyBorder="1" applyAlignment="1">
      <alignment vertical="center"/>
    </xf>
    <xf numFmtId="49" fontId="12" fillId="0" borderId="26" xfId="0" applyNumberFormat="1" applyFont="1" applyBorder="1" applyAlignment="1">
      <alignment vertical="center"/>
    </xf>
    <xf numFmtId="14" fontId="12" fillId="0" borderId="26" xfId="0" applyNumberFormat="1" applyFont="1" applyBorder="1" applyAlignment="1">
      <alignment horizontal="center" vertical="center"/>
    </xf>
    <xf numFmtId="164" fontId="12" fillId="0" borderId="26" xfId="0" applyNumberFormat="1" applyFont="1" applyBorder="1" applyAlignment="1">
      <alignment horizontal="right" vertical="center"/>
    </xf>
    <xf numFmtId="165" fontId="12" fillId="0" borderId="26" xfId="0" applyNumberFormat="1" applyFont="1" applyBorder="1" applyAlignment="1">
      <alignment horizontal="right" vertical="center"/>
    </xf>
    <xf numFmtId="3" fontId="12" fillId="0" borderId="27" xfId="0" applyNumberFormat="1" applyFont="1" applyBorder="1" applyAlignment="1">
      <alignment horizontal="right" vertical="center"/>
    </xf>
    <xf numFmtId="0" fontId="12" fillId="0" borderId="26" xfId="0" applyFont="1" applyBorder="1" applyAlignment="1">
      <alignment vertical="center" wrapText="1"/>
    </xf>
    <xf numFmtId="0" fontId="12" fillId="0" borderId="26" xfId="0" applyFont="1" applyBorder="1" applyAlignment="1">
      <alignment vertical="center"/>
    </xf>
    <xf numFmtId="20" fontId="12" fillId="0" borderId="26" xfId="0" applyNumberFormat="1" applyFont="1" applyBorder="1" applyAlignment="1">
      <alignment horizontal="center" vertical="center"/>
    </xf>
    <xf numFmtId="3" fontId="12" fillId="0" borderId="28" xfId="0" applyNumberFormat="1" applyFont="1" applyBorder="1" applyAlignment="1">
      <alignment horizontal="right" vertical="center"/>
    </xf>
    <xf numFmtId="49" fontId="12" fillId="0" borderId="29" xfId="0" applyNumberFormat="1" applyFont="1" applyBorder="1" applyAlignment="1">
      <alignment vertical="center"/>
    </xf>
    <xf numFmtId="49" fontId="12" fillId="0" borderId="30" xfId="0" applyNumberFormat="1" applyFont="1" applyBorder="1" applyAlignment="1">
      <alignment vertical="center"/>
    </xf>
    <xf numFmtId="14" fontId="12" fillId="0" borderId="30" xfId="0" applyNumberFormat="1" applyFont="1" applyBorder="1" applyAlignment="1">
      <alignment horizontal="center" vertical="center"/>
    </xf>
    <xf numFmtId="164" fontId="12" fillId="0" borderId="30" xfId="0" applyNumberFormat="1" applyFont="1" applyBorder="1" applyAlignment="1">
      <alignment horizontal="right" vertical="center"/>
    </xf>
    <xf numFmtId="165" fontId="12" fillId="0" borderId="30" xfId="0" applyNumberFormat="1" applyFont="1" applyBorder="1" applyAlignment="1">
      <alignment horizontal="right" vertical="center"/>
    </xf>
    <xf numFmtId="3" fontId="12" fillId="0" borderId="31" xfId="0" applyNumberFormat="1" applyFont="1" applyBorder="1" applyAlignment="1">
      <alignment horizontal="right" vertical="center"/>
    </xf>
    <xf numFmtId="0" fontId="12" fillId="0" borderId="30" xfId="0" applyFont="1" applyBorder="1" applyAlignment="1">
      <alignment vertical="center" wrapText="1"/>
    </xf>
    <xf numFmtId="0" fontId="12" fillId="0" borderId="30" xfId="0" applyFont="1" applyBorder="1" applyAlignment="1">
      <alignment vertical="center"/>
    </xf>
    <xf numFmtId="20" fontId="12" fillId="0" borderId="30" xfId="0" applyNumberFormat="1" applyFont="1" applyBorder="1" applyAlignment="1">
      <alignment horizontal="center" vertical="center"/>
    </xf>
    <xf numFmtId="3" fontId="12" fillId="0" borderId="32" xfId="0" applyNumberFormat="1" applyFont="1" applyBorder="1" applyAlignment="1">
      <alignment horizontal="right" vertical="center"/>
    </xf>
    <xf numFmtId="0" fontId="12" fillId="2" borderId="7" xfId="0" applyFont="1" applyFill="1" applyBorder="1" applyAlignment="1">
      <alignment horizontal="center" vertical="top" wrapText="1"/>
    </xf>
    <xf numFmtId="0" fontId="12" fillId="0" borderId="12" xfId="0" applyFont="1" applyBorder="1" applyAlignment="1">
      <alignment horizontal="center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49" fontId="12" fillId="0" borderId="7" xfId="0" applyNumberFormat="1" applyFont="1" applyBorder="1" applyAlignment="1">
      <alignment vertical="center" wrapText="1"/>
    </xf>
    <xf numFmtId="3" fontId="12" fillId="0" borderId="9" xfId="0" applyNumberFormat="1" applyFont="1" applyBorder="1" applyAlignment="1">
      <alignment horizontal="right" vertical="center"/>
    </xf>
    <xf numFmtId="0" fontId="10" fillId="0" borderId="0" xfId="0" applyFont="1" applyAlignment="1">
      <alignment horizontal="center" vertical="center"/>
    </xf>
    <xf numFmtId="49" fontId="12" fillId="0" borderId="0" xfId="0" applyNumberFormat="1" applyFont="1" applyAlignment="1">
      <alignment vertical="center"/>
    </xf>
  </cellXfs>
  <cellStyles count="76">
    <cellStyle name="Normal" xfId="0" builtinId="0"/>
    <cellStyle name="Normal 10" xfId="9" xr:uid="{7A359D44-B3BF-44AC-B4F0-9D5CEBB5AC96}"/>
    <cellStyle name="Normal 11" xfId="10" xr:uid="{9CE05EEB-7993-417F-81CE-668E812CB0A6}"/>
    <cellStyle name="Normal 12" xfId="11" xr:uid="{054B3E0C-FCF7-4E60-9E0B-271C804C3146}"/>
    <cellStyle name="Normal 13" xfId="12" xr:uid="{8BC68E88-39CA-4E83-95B9-AE3FF224F057}"/>
    <cellStyle name="Normal 14" xfId="13" xr:uid="{6CE05CBF-1162-4939-A893-EC20D670B5F1}"/>
    <cellStyle name="Normal 15" xfId="14" xr:uid="{6DD6AAC7-5491-43EC-AF4D-7C0B7855860F}"/>
    <cellStyle name="Normal 16" xfId="15" xr:uid="{E4C0F610-C8B7-43A5-A1DE-5BCF9A22C2A8}"/>
    <cellStyle name="Normal 17" xfId="16" xr:uid="{46D1350A-54A8-48EE-97AE-E6D332A0FE8C}"/>
    <cellStyle name="Normal 18" xfId="17" xr:uid="{211D811B-58E4-4A88-8B14-E97817A6C10B}"/>
    <cellStyle name="Normal 19" xfId="18" xr:uid="{41503C67-4834-4A8A-A36D-FE5BEE9B69E5}"/>
    <cellStyle name="Normal 2" xfId="1" xr:uid="{6EBEFBDE-FA86-44A1-A81C-F791995378E6}"/>
    <cellStyle name="Normal 20" xfId="19" xr:uid="{C207AA77-D661-4A12-8812-A89BD6849BC3}"/>
    <cellStyle name="Normal 21" xfId="20" xr:uid="{C4970119-9097-4405-8139-82922A0A785F}"/>
    <cellStyle name="Normal 22" xfId="21" xr:uid="{89D522AD-8DE2-470D-9C98-152EAF4C0150}"/>
    <cellStyle name="Normal 23" xfId="22" xr:uid="{48080D42-F72F-4292-9EE9-09B87D705982}"/>
    <cellStyle name="Normal 24" xfId="23" xr:uid="{5BB54686-7852-4EAA-B462-F5D28847B467}"/>
    <cellStyle name="Normal 25" xfId="24" xr:uid="{BEEFAD6A-2DD9-4BE7-90FD-A31ED61E756F}"/>
    <cellStyle name="Normal 26" xfId="25" xr:uid="{8876D6C8-EB13-454D-BB66-F1C869E07EB8}"/>
    <cellStyle name="Normal 27" xfId="26" xr:uid="{0295B447-1D1D-41FD-8AF7-0CE0C0926E7D}"/>
    <cellStyle name="Normal 28" xfId="27" xr:uid="{2F21864A-8488-4DAE-B69E-FD2C34639FE5}"/>
    <cellStyle name="Normal 29" xfId="28" xr:uid="{F9B0A0E6-699A-440F-8ED1-BEC076A50BDA}"/>
    <cellStyle name="Normal 3" xfId="2" xr:uid="{16596225-C84C-41D6-BEFA-6021ED902236}"/>
    <cellStyle name="Normal 30" xfId="29" xr:uid="{A52876F5-7FF7-4642-ACEC-3566FEF3D77B}"/>
    <cellStyle name="Normal 31" xfId="30" xr:uid="{B2EB3BAB-AC34-41FE-B629-A80DE36DDCEE}"/>
    <cellStyle name="Normal 32" xfId="31" xr:uid="{4AD4618D-5628-4BA6-B4AC-647F7F1C1CCA}"/>
    <cellStyle name="Normal 33" xfId="32" xr:uid="{BA828293-488B-45D1-AB6A-B36FDADB8D5D}"/>
    <cellStyle name="Normal 34" xfId="33" xr:uid="{770ABE03-1CDF-4ADB-BA41-03A09FA44169}"/>
    <cellStyle name="Normal 35" xfId="34" xr:uid="{82597F8D-B292-4258-9583-8E8D1E05AFDC}"/>
    <cellStyle name="Normal 36" xfId="35" xr:uid="{9A4D15D0-5999-4178-A5DB-C8706CF4475F}"/>
    <cellStyle name="Normal 37" xfId="36" xr:uid="{F0BA4A5F-C756-47B1-9ED8-4BF2978842A2}"/>
    <cellStyle name="Normal 38" xfId="37" xr:uid="{F1DCE892-83FC-4A2E-93DF-9602F2A7BB19}"/>
    <cellStyle name="Normal 39" xfId="38" xr:uid="{2CCA7377-FE40-4119-896D-CA62EBC77F4D}"/>
    <cellStyle name="Normal 4" xfId="3" xr:uid="{9F76748C-1ABF-465B-840F-9AA4561791C9}"/>
    <cellStyle name="Normal 40" xfId="39" xr:uid="{FB3236CA-C4DF-4F77-ADAD-4A1E430F331A}"/>
    <cellStyle name="Normal 41" xfId="40" xr:uid="{461EC8A7-5D4D-4B6D-8AE3-D7E1E25C0B1B}"/>
    <cellStyle name="Normal 42" xfId="41" xr:uid="{855268ED-A4D8-4942-97F3-817FDA25A1AB}"/>
    <cellStyle name="Normal 43" xfId="42" xr:uid="{D549F162-086B-4F49-8BBC-0F70B2A951F3}"/>
    <cellStyle name="Normal 44" xfId="43" xr:uid="{43B50D9D-448C-4EEC-BAAA-2C4839304D5C}"/>
    <cellStyle name="Normal 45" xfId="44" xr:uid="{78076D70-45D8-4BA8-B4E8-2A6B9E264FF9}"/>
    <cellStyle name="Normal 46" xfId="45" xr:uid="{8B9F627D-EF55-401C-AD3A-24B38EBECD90}"/>
    <cellStyle name="Normal 47" xfId="46" xr:uid="{938FE84D-3169-4975-A98D-2CCFA602838D}"/>
    <cellStyle name="Normal 48" xfId="47" xr:uid="{59AE2625-1C8A-4D2B-BC1F-5F4F1D5036FE}"/>
    <cellStyle name="Normal 49" xfId="48" xr:uid="{D13561A9-A648-462B-8B1E-82F118D1A6CD}"/>
    <cellStyle name="Normal 5" xfId="4" xr:uid="{F887954E-D3B3-487F-A0D2-B11FD9D5D2E1}"/>
    <cellStyle name="Normal 50" xfId="49" xr:uid="{D5DB5250-11D8-4328-ADE6-CE20F15CD712}"/>
    <cellStyle name="Normal 51" xfId="50" xr:uid="{23465EBD-1C65-4067-82E5-B3D19F7FD466}"/>
    <cellStyle name="Normal 52" xfId="51" xr:uid="{0BC7CB34-2010-4D04-B935-46021CD7928D}"/>
    <cellStyle name="Normal 53" xfId="52" xr:uid="{D47752F2-2AC0-4910-B145-855C60A33640}"/>
    <cellStyle name="Normal 54" xfId="53" xr:uid="{573E8C97-2DFE-4791-9239-C04E18716134}"/>
    <cellStyle name="Normal 55" xfId="54" xr:uid="{FF55AAF4-C9A1-464B-AEFE-EB25A66C8550}"/>
    <cellStyle name="Normal 56" xfId="55" xr:uid="{4CBAB049-B271-4BD4-BF70-2FC08CCBA7C8}"/>
    <cellStyle name="Normal 57" xfId="56" xr:uid="{DED5D538-E61F-4B7B-9897-CF1353CDAB24}"/>
    <cellStyle name="Normal 58" xfId="57" xr:uid="{C1706A00-2576-401E-826F-A5AA318465B8}"/>
    <cellStyle name="Normal 59" xfId="58" xr:uid="{C0A209F2-D4B9-46A4-948A-E2FCE9E95E5F}"/>
    <cellStyle name="Normal 6" xfId="5" xr:uid="{6DA16E1F-D142-4953-AF93-5D3ABDF0A21E}"/>
    <cellStyle name="Normal 60" xfId="59" xr:uid="{4010D94F-B21C-4A0A-BC24-BC4B2490A7B6}"/>
    <cellStyle name="Normal 61" xfId="60" xr:uid="{33422866-57FC-4E06-B4B0-B1526B7A00EB}"/>
    <cellStyle name="Normal 62" xfId="61" xr:uid="{A4D6B54B-74F5-4D42-B019-4400635D5669}"/>
    <cellStyle name="Normal 63" xfId="62" xr:uid="{73916D30-0482-4FED-8AE0-2B025CBE640A}"/>
    <cellStyle name="Normal 64" xfId="63" xr:uid="{EA96A025-BDE3-4BE6-BDE7-6C89E72CDBF0}"/>
    <cellStyle name="Normal 65" xfId="64" xr:uid="{DF707DAA-63AE-4F4D-926C-CB3411FE3A58}"/>
    <cellStyle name="Normal 66" xfId="65" xr:uid="{6D43AF97-A03F-42DD-8322-5A7BB3E5089C}"/>
    <cellStyle name="Normal 67" xfId="66" xr:uid="{8D5F6A37-7DC3-4880-A007-E91AF96DD83E}"/>
    <cellStyle name="Normal 68" xfId="67" xr:uid="{1E0BFEF2-56C2-445D-9B79-6F9FFFFAD632}"/>
    <cellStyle name="Normal 69" xfId="68" xr:uid="{352317D9-FA04-4C17-8FB9-A4A4732FC853}"/>
    <cellStyle name="Normal 7" xfId="6" xr:uid="{CF831E0C-1673-482B-A78C-94148F932F09}"/>
    <cellStyle name="Normal 70" xfId="69" xr:uid="{2C392E30-9152-4110-8E56-F0A1E591EB7B}"/>
    <cellStyle name="Normal 71" xfId="70" xr:uid="{04C00095-B515-470E-B714-5A57005063E3}"/>
    <cellStyle name="Normal 72" xfId="71" xr:uid="{AAA5F89E-FDAE-4491-8812-4ADDE2441B3F}"/>
    <cellStyle name="Normal 73" xfId="72" xr:uid="{D2AE8139-42CE-445F-8B17-AAE3CDDB57F3}"/>
    <cellStyle name="Normal 74" xfId="73" xr:uid="{699B2EF2-420A-4E84-AAEF-170B89454ECB}"/>
    <cellStyle name="Normal 75" xfId="74" xr:uid="{E0301EB7-174F-40CC-B28B-D79A9F86BD73}"/>
    <cellStyle name="Normal 76" xfId="75" xr:uid="{692D6723-2317-43BB-869F-63D0998DE7DD}"/>
    <cellStyle name="Normal 8" xfId="7" xr:uid="{53C60A14-0223-4372-B39A-58A1255F8775}"/>
    <cellStyle name="Normal 9" xfId="8" xr:uid="{5FA506A0-0B38-4455-ACEA-A48A249BDCF8}"/>
  </cellStyles>
  <dxfs count="2"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dialogsheet" Target="dialog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ialog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dialogsheets/sheet1.xml><?xml version="1.0" encoding="utf-8"?>
<dialog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xmlns:xr6="http://schemas.microsoft.com/office/spreadsheetml/2016/revision6" mc:Ignorable="x14ac xr xr2 xr3 xr6" xr6:uid="{7B85D5C9-58E4-4C84-B572-84DC85A4FDC2}">
  <sheetViews>
    <sheetView showRowColHeaders="0" showZeros="0" showOutlineSymbols="0" workbookViewId="0"/>
  </sheetViews>
  <sheetFormatPr baseColWidth="10" defaultColWidth="1" defaultRowHeight="5.25" customHeight="1" x14ac:dyDescent="0.25"/>
  <sheetProtection sheet="1"/>
  <pageMargins left="0.7" right="0.7" top="0.75" bottom="0.75" header="0.3" footer="0.3"/>
  <pageSetup orientation="portrait" r:id="rId1"/>
  <legacyDrawing r:id="rId2"/>
</dialogsheet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9525</xdr:colOff>
          <xdr:row>1</xdr:row>
          <xdr:rowOff>28575</xdr:rowOff>
        </xdr:from>
        <xdr:to>
          <xdr:col>29</xdr:col>
          <xdr:colOff>495300</xdr:colOff>
          <xdr:row>4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l'onglet Tri, et créer et regrouper les lignes du fichier de stock CIM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57EC0-511D-4249-823F-1D8D9D9878E1}">
  <sheetPr codeName="Feuil2"/>
  <dimension ref="B1:U51"/>
  <sheetViews>
    <sheetView topLeftCell="A7" workbookViewId="0">
      <selection activeCell="A7" sqref="A1:XFD1048576"/>
    </sheetView>
  </sheetViews>
  <sheetFormatPr baseColWidth="10" defaultColWidth="9.140625" defaultRowHeight="15" x14ac:dyDescent="0.25"/>
  <cols>
    <col min="1" max="1" width="2.7109375" customWidth="1"/>
    <col min="2" max="2" width="10" customWidth="1"/>
    <col min="3" max="3" width="1.5703125" customWidth="1"/>
    <col min="4" max="4" width="31.42578125" customWidth="1"/>
    <col min="5" max="5" width="27.140625" customWidth="1"/>
    <col min="6" max="6" width="11.42578125" customWidth="1"/>
    <col min="7" max="7" width="12.5703125" customWidth="1"/>
    <col min="8" max="8" width="8.5703125" customWidth="1"/>
    <col min="9" max="9" width="12.140625" customWidth="1"/>
    <col min="10" max="10" width="2.140625" customWidth="1"/>
    <col min="11" max="12" width="14.28515625" customWidth="1"/>
    <col min="13" max="15" width="8.5703125" customWidth="1"/>
    <col min="16" max="17" width="12.140625" customWidth="1"/>
    <col min="18" max="18" width="2.140625" customWidth="1"/>
    <col min="19" max="19" width="12.5703125" customWidth="1"/>
    <col min="20" max="20" width="8.5703125" customWidth="1"/>
    <col min="21" max="21" width="11.42578125" customWidth="1"/>
  </cols>
  <sheetData>
    <row r="1" spans="2:21" ht="18.75" x14ac:dyDescent="0.25">
      <c r="B1" s="107" t="s">
        <v>15</v>
      </c>
      <c r="C1" s="107"/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07"/>
      <c r="P1" s="107"/>
      <c r="Q1" s="107"/>
      <c r="R1" s="107"/>
      <c r="S1" s="107"/>
      <c r="T1" s="107"/>
      <c r="U1" s="107"/>
    </row>
    <row r="2" spans="2:21" x14ac:dyDescent="0.25">
      <c r="B2" s="29" t="s">
        <v>16</v>
      </c>
      <c r="C2" s="108" t="s">
        <v>45</v>
      </c>
      <c r="D2" s="108"/>
      <c r="U2" s="30">
        <v>44586</v>
      </c>
    </row>
    <row r="3" spans="2:21" x14ac:dyDescent="0.25">
      <c r="B3" t="s">
        <v>17</v>
      </c>
    </row>
    <row r="4" spans="2:21" ht="7.5" customHeight="1" thickBot="1" x14ac:dyDescent="0.3">
      <c r="B4" s="43" t="s">
        <v>17</v>
      </c>
      <c r="C4" s="44" t="s">
        <v>17</v>
      </c>
      <c r="D4" s="44" t="s">
        <v>17</v>
      </c>
      <c r="E4" s="44" t="s">
        <v>17</v>
      </c>
      <c r="F4" s="44" t="s">
        <v>17</v>
      </c>
      <c r="G4" s="44" t="s">
        <v>17</v>
      </c>
      <c r="H4" s="44" t="s">
        <v>17</v>
      </c>
      <c r="I4" s="44" t="s">
        <v>17</v>
      </c>
      <c r="J4" s="44" t="s">
        <v>17</v>
      </c>
      <c r="K4" s="44" t="s">
        <v>17</v>
      </c>
      <c r="L4" s="44" t="s">
        <v>17</v>
      </c>
      <c r="M4" s="44" t="s">
        <v>17</v>
      </c>
      <c r="N4" s="44" t="s">
        <v>17</v>
      </c>
      <c r="O4" s="44" t="s">
        <v>17</v>
      </c>
      <c r="P4" s="44" t="s">
        <v>17</v>
      </c>
      <c r="Q4" s="44" t="s">
        <v>17</v>
      </c>
      <c r="R4" s="44" t="s">
        <v>17</v>
      </c>
      <c r="S4" s="44" t="s">
        <v>17</v>
      </c>
      <c r="T4" s="44" t="s">
        <v>17</v>
      </c>
      <c r="U4" s="45" t="s">
        <v>17</v>
      </c>
    </row>
    <row r="5" spans="2:21" ht="45.75" thickBot="1" x14ac:dyDescent="0.3">
      <c r="B5" s="31" t="s">
        <v>33</v>
      </c>
      <c r="C5" s="101" t="s">
        <v>18</v>
      </c>
      <c r="D5" s="101"/>
      <c r="E5" s="32" t="s">
        <v>19</v>
      </c>
      <c r="F5" s="32" t="s">
        <v>20</v>
      </c>
      <c r="G5" s="32" t="s">
        <v>21</v>
      </c>
      <c r="H5" s="32" t="s">
        <v>22</v>
      </c>
      <c r="I5" s="33" t="s">
        <v>23</v>
      </c>
      <c r="J5" s="34" t="s">
        <v>17</v>
      </c>
      <c r="K5" s="65" t="s">
        <v>24</v>
      </c>
      <c r="L5" s="32" t="s">
        <v>25</v>
      </c>
      <c r="M5" s="32" t="s">
        <v>26</v>
      </c>
      <c r="N5" s="32" t="s">
        <v>27</v>
      </c>
      <c r="O5" s="32" t="s">
        <v>28</v>
      </c>
      <c r="P5" s="32" t="s">
        <v>29</v>
      </c>
      <c r="Q5" s="33" t="s">
        <v>30</v>
      </c>
      <c r="R5" s="34" t="s">
        <v>17</v>
      </c>
      <c r="S5" s="65" t="s">
        <v>21</v>
      </c>
      <c r="T5" s="32" t="s">
        <v>22</v>
      </c>
      <c r="U5" s="33" t="s">
        <v>23</v>
      </c>
    </row>
    <row r="6" spans="2:21" ht="15.75" thickBot="1" x14ac:dyDescent="0.3">
      <c r="B6" s="102" t="s">
        <v>58</v>
      </c>
      <c r="C6" s="103" t="s">
        <v>31</v>
      </c>
      <c r="D6" s="103"/>
      <c r="E6" s="103"/>
      <c r="F6" s="103"/>
      <c r="G6" s="35">
        <v>0.79320000000000002</v>
      </c>
      <c r="H6" s="36">
        <v>15.9</v>
      </c>
      <c r="I6" s="37">
        <v>20460</v>
      </c>
      <c r="J6" s="38" t="s">
        <v>17</v>
      </c>
      <c r="K6" s="38" t="s">
        <v>17</v>
      </c>
      <c r="L6" s="38" t="s">
        <v>17</v>
      </c>
      <c r="M6" s="38" t="s">
        <v>17</v>
      </c>
      <c r="N6" s="38" t="s">
        <v>17</v>
      </c>
      <c r="O6" s="38" t="s">
        <v>17</v>
      </c>
      <c r="P6" s="38" t="s">
        <v>17</v>
      </c>
      <c r="Q6" s="38" t="s">
        <v>17</v>
      </c>
      <c r="R6" s="38" t="s">
        <v>17</v>
      </c>
      <c r="S6" s="38" t="s">
        <v>17</v>
      </c>
      <c r="T6" s="38" t="s">
        <v>17</v>
      </c>
      <c r="U6" s="39" t="s">
        <v>17</v>
      </c>
    </row>
    <row r="7" spans="2:21" ht="15.75" thickBot="1" x14ac:dyDescent="0.3">
      <c r="B7" s="102"/>
      <c r="C7" s="46" t="s">
        <v>17</v>
      </c>
      <c r="D7" s="47" t="s">
        <v>17</v>
      </c>
      <c r="E7" s="47" t="s">
        <v>17</v>
      </c>
      <c r="F7" s="47" t="s">
        <v>17</v>
      </c>
      <c r="G7" s="47" t="s">
        <v>17</v>
      </c>
      <c r="H7" s="47" t="s">
        <v>17</v>
      </c>
      <c r="I7" s="48" t="s">
        <v>17</v>
      </c>
      <c r="J7" s="38" t="s">
        <v>17</v>
      </c>
      <c r="K7" s="46" t="s">
        <v>17</v>
      </c>
      <c r="L7" s="47" t="s">
        <v>17</v>
      </c>
      <c r="M7" s="47" t="s">
        <v>17</v>
      </c>
      <c r="N7" s="47" t="s">
        <v>17</v>
      </c>
      <c r="O7" s="47" t="s">
        <v>17</v>
      </c>
      <c r="P7" s="47" t="s">
        <v>17</v>
      </c>
      <c r="Q7" s="48" t="s">
        <v>17</v>
      </c>
      <c r="R7" s="38" t="s">
        <v>17</v>
      </c>
      <c r="S7" s="46" t="s">
        <v>17</v>
      </c>
      <c r="T7" s="47" t="s">
        <v>17</v>
      </c>
      <c r="U7" s="48" t="s">
        <v>17</v>
      </c>
    </row>
    <row r="8" spans="2:21" ht="15.75" thickBot="1" x14ac:dyDescent="0.3">
      <c r="B8" s="102"/>
      <c r="C8" s="49" t="s">
        <v>17</v>
      </c>
      <c r="D8" s="69" t="s">
        <v>46</v>
      </c>
      <c r="E8" s="70" t="s">
        <v>47</v>
      </c>
      <c r="F8" s="71">
        <v>44572</v>
      </c>
      <c r="G8" s="72">
        <v>0.78380000000000005</v>
      </c>
      <c r="H8" s="73">
        <v>15</v>
      </c>
      <c r="I8" s="74">
        <v>18349</v>
      </c>
      <c r="J8" s="38" t="s">
        <v>17</v>
      </c>
      <c r="K8" s="105" t="s">
        <v>59</v>
      </c>
      <c r="L8" s="76" t="s">
        <v>17</v>
      </c>
      <c r="M8" s="77" t="s">
        <v>34</v>
      </c>
      <c r="N8" s="78">
        <v>44587</v>
      </c>
      <c r="O8" s="78">
        <v>44587.065972222219</v>
      </c>
      <c r="P8" s="106">
        <v>3032</v>
      </c>
      <c r="Q8" s="74">
        <v>2631</v>
      </c>
      <c r="R8" s="38" t="s">
        <v>17</v>
      </c>
      <c r="S8" s="49" t="s">
        <v>17</v>
      </c>
      <c r="T8" s="59" t="s">
        <v>17</v>
      </c>
      <c r="U8" s="80">
        <f>I8-Q8</f>
        <v>15718</v>
      </c>
    </row>
    <row r="9" spans="2:21" ht="15.75" thickBot="1" x14ac:dyDescent="0.3">
      <c r="B9" s="102"/>
      <c r="C9" s="49" t="s">
        <v>17</v>
      </c>
      <c r="D9" s="91" t="s">
        <v>48</v>
      </c>
      <c r="E9" s="92" t="s">
        <v>49</v>
      </c>
      <c r="F9" s="93">
        <v>44569</v>
      </c>
      <c r="G9" s="94">
        <v>0.86829999999999996</v>
      </c>
      <c r="H9" s="95">
        <v>15</v>
      </c>
      <c r="I9" s="96">
        <v>2111</v>
      </c>
      <c r="J9" s="38" t="s">
        <v>17</v>
      </c>
      <c r="K9" s="105"/>
      <c r="L9" s="97" t="s">
        <v>17</v>
      </c>
      <c r="M9" s="98" t="s">
        <v>34</v>
      </c>
      <c r="N9" s="99">
        <v>44587</v>
      </c>
      <c r="O9" s="99">
        <v>44587.065972222219</v>
      </c>
      <c r="P9" s="106"/>
      <c r="Q9" s="96">
        <v>302</v>
      </c>
      <c r="R9" s="38" t="s">
        <v>17</v>
      </c>
      <c r="S9" s="49" t="s">
        <v>17</v>
      </c>
      <c r="T9" s="59" t="s">
        <v>17</v>
      </c>
      <c r="U9" s="100">
        <f>I9-Q9</f>
        <v>1809</v>
      </c>
    </row>
    <row r="10" spans="2:21" ht="15.75" thickBot="1" x14ac:dyDescent="0.3">
      <c r="B10" s="102"/>
      <c r="C10" s="61" t="s">
        <v>17</v>
      </c>
      <c r="D10" s="62" t="s">
        <v>17</v>
      </c>
      <c r="E10" s="62" t="s">
        <v>17</v>
      </c>
      <c r="F10" s="62" t="s">
        <v>17</v>
      </c>
      <c r="G10" s="62" t="s">
        <v>17</v>
      </c>
      <c r="H10" s="62" t="s">
        <v>17</v>
      </c>
      <c r="I10" s="63" t="s">
        <v>17</v>
      </c>
      <c r="J10" s="38" t="s">
        <v>17</v>
      </c>
      <c r="K10" s="61" t="s">
        <v>17</v>
      </c>
      <c r="L10" s="62" t="s">
        <v>17</v>
      </c>
      <c r="M10" s="62" t="s">
        <v>17</v>
      </c>
      <c r="N10" s="62" t="s">
        <v>17</v>
      </c>
      <c r="O10" s="62" t="s">
        <v>17</v>
      </c>
      <c r="P10" s="62" t="s">
        <v>17</v>
      </c>
      <c r="Q10" s="68">
        <f>SUM(Q8:Q9)</f>
        <v>2933</v>
      </c>
      <c r="R10" s="38" t="s">
        <v>17</v>
      </c>
      <c r="S10" s="61" t="s">
        <v>17</v>
      </c>
      <c r="T10" s="62" t="s">
        <v>17</v>
      </c>
      <c r="U10" s="63" t="s">
        <v>17</v>
      </c>
    </row>
    <row r="11" spans="2:21" x14ac:dyDescent="0.25">
      <c r="B11" s="102"/>
      <c r="C11" s="104" t="s">
        <v>32</v>
      </c>
      <c r="D11" s="104"/>
      <c r="E11" s="104"/>
      <c r="F11" s="104"/>
      <c r="G11" s="38" t="s">
        <v>17</v>
      </c>
      <c r="H11" s="38" t="s">
        <v>17</v>
      </c>
      <c r="I11" s="38" t="s">
        <v>17</v>
      </c>
      <c r="J11" s="38" t="s">
        <v>17</v>
      </c>
      <c r="K11" s="38" t="s">
        <v>17</v>
      </c>
      <c r="L11" s="38" t="s">
        <v>17</v>
      </c>
      <c r="M11" s="38" t="s">
        <v>17</v>
      </c>
      <c r="N11" s="38" t="s">
        <v>17</v>
      </c>
      <c r="O11" s="38" t="s">
        <v>17</v>
      </c>
      <c r="P11" s="38" t="s">
        <v>17</v>
      </c>
      <c r="Q11" s="38" t="s">
        <v>17</v>
      </c>
      <c r="R11" s="38" t="s">
        <v>17</v>
      </c>
      <c r="S11" s="40">
        <v>0.79320000000000002</v>
      </c>
      <c r="T11" s="41">
        <v>14.9</v>
      </c>
      <c r="U11" s="42">
        <v>17527</v>
      </c>
    </row>
    <row r="12" spans="2:21" ht="7.5" customHeight="1" thickBot="1" x14ac:dyDescent="0.3">
      <c r="B12" s="43" t="s">
        <v>17</v>
      </c>
      <c r="C12" s="44" t="s">
        <v>17</v>
      </c>
      <c r="D12" s="44" t="s">
        <v>17</v>
      </c>
      <c r="E12" s="44" t="s">
        <v>17</v>
      </c>
      <c r="F12" s="44" t="s">
        <v>17</v>
      </c>
      <c r="G12" s="44" t="s">
        <v>17</v>
      </c>
      <c r="H12" s="44" t="s">
        <v>17</v>
      </c>
      <c r="I12" s="44" t="s">
        <v>17</v>
      </c>
      <c r="J12" s="44" t="s">
        <v>17</v>
      </c>
      <c r="K12" s="44" t="s">
        <v>17</v>
      </c>
      <c r="L12" s="44" t="s">
        <v>17</v>
      </c>
      <c r="M12" s="44" t="s">
        <v>17</v>
      </c>
      <c r="N12" s="44" t="s">
        <v>17</v>
      </c>
      <c r="O12" s="44" t="s">
        <v>17</v>
      </c>
      <c r="P12" s="44" t="s">
        <v>17</v>
      </c>
      <c r="Q12" s="44" t="s">
        <v>17</v>
      </c>
      <c r="R12" s="44" t="s">
        <v>17</v>
      </c>
      <c r="S12" s="44" t="s">
        <v>17</v>
      </c>
      <c r="T12" s="44" t="s">
        <v>17</v>
      </c>
      <c r="U12" s="45" t="s">
        <v>17</v>
      </c>
    </row>
    <row r="13" spans="2:21" ht="45.75" thickBot="1" x14ac:dyDescent="0.3">
      <c r="B13" s="31" t="s">
        <v>35</v>
      </c>
      <c r="C13" s="101" t="s">
        <v>18</v>
      </c>
      <c r="D13" s="101"/>
      <c r="E13" s="32" t="s">
        <v>19</v>
      </c>
      <c r="F13" s="32" t="s">
        <v>20</v>
      </c>
      <c r="G13" s="32" t="s">
        <v>21</v>
      </c>
      <c r="H13" s="32" t="s">
        <v>22</v>
      </c>
      <c r="I13" s="33" t="s">
        <v>23</v>
      </c>
      <c r="J13" s="34" t="s">
        <v>17</v>
      </c>
      <c r="K13" s="65" t="s">
        <v>24</v>
      </c>
      <c r="L13" s="32" t="s">
        <v>25</v>
      </c>
      <c r="M13" s="32" t="s">
        <v>26</v>
      </c>
      <c r="N13" s="32" t="s">
        <v>27</v>
      </c>
      <c r="O13" s="32" t="s">
        <v>28</v>
      </c>
      <c r="P13" s="32" t="s">
        <v>29</v>
      </c>
      <c r="Q13" s="33" t="s">
        <v>30</v>
      </c>
      <c r="R13" s="34" t="s">
        <v>17</v>
      </c>
      <c r="S13" s="65" t="s">
        <v>21</v>
      </c>
      <c r="T13" s="32" t="s">
        <v>22</v>
      </c>
      <c r="U13" s="33" t="s">
        <v>23</v>
      </c>
    </row>
    <row r="14" spans="2:21" ht="15.75" thickBot="1" x14ac:dyDescent="0.3">
      <c r="B14" s="102" t="s">
        <v>17</v>
      </c>
      <c r="C14" s="103" t="s">
        <v>31</v>
      </c>
      <c r="D14" s="103"/>
      <c r="E14" s="103"/>
      <c r="F14" s="103"/>
      <c r="G14" s="35">
        <v>0.83879999999999999</v>
      </c>
      <c r="H14" s="36">
        <v>9</v>
      </c>
      <c r="I14" s="37">
        <v>11541</v>
      </c>
      <c r="J14" s="38" t="s">
        <v>17</v>
      </c>
      <c r="K14" s="38" t="s">
        <v>17</v>
      </c>
      <c r="L14" s="38" t="s">
        <v>17</v>
      </c>
      <c r="M14" s="38" t="s">
        <v>17</v>
      </c>
      <c r="N14" s="38" t="s">
        <v>17</v>
      </c>
      <c r="O14" s="38" t="s">
        <v>17</v>
      </c>
      <c r="P14" s="38" t="s">
        <v>17</v>
      </c>
      <c r="Q14" s="38" t="s">
        <v>17</v>
      </c>
      <c r="R14" s="38" t="s">
        <v>17</v>
      </c>
      <c r="S14" s="38" t="s">
        <v>17</v>
      </c>
      <c r="T14" s="38" t="s">
        <v>17</v>
      </c>
      <c r="U14" s="39" t="s">
        <v>17</v>
      </c>
    </row>
    <row r="15" spans="2:21" x14ac:dyDescent="0.25">
      <c r="B15" s="102"/>
      <c r="C15" s="104" t="s">
        <v>32</v>
      </c>
      <c r="D15" s="104"/>
      <c r="E15" s="104"/>
      <c r="F15" s="104"/>
      <c r="G15" s="38" t="s">
        <v>17</v>
      </c>
      <c r="H15" s="38" t="s">
        <v>17</v>
      </c>
      <c r="I15" s="38" t="s">
        <v>17</v>
      </c>
      <c r="J15" s="38" t="s">
        <v>17</v>
      </c>
      <c r="K15" s="38" t="s">
        <v>17</v>
      </c>
      <c r="L15" s="38" t="s">
        <v>17</v>
      </c>
      <c r="M15" s="38" t="s">
        <v>17</v>
      </c>
      <c r="N15" s="38" t="s">
        <v>17</v>
      </c>
      <c r="O15" s="38" t="s">
        <v>17</v>
      </c>
      <c r="P15" s="38" t="s">
        <v>17</v>
      </c>
      <c r="Q15" s="38" t="s">
        <v>17</v>
      </c>
      <c r="R15" s="38" t="s">
        <v>17</v>
      </c>
      <c r="S15" s="40">
        <v>0.83879999999999999</v>
      </c>
      <c r="T15" s="41">
        <v>8.6</v>
      </c>
      <c r="U15" s="42">
        <v>11541</v>
      </c>
    </row>
    <row r="16" spans="2:21" ht="7.5" customHeight="1" thickBot="1" x14ac:dyDescent="0.3">
      <c r="B16" s="43" t="s">
        <v>17</v>
      </c>
      <c r="C16" s="44" t="s">
        <v>17</v>
      </c>
      <c r="D16" s="44" t="s">
        <v>17</v>
      </c>
      <c r="E16" s="44" t="s">
        <v>17</v>
      </c>
      <c r="F16" s="44" t="s">
        <v>17</v>
      </c>
      <c r="G16" s="44" t="s">
        <v>17</v>
      </c>
      <c r="H16" s="44" t="s">
        <v>17</v>
      </c>
      <c r="I16" s="44" t="s">
        <v>17</v>
      </c>
      <c r="J16" s="44" t="s">
        <v>17</v>
      </c>
      <c r="K16" s="44" t="s">
        <v>17</v>
      </c>
      <c r="L16" s="44" t="s">
        <v>17</v>
      </c>
      <c r="M16" s="44" t="s">
        <v>17</v>
      </c>
      <c r="N16" s="44" t="s">
        <v>17</v>
      </c>
      <c r="O16" s="44" t="s">
        <v>17</v>
      </c>
      <c r="P16" s="44" t="s">
        <v>17</v>
      </c>
      <c r="Q16" s="44" t="s">
        <v>17</v>
      </c>
      <c r="R16" s="44" t="s">
        <v>17</v>
      </c>
      <c r="S16" s="44" t="s">
        <v>17</v>
      </c>
      <c r="T16" s="44" t="s">
        <v>17</v>
      </c>
      <c r="U16" s="45" t="s">
        <v>17</v>
      </c>
    </row>
    <row r="17" spans="2:21" ht="45.75" thickBot="1" x14ac:dyDescent="0.3">
      <c r="B17" s="31" t="s">
        <v>36</v>
      </c>
      <c r="C17" s="101" t="s">
        <v>18</v>
      </c>
      <c r="D17" s="101"/>
      <c r="E17" s="32" t="s">
        <v>19</v>
      </c>
      <c r="F17" s="32" t="s">
        <v>20</v>
      </c>
      <c r="G17" s="32" t="s">
        <v>21</v>
      </c>
      <c r="H17" s="32" t="s">
        <v>22</v>
      </c>
      <c r="I17" s="33" t="s">
        <v>23</v>
      </c>
      <c r="J17" s="34" t="s">
        <v>17</v>
      </c>
      <c r="K17" s="65" t="s">
        <v>24</v>
      </c>
      <c r="L17" s="32" t="s">
        <v>25</v>
      </c>
      <c r="M17" s="32" t="s">
        <v>26</v>
      </c>
      <c r="N17" s="32" t="s">
        <v>27</v>
      </c>
      <c r="O17" s="32" t="s">
        <v>28</v>
      </c>
      <c r="P17" s="32" t="s">
        <v>29</v>
      </c>
      <c r="Q17" s="33" t="s">
        <v>30</v>
      </c>
      <c r="R17" s="34" t="s">
        <v>17</v>
      </c>
      <c r="S17" s="65" t="s">
        <v>21</v>
      </c>
      <c r="T17" s="32" t="s">
        <v>22</v>
      </c>
      <c r="U17" s="33" t="s">
        <v>23</v>
      </c>
    </row>
    <row r="18" spans="2:21" ht="15.75" thickBot="1" x14ac:dyDescent="0.3">
      <c r="B18" s="102" t="s">
        <v>58</v>
      </c>
      <c r="C18" s="103" t="s">
        <v>31</v>
      </c>
      <c r="D18" s="103"/>
      <c r="E18" s="103"/>
      <c r="F18" s="103"/>
      <c r="G18" s="35">
        <v>0.82569999999999999</v>
      </c>
      <c r="H18" s="36">
        <v>8.3000000000000007</v>
      </c>
      <c r="I18" s="37">
        <v>12410</v>
      </c>
      <c r="J18" s="38" t="s">
        <v>17</v>
      </c>
      <c r="K18" s="38" t="s">
        <v>17</v>
      </c>
      <c r="L18" s="38" t="s">
        <v>17</v>
      </c>
      <c r="M18" s="38" t="s">
        <v>17</v>
      </c>
      <c r="N18" s="38" t="s">
        <v>17</v>
      </c>
      <c r="O18" s="38" t="s">
        <v>17</v>
      </c>
      <c r="P18" s="38" t="s">
        <v>17</v>
      </c>
      <c r="Q18" s="38" t="s">
        <v>17</v>
      </c>
      <c r="R18" s="38" t="s">
        <v>17</v>
      </c>
      <c r="S18" s="38" t="s">
        <v>17</v>
      </c>
      <c r="T18" s="38" t="s">
        <v>17</v>
      </c>
      <c r="U18" s="39" t="s">
        <v>17</v>
      </c>
    </row>
    <row r="19" spans="2:21" ht="15.75" thickBot="1" x14ac:dyDescent="0.3">
      <c r="B19" s="102"/>
      <c r="C19" s="46" t="s">
        <v>17</v>
      </c>
      <c r="D19" s="47" t="s">
        <v>17</v>
      </c>
      <c r="E19" s="47" t="s">
        <v>17</v>
      </c>
      <c r="F19" s="47" t="s">
        <v>17</v>
      </c>
      <c r="G19" s="47" t="s">
        <v>17</v>
      </c>
      <c r="H19" s="47" t="s">
        <v>17</v>
      </c>
      <c r="I19" s="48" t="s">
        <v>17</v>
      </c>
      <c r="J19" s="38" t="s">
        <v>17</v>
      </c>
      <c r="K19" s="46" t="s">
        <v>17</v>
      </c>
      <c r="L19" s="47" t="s">
        <v>17</v>
      </c>
      <c r="M19" s="47" t="s">
        <v>17</v>
      </c>
      <c r="N19" s="47" t="s">
        <v>17</v>
      </c>
      <c r="O19" s="47" t="s">
        <v>17</v>
      </c>
      <c r="P19" s="47" t="s">
        <v>17</v>
      </c>
      <c r="Q19" s="48" t="s">
        <v>17</v>
      </c>
      <c r="R19" s="38" t="s">
        <v>17</v>
      </c>
      <c r="S19" s="46" t="s">
        <v>17</v>
      </c>
      <c r="T19" s="47" t="s">
        <v>17</v>
      </c>
      <c r="U19" s="48" t="s">
        <v>17</v>
      </c>
    </row>
    <row r="20" spans="2:21" ht="15.75" thickBot="1" x14ac:dyDescent="0.3">
      <c r="B20" s="102"/>
      <c r="C20" s="49" t="s">
        <v>17</v>
      </c>
      <c r="D20" s="69" t="s">
        <v>46</v>
      </c>
      <c r="E20" s="70" t="s">
        <v>47</v>
      </c>
      <c r="F20" s="71">
        <v>44572</v>
      </c>
      <c r="G20" s="72">
        <v>0.78380000000000005</v>
      </c>
      <c r="H20" s="73">
        <v>15</v>
      </c>
      <c r="I20" s="74">
        <v>89</v>
      </c>
      <c r="J20" s="38" t="s">
        <v>17</v>
      </c>
      <c r="K20" s="105" t="s">
        <v>59</v>
      </c>
      <c r="L20" s="76" t="s">
        <v>17</v>
      </c>
      <c r="M20" s="77" t="s">
        <v>34</v>
      </c>
      <c r="N20" s="78">
        <v>44587</v>
      </c>
      <c r="O20" s="78">
        <v>44587.065972222219</v>
      </c>
      <c r="P20" s="106">
        <v>3032</v>
      </c>
      <c r="Q20" s="74">
        <v>2631</v>
      </c>
      <c r="R20" s="38" t="s">
        <v>17</v>
      </c>
      <c r="S20" s="49" t="s">
        <v>17</v>
      </c>
      <c r="T20" s="59" t="s">
        <v>17</v>
      </c>
      <c r="U20" s="80">
        <f>I20+Q20</f>
        <v>2720</v>
      </c>
    </row>
    <row r="21" spans="2:21" ht="15.75" thickBot="1" x14ac:dyDescent="0.3">
      <c r="B21" s="102"/>
      <c r="C21" s="49" t="s">
        <v>17</v>
      </c>
      <c r="D21" s="91" t="s">
        <v>48</v>
      </c>
      <c r="E21" s="92" t="s">
        <v>49</v>
      </c>
      <c r="F21" s="93">
        <v>44569</v>
      </c>
      <c r="G21" s="94">
        <v>0.86829999999999996</v>
      </c>
      <c r="H21" s="95">
        <v>15</v>
      </c>
      <c r="I21" s="96">
        <v>10</v>
      </c>
      <c r="J21" s="38" t="s">
        <v>17</v>
      </c>
      <c r="K21" s="105"/>
      <c r="L21" s="97" t="s">
        <v>17</v>
      </c>
      <c r="M21" s="98" t="s">
        <v>34</v>
      </c>
      <c r="N21" s="99">
        <v>44587</v>
      </c>
      <c r="O21" s="99">
        <v>44587.065972222219</v>
      </c>
      <c r="P21" s="106"/>
      <c r="Q21" s="96">
        <v>302</v>
      </c>
      <c r="R21" s="38" t="s">
        <v>17</v>
      </c>
      <c r="S21" s="49" t="s">
        <v>17</v>
      </c>
      <c r="T21" s="59" t="s">
        <v>17</v>
      </c>
      <c r="U21" s="100">
        <f>I21+Q21</f>
        <v>312</v>
      </c>
    </row>
    <row r="22" spans="2:21" ht="15.75" thickBot="1" x14ac:dyDescent="0.3">
      <c r="B22" s="102"/>
      <c r="C22" s="61" t="s">
        <v>17</v>
      </c>
      <c r="D22" s="62" t="s">
        <v>17</v>
      </c>
      <c r="E22" s="62" t="s">
        <v>17</v>
      </c>
      <c r="F22" s="62" t="s">
        <v>17</v>
      </c>
      <c r="G22" s="62" t="s">
        <v>17</v>
      </c>
      <c r="H22" s="62" t="s">
        <v>17</v>
      </c>
      <c r="I22" s="63" t="s">
        <v>17</v>
      </c>
      <c r="J22" s="38" t="s">
        <v>17</v>
      </c>
      <c r="K22" s="61" t="s">
        <v>17</v>
      </c>
      <c r="L22" s="62" t="s">
        <v>17</v>
      </c>
      <c r="M22" s="62" t="s">
        <v>17</v>
      </c>
      <c r="N22" s="62" t="s">
        <v>17</v>
      </c>
      <c r="O22" s="62" t="s">
        <v>17</v>
      </c>
      <c r="P22" s="62" t="s">
        <v>17</v>
      </c>
      <c r="Q22" s="64">
        <f>SUM(Q20:Q21)</f>
        <v>2933</v>
      </c>
      <c r="R22" s="38" t="s">
        <v>17</v>
      </c>
      <c r="S22" s="61" t="s">
        <v>17</v>
      </c>
      <c r="T22" s="62" t="s">
        <v>17</v>
      </c>
      <c r="U22" s="63" t="s">
        <v>17</v>
      </c>
    </row>
    <row r="23" spans="2:21" x14ac:dyDescent="0.25">
      <c r="B23" s="102"/>
      <c r="C23" s="104" t="s">
        <v>32</v>
      </c>
      <c r="D23" s="104"/>
      <c r="E23" s="104"/>
      <c r="F23" s="104"/>
      <c r="G23" s="38" t="s">
        <v>17</v>
      </c>
      <c r="H23" s="38" t="s">
        <v>17</v>
      </c>
      <c r="I23" s="38" t="s">
        <v>17</v>
      </c>
      <c r="J23" s="38" t="s">
        <v>17</v>
      </c>
      <c r="K23" s="38" t="s">
        <v>17</v>
      </c>
      <c r="L23" s="38" t="s">
        <v>17</v>
      </c>
      <c r="M23" s="38" t="s">
        <v>17</v>
      </c>
      <c r="N23" s="38" t="s">
        <v>17</v>
      </c>
      <c r="O23" s="38" t="s">
        <v>17</v>
      </c>
      <c r="P23" s="38" t="s">
        <v>17</v>
      </c>
      <c r="Q23" s="38" t="s">
        <v>17</v>
      </c>
      <c r="R23" s="38" t="s">
        <v>17</v>
      </c>
      <c r="S23" s="40">
        <v>0.80179999999999996</v>
      </c>
      <c r="T23" s="41">
        <v>7.3</v>
      </c>
      <c r="U23" s="42">
        <v>15343</v>
      </c>
    </row>
    <row r="24" spans="2:21" ht="7.5" customHeight="1" thickBot="1" x14ac:dyDescent="0.3">
      <c r="B24" s="43" t="s">
        <v>17</v>
      </c>
      <c r="C24" s="44" t="s">
        <v>17</v>
      </c>
      <c r="D24" s="44" t="s">
        <v>17</v>
      </c>
      <c r="E24" s="44" t="s">
        <v>17</v>
      </c>
      <c r="F24" s="44" t="s">
        <v>17</v>
      </c>
      <c r="G24" s="44" t="s">
        <v>17</v>
      </c>
      <c r="H24" s="44" t="s">
        <v>17</v>
      </c>
      <c r="I24" s="44" t="s">
        <v>17</v>
      </c>
      <c r="J24" s="44" t="s">
        <v>17</v>
      </c>
      <c r="K24" s="44" t="s">
        <v>17</v>
      </c>
      <c r="L24" s="44" t="s">
        <v>17</v>
      </c>
      <c r="M24" s="44" t="s">
        <v>17</v>
      </c>
      <c r="N24" s="44" t="s">
        <v>17</v>
      </c>
      <c r="O24" s="44" t="s">
        <v>17</v>
      </c>
      <c r="P24" s="44" t="s">
        <v>17</v>
      </c>
      <c r="Q24" s="44" t="s">
        <v>17</v>
      </c>
      <c r="R24" s="44" t="s">
        <v>17</v>
      </c>
      <c r="S24" s="44" t="s">
        <v>17</v>
      </c>
      <c r="T24" s="44" t="s">
        <v>17</v>
      </c>
      <c r="U24" s="45" t="s">
        <v>17</v>
      </c>
    </row>
    <row r="25" spans="2:21" ht="45.75" thickBot="1" x14ac:dyDescent="0.3">
      <c r="B25" s="31" t="s">
        <v>37</v>
      </c>
      <c r="C25" s="101" t="s">
        <v>18</v>
      </c>
      <c r="D25" s="101"/>
      <c r="E25" s="32" t="s">
        <v>19</v>
      </c>
      <c r="F25" s="32" t="s">
        <v>20</v>
      </c>
      <c r="G25" s="32" t="s">
        <v>21</v>
      </c>
      <c r="H25" s="32" t="s">
        <v>22</v>
      </c>
      <c r="I25" s="33" t="s">
        <v>23</v>
      </c>
      <c r="J25" s="34" t="s">
        <v>17</v>
      </c>
      <c r="K25" s="65" t="s">
        <v>24</v>
      </c>
      <c r="L25" s="32" t="s">
        <v>25</v>
      </c>
      <c r="M25" s="32" t="s">
        <v>26</v>
      </c>
      <c r="N25" s="32" t="s">
        <v>27</v>
      </c>
      <c r="O25" s="32" t="s">
        <v>28</v>
      </c>
      <c r="P25" s="32" t="s">
        <v>29</v>
      </c>
      <c r="Q25" s="33" t="s">
        <v>30</v>
      </c>
      <c r="R25" s="34" t="s">
        <v>17</v>
      </c>
      <c r="S25" s="65" t="s">
        <v>21</v>
      </c>
      <c r="T25" s="32" t="s">
        <v>22</v>
      </c>
      <c r="U25" s="33" t="s">
        <v>23</v>
      </c>
    </row>
    <row r="26" spans="2:21" ht="15.75" thickBot="1" x14ac:dyDescent="0.3">
      <c r="B26" s="102" t="s">
        <v>17</v>
      </c>
      <c r="C26" s="103" t="s">
        <v>31</v>
      </c>
      <c r="D26" s="103"/>
      <c r="E26" s="103"/>
      <c r="F26" s="103"/>
      <c r="G26" s="35">
        <v>0.83789999999999998</v>
      </c>
      <c r="H26" s="36">
        <v>17.2</v>
      </c>
      <c r="I26" s="37">
        <v>28686</v>
      </c>
      <c r="J26" s="38" t="s">
        <v>17</v>
      </c>
      <c r="K26" s="38" t="s">
        <v>17</v>
      </c>
      <c r="L26" s="38" t="s">
        <v>17</v>
      </c>
      <c r="M26" s="38" t="s">
        <v>17</v>
      </c>
      <c r="N26" s="38" t="s">
        <v>17</v>
      </c>
      <c r="O26" s="38" t="s">
        <v>17</v>
      </c>
      <c r="P26" s="38" t="s">
        <v>17</v>
      </c>
      <c r="Q26" s="38" t="s">
        <v>17</v>
      </c>
      <c r="R26" s="38" t="s">
        <v>17</v>
      </c>
      <c r="S26" s="38" t="s">
        <v>17</v>
      </c>
      <c r="T26" s="38" t="s">
        <v>17</v>
      </c>
      <c r="U26" s="39" t="s">
        <v>17</v>
      </c>
    </row>
    <row r="27" spans="2:21" x14ac:dyDescent="0.25">
      <c r="B27" s="102"/>
      <c r="C27" s="104" t="s">
        <v>32</v>
      </c>
      <c r="D27" s="104"/>
      <c r="E27" s="104"/>
      <c r="F27" s="104"/>
      <c r="G27" s="38" t="s">
        <v>17</v>
      </c>
      <c r="H27" s="38" t="s">
        <v>17</v>
      </c>
      <c r="I27" s="38" t="s">
        <v>17</v>
      </c>
      <c r="J27" s="38" t="s">
        <v>17</v>
      </c>
      <c r="K27" s="38" t="s">
        <v>17</v>
      </c>
      <c r="L27" s="38" t="s">
        <v>17</v>
      </c>
      <c r="M27" s="38" t="s">
        <v>17</v>
      </c>
      <c r="N27" s="38" t="s">
        <v>17</v>
      </c>
      <c r="O27" s="38" t="s">
        <v>17</v>
      </c>
      <c r="P27" s="38" t="s">
        <v>17</v>
      </c>
      <c r="Q27" s="38" t="s">
        <v>17</v>
      </c>
      <c r="R27" s="38" t="s">
        <v>17</v>
      </c>
      <c r="S27" s="40">
        <v>0.83789999999999998</v>
      </c>
      <c r="T27" s="41">
        <v>16.8</v>
      </c>
      <c r="U27" s="42">
        <v>28686</v>
      </c>
    </row>
    <row r="28" spans="2:21" ht="7.5" customHeight="1" thickBot="1" x14ac:dyDescent="0.3">
      <c r="B28" s="43" t="s">
        <v>17</v>
      </c>
      <c r="C28" s="44" t="s">
        <v>17</v>
      </c>
      <c r="D28" s="44" t="s">
        <v>17</v>
      </c>
      <c r="E28" s="44" t="s">
        <v>17</v>
      </c>
      <c r="F28" s="44" t="s">
        <v>17</v>
      </c>
      <c r="G28" s="44" t="s">
        <v>17</v>
      </c>
      <c r="H28" s="44" t="s">
        <v>17</v>
      </c>
      <c r="I28" s="44" t="s">
        <v>17</v>
      </c>
      <c r="J28" s="44" t="s">
        <v>17</v>
      </c>
      <c r="K28" s="44" t="s">
        <v>17</v>
      </c>
      <c r="L28" s="44" t="s">
        <v>17</v>
      </c>
      <c r="M28" s="44" t="s">
        <v>17</v>
      </c>
      <c r="N28" s="44" t="s">
        <v>17</v>
      </c>
      <c r="O28" s="44" t="s">
        <v>17</v>
      </c>
      <c r="P28" s="44" t="s">
        <v>17</v>
      </c>
      <c r="Q28" s="44" t="s">
        <v>17</v>
      </c>
      <c r="R28" s="44" t="s">
        <v>17</v>
      </c>
      <c r="S28" s="44" t="s">
        <v>17</v>
      </c>
      <c r="T28" s="44" t="s">
        <v>17</v>
      </c>
      <c r="U28" s="45" t="s">
        <v>17</v>
      </c>
    </row>
    <row r="29" spans="2:21" ht="45.75" thickBot="1" x14ac:dyDescent="0.3">
      <c r="B29" s="31" t="s">
        <v>38</v>
      </c>
      <c r="C29" s="101" t="s">
        <v>18</v>
      </c>
      <c r="D29" s="101"/>
      <c r="E29" s="32" t="s">
        <v>19</v>
      </c>
      <c r="F29" s="32" t="s">
        <v>20</v>
      </c>
      <c r="G29" s="32" t="s">
        <v>21</v>
      </c>
      <c r="H29" s="32" t="s">
        <v>22</v>
      </c>
      <c r="I29" s="33" t="s">
        <v>23</v>
      </c>
      <c r="J29" s="34" t="s">
        <v>17</v>
      </c>
      <c r="K29" s="65" t="s">
        <v>24</v>
      </c>
      <c r="L29" s="32" t="s">
        <v>25</v>
      </c>
      <c r="M29" s="32" t="s">
        <v>26</v>
      </c>
      <c r="N29" s="32" t="s">
        <v>27</v>
      </c>
      <c r="O29" s="32" t="s">
        <v>28</v>
      </c>
      <c r="P29" s="32" t="s">
        <v>29</v>
      </c>
      <c r="Q29" s="33" t="s">
        <v>30</v>
      </c>
      <c r="R29" s="34" t="s">
        <v>17</v>
      </c>
      <c r="S29" s="65" t="s">
        <v>21</v>
      </c>
      <c r="T29" s="32" t="s">
        <v>22</v>
      </c>
      <c r="U29" s="33" t="s">
        <v>23</v>
      </c>
    </row>
    <row r="30" spans="2:21" ht="15.75" thickBot="1" x14ac:dyDescent="0.3">
      <c r="B30" s="102" t="s">
        <v>58</v>
      </c>
      <c r="C30" s="103" t="s">
        <v>31</v>
      </c>
      <c r="D30" s="103"/>
      <c r="E30" s="103"/>
      <c r="F30" s="103"/>
      <c r="G30" s="35">
        <v>0.86629999999999996</v>
      </c>
      <c r="H30" s="36">
        <v>14.4</v>
      </c>
      <c r="I30" s="37">
        <v>57222</v>
      </c>
      <c r="J30" s="38" t="s">
        <v>17</v>
      </c>
      <c r="K30" s="38" t="s">
        <v>17</v>
      </c>
      <c r="L30" s="38" t="s">
        <v>17</v>
      </c>
      <c r="M30" s="38" t="s">
        <v>17</v>
      </c>
      <c r="N30" s="38" t="s">
        <v>17</v>
      </c>
      <c r="O30" s="38" t="s">
        <v>17</v>
      </c>
      <c r="P30" s="38" t="s">
        <v>17</v>
      </c>
      <c r="Q30" s="38" t="s">
        <v>17</v>
      </c>
      <c r="R30" s="38" t="s">
        <v>17</v>
      </c>
      <c r="S30" s="38" t="s">
        <v>17</v>
      </c>
      <c r="T30" s="38" t="s">
        <v>17</v>
      </c>
      <c r="U30" s="39" t="s">
        <v>17</v>
      </c>
    </row>
    <row r="31" spans="2:21" ht="15.75" thickBot="1" x14ac:dyDescent="0.3">
      <c r="B31" s="102"/>
      <c r="C31" s="46" t="s">
        <v>17</v>
      </c>
      <c r="D31" s="47" t="s">
        <v>17</v>
      </c>
      <c r="E31" s="47" t="s">
        <v>17</v>
      </c>
      <c r="F31" s="47" t="s">
        <v>17</v>
      </c>
      <c r="G31" s="47" t="s">
        <v>17</v>
      </c>
      <c r="H31" s="47" t="s">
        <v>17</v>
      </c>
      <c r="I31" s="48" t="s">
        <v>17</v>
      </c>
      <c r="J31" s="38" t="s">
        <v>17</v>
      </c>
      <c r="K31" s="46" t="s">
        <v>17</v>
      </c>
      <c r="L31" s="47" t="s">
        <v>17</v>
      </c>
      <c r="M31" s="47" t="s">
        <v>17</v>
      </c>
      <c r="N31" s="47" t="s">
        <v>17</v>
      </c>
      <c r="O31" s="47" t="s">
        <v>17</v>
      </c>
      <c r="P31" s="47" t="s">
        <v>17</v>
      </c>
      <c r="Q31" s="48" t="s">
        <v>17</v>
      </c>
      <c r="R31" s="38" t="s">
        <v>17</v>
      </c>
      <c r="S31" s="46" t="s">
        <v>17</v>
      </c>
      <c r="T31" s="47" t="s">
        <v>17</v>
      </c>
      <c r="U31" s="48" t="s">
        <v>17</v>
      </c>
    </row>
    <row r="32" spans="2:21" ht="30.75" thickBot="1" x14ac:dyDescent="0.3">
      <c r="B32" s="102"/>
      <c r="C32" s="49" t="s">
        <v>17</v>
      </c>
      <c r="D32" s="50" t="s">
        <v>43</v>
      </c>
      <c r="E32" s="51" t="s">
        <v>60</v>
      </c>
      <c r="F32" s="52">
        <v>44586</v>
      </c>
      <c r="G32" s="53">
        <v>0.85340000000000005</v>
      </c>
      <c r="H32" s="54">
        <v>15</v>
      </c>
      <c r="I32" s="55">
        <v>0</v>
      </c>
      <c r="J32" s="38" t="s">
        <v>17</v>
      </c>
      <c r="K32" s="75" t="s">
        <v>61</v>
      </c>
      <c r="L32" s="56" t="s">
        <v>17</v>
      </c>
      <c r="M32" s="57" t="s">
        <v>34</v>
      </c>
      <c r="N32" s="58">
        <v>44587.294444444444</v>
      </c>
      <c r="O32" s="58">
        <v>44587.745833333334</v>
      </c>
      <c r="P32" s="79">
        <v>1603</v>
      </c>
      <c r="Q32" s="55">
        <v>1603</v>
      </c>
      <c r="R32" s="38" t="s">
        <v>17</v>
      </c>
      <c r="S32" s="49" t="s">
        <v>17</v>
      </c>
      <c r="T32" s="59" t="s">
        <v>17</v>
      </c>
      <c r="U32" s="60">
        <f>I32+Q32</f>
        <v>1603</v>
      </c>
    </row>
    <row r="33" spans="2:21" ht="15.75" thickBot="1" x14ac:dyDescent="0.3">
      <c r="B33" s="102"/>
      <c r="C33" s="49" t="s">
        <v>17</v>
      </c>
      <c r="D33" s="66" t="s">
        <v>17</v>
      </c>
      <c r="E33" s="66" t="s">
        <v>17</v>
      </c>
      <c r="F33" s="66" t="s">
        <v>17</v>
      </c>
      <c r="G33" s="66" t="s">
        <v>17</v>
      </c>
      <c r="H33" s="66" t="s">
        <v>17</v>
      </c>
      <c r="I33" s="67" t="s">
        <v>17</v>
      </c>
      <c r="J33" s="38" t="s">
        <v>17</v>
      </c>
      <c r="K33" s="49" t="s">
        <v>17</v>
      </c>
      <c r="L33" s="66" t="s">
        <v>17</v>
      </c>
      <c r="M33" s="66" t="s">
        <v>17</v>
      </c>
      <c r="N33" s="66" t="s">
        <v>17</v>
      </c>
      <c r="O33" s="66" t="s">
        <v>17</v>
      </c>
      <c r="P33" s="66" t="s">
        <v>17</v>
      </c>
      <c r="Q33" s="64">
        <f>SUM(Q32:Q32)</f>
        <v>1603</v>
      </c>
      <c r="R33" s="38" t="s">
        <v>17</v>
      </c>
      <c r="S33" s="49" t="s">
        <v>17</v>
      </c>
      <c r="T33" s="66" t="s">
        <v>17</v>
      </c>
      <c r="U33" s="67" t="s">
        <v>17</v>
      </c>
    </row>
    <row r="34" spans="2:21" ht="15.75" thickBot="1" x14ac:dyDescent="0.3">
      <c r="B34" s="102"/>
      <c r="C34" s="49" t="s">
        <v>17</v>
      </c>
      <c r="D34" s="69" t="s">
        <v>62</v>
      </c>
      <c r="E34" s="70" t="s">
        <v>63</v>
      </c>
      <c r="F34" s="71">
        <v>44546</v>
      </c>
      <c r="G34" s="72">
        <v>0.89</v>
      </c>
      <c r="H34" s="73">
        <v>15</v>
      </c>
      <c r="I34" s="74">
        <v>43812</v>
      </c>
      <c r="J34" s="38" t="s">
        <v>17</v>
      </c>
      <c r="K34" s="105" t="s">
        <v>64</v>
      </c>
      <c r="L34" s="76" t="s">
        <v>17</v>
      </c>
      <c r="M34" s="77" t="s">
        <v>34</v>
      </c>
      <c r="N34" s="78">
        <v>44587.822916666664</v>
      </c>
      <c r="O34" s="78">
        <v>44587.999305555553</v>
      </c>
      <c r="P34" s="106">
        <v>8939</v>
      </c>
      <c r="Q34" s="74">
        <v>4417</v>
      </c>
      <c r="R34" s="38" t="s">
        <v>17</v>
      </c>
      <c r="S34" s="49" t="s">
        <v>17</v>
      </c>
      <c r="T34" s="59" t="s">
        <v>17</v>
      </c>
      <c r="U34" s="80">
        <f>I34-Q34</f>
        <v>39395</v>
      </c>
    </row>
    <row r="35" spans="2:21" ht="15.75" thickBot="1" x14ac:dyDescent="0.3">
      <c r="B35" s="102"/>
      <c r="C35" s="49" t="s">
        <v>17</v>
      </c>
      <c r="D35" s="81" t="s">
        <v>43</v>
      </c>
      <c r="E35" s="82" t="s">
        <v>65</v>
      </c>
      <c r="F35" s="83">
        <v>44585</v>
      </c>
      <c r="G35" s="84">
        <v>0.85340000000000005</v>
      </c>
      <c r="H35" s="85">
        <v>15</v>
      </c>
      <c r="I35" s="86">
        <v>1744</v>
      </c>
      <c r="J35" s="38" t="s">
        <v>17</v>
      </c>
      <c r="K35" s="105"/>
      <c r="L35" s="87" t="s">
        <v>17</v>
      </c>
      <c r="M35" s="88" t="s">
        <v>34</v>
      </c>
      <c r="N35" s="89">
        <v>44587.822916666664</v>
      </c>
      <c r="O35" s="89">
        <v>44587.999305555553</v>
      </c>
      <c r="P35" s="106"/>
      <c r="Q35" s="86">
        <v>1744</v>
      </c>
      <c r="R35" s="38" t="s">
        <v>17</v>
      </c>
      <c r="S35" s="49" t="s">
        <v>17</v>
      </c>
      <c r="T35" s="59" t="s">
        <v>50</v>
      </c>
      <c r="U35" s="90">
        <f>I35-Q35</f>
        <v>0</v>
      </c>
    </row>
    <row r="36" spans="2:21" ht="15.75" thickBot="1" x14ac:dyDescent="0.3">
      <c r="B36" s="102"/>
      <c r="C36" s="49" t="s">
        <v>17</v>
      </c>
      <c r="D36" s="81" t="s">
        <v>43</v>
      </c>
      <c r="E36" s="82" t="s">
        <v>60</v>
      </c>
      <c r="F36" s="83">
        <v>44586</v>
      </c>
      <c r="G36" s="84">
        <v>0.85340000000000005</v>
      </c>
      <c r="H36" s="85">
        <v>15</v>
      </c>
      <c r="I36" s="86">
        <f>U32</f>
        <v>1603</v>
      </c>
      <c r="J36" s="38" t="s">
        <v>17</v>
      </c>
      <c r="K36" s="105"/>
      <c r="L36" s="87" t="s">
        <v>17</v>
      </c>
      <c r="M36" s="88" t="s">
        <v>34</v>
      </c>
      <c r="N36" s="89">
        <v>44587.822916666664</v>
      </c>
      <c r="O36" s="89">
        <v>44587.999305555553</v>
      </c>
      <c r="P36" s="106"/>
      <c r="Q36" s="86">
        <v>1603</v>
      </c>
      <c r="R36" s="38" t="s">
        <v>17</v>
      </c>
      <c r="S36" s="49" t="s">
        <v>17</v>
      </c>
      <c r="T36" s="59" t="s">
        <v>50</v>
      </c>
      <c r="U36" s="90">
        <f>I36-Q36</f>
        <v>0</v>
      </c>
    </row>
    <row r="37" spans="2:21" ht="15.75" thickBot="1" x14ac:dyDescent="0.3">
      <c r="B37" s="102"/>
      <c r="C37" s="49" t="s">
        <v>17</v>
      </c>
      <c r="D37" s="91" t="s">
        <v>52</v>
      </c>
      <c r="E37" s="92" t="s">
        <v>53</v>
      </c>
      <c r="F37" s="93">
        <v>44579</v>
      </c>
      <c r="G37" s="94">
        <v>0.83809999999999996</v>
      </c>
      <c r="H37" s="95">
        <v>15</v>
      </c>
      <c r="I37" s="96">
        <v>11666</v>
      </c>
      <c r="J37" s="38" t="s">
        <v>17</v>
      </c>
      <c r="K37" s="105"/>
      <c r="L37" s="97" t="s">
        <v>17</v>
      </c>
      <c r="M37" s="98" t="s">
        <v>34</v>
      </c>
      <c r="N37" s="99">
        <v>44587.822916666664</v>
      </c>
      <c r="O37" s="99">
        <v>44587.999305555553</v>
      </c>
      <c r="P37" s="106"/>
      <c r="Q37" s="96">
        <v>1175</v>
      </c>
      <c r="R37" s="38" t="s">
        <v>17</v>
      </c>
      <c r="S37" s="49" t="s">
        <v>17</v>
      </c>
      <c r="T37" s="59" t="s">
        <v>17</v>
      </c>
      <c r="U37" s="100">
        <f>I37-Q37</f>
        <v>10491</v>
      </c>
    </row>
    <row r="38" spans="2:21" ht="15.75" thickBot="1" x14ac:dyDescent="0.3">
      <c r="B38" s="102"/>
      <c r="C38" s="61" t="s">
        <v>17</v>
      </c>
      <c r="D38" s="62" t="s">
        <v>17</v>
      </c>
      <c r="E38" s="62" t="s">
        <v>17</v>
      </c>
      <c r="F38" s="62" t="s">
        <v>17</v>
      </c>
      <c r="G38" s="62" t="s">
        <v>17</v>
      </c>
      <c r="H38" s="62" t="s">
        <v>17</v>
      </c>
      <c r="I38" s="63" t="s">
        <v>17</v>
      </c>
      <c r="J38" s="38" t="s">
        <v>17</v>
      </c>
      <c r="K38" s="61" t="s">
        <v>17</v>
      </c>
      <c r="L38" s="62" t="s">
        <v>17</v>
      </c>
      <c r="M38" s="62" t="s">
        <v>17</v>
      </c>
      <c r="N38" s="62" t="s">
        <v>17</v>
      </c>
      <c r="O38" s="62" t="s">
        <v>17</v>
      </c>
      <c r="P38" s="62" t="s">
        <v>17</v>
      </c>
      <c r="Q38" s="68">
        <f>SUM(Q34:Q37)</f>
        <v>8939</v>
      </c>
      <c r="R38" s="38" t="s">
        <v>17</v>
      </c>
      <c r="S38" s="61" t="s">
        <v>17</v>
      </c>
      <c r="T38" s="62" t="s">
        <v>17</v>
      </c>
      <c r="U38" s="63" t="s">
        <v>17</v>
      </c>
    </row>
    <row r="39" spans="2:21" x14ac:dyDescent="0.25">
      <c r="B39" s="102"/>
      <c r="C39" s="104" t="s">
        <v>32</v>
      </c>
      <c r="D39" s="104"/>
      <c r="E39" s="104"/>
      <c r="F39" s="104"/>
      <c r="G39" s="38" t="s">
        <v>17</v>
      </c>
      <c r="H39" s="38" t="s">
        <v>17</v>
      </c>
      <c r="I39" s="38" t="s">
        <v>17</v>
      </c>
      <c r="J39" s="38" t="s">
        <v>17</v>
      </c>
      <c r="K39" s="38" t="s">
        <v>17</v>
      </c>
      <c r="L39" s="38" t="s">
        <v>17</v>
      </c>
      <c r="M39" s="38" t="s">
        <v>17</v>
      </c>
      <c r="N39" s="38" t="s">
        <v>17</v>
      </c>
      <c r="O39" s="38" t="s">
        <v>17</v>
      </c>
      <c r="P39" s="38" t="s">
        <v>17</v>
      </c>
      <c r="Q39" s="38" t="s">
        <v>17</v>
      </c>
      <c r="R39" s="38" t="s">
        <v>17</v>
      </c>
      <c r="S39" s="40">
        <v>0.8659</v>
      </c>
      <c r="T39" s="41">
        <v>14</v>
      </c>
      <c r="U39" s="42">
        <v>49886</v>
      </c>
    </row>
    <row r="40" spans="2:21" ht="7.5" customHeight="1" thickBot="1" x14ac:dyDescent="0.3">
      <c r="B40" s="43" t="s">
        <v>17</v>
      </c>
      <c r="C40" s="44" t="s">
        <v>17</v>
      </c>
      <c r="D40" s="44" t="s">
        <v>17</v>
      </c>
      <c r="E40" s="44" t="s">
        <v>17</v>
      </c>
      <c r="F40" s="44" t="s">
        <v>17</v>
      </c>
      <c r="G40" s="44" t="s">
        <v>17</v>
      </c>
      <c r="H40" s="44" t="s">
        <v>17</v>
      </c>
      <c r="I40" s="44" t="s">
        <v>17</v>
      </c>
      <c r="J40" s="44" t="s">
        <v>17</v>
      </c>
      <c r="K40" s="44" t="s">
        <v>17</v>
      </c>
      <c r="L40" s="44" t="s">
        <v>17</v>
      </c>
      <c r="M40" s="44" t="s">
        <v>17</v>
      </c>
      <c r="N40" s="44" t="s">
        <v>17</v>
      </c>
      <c r="O40" s="44" t="s">
        <v>17</v>
      </c>
      <c r="P40" s="44" t="s">
        <v>17</v>
      </c>
      <c r="Q40" s="44" t="s">
        <v>17</v>
      </c>
      <c r="R40" s="44" t="s">
        <v>17</v>
      </c>
      <c r="S40" s="44" t="s">
        <v>17</v>
      </c>
      <c r="T40" s="44" t="s">
        <v>17</v>
      </c>
      <c r="U40" s="45" t="s">
        <v>17</v>
      </c>
    </row>
    <row r="41" spans="2:21" ht="45.75" thickBot="1" x14ac:dyDescent="0.3">
      <c r="B41" s="31" t="s">
        <v>39</v>
      </c>
      <c r="C41" s="101" t="s">
        <v>18</v>
      </c>
      <c r="D41" s="101"/>
      <c r="E41" s="32" t="s">
        <v>19</v>
      </c>
      <c r="F41" s="32" t="s">
        <v>20</v>
      </c>
      <c r="G41" s="32" t="s">
        <v>21</v>
      </c>
      <c r="H41" s="32" t="s">
        <v>22</v>
      </c>
      <c r="I41" s="33" t="s">
        <v>23</v>
      </c>
      <c r="J41" s="34" t="s">
        <v>17</v>
      </c>
      <c r="K41" s="65" t="s">
        <v>24</v>
      </c>
      <c r="L41" s="32" t="s">
        <v>25</v>
      </c>
      <c r="M41" s="32" t="s">
        <v>26</v>
      </c>
      <c r="N41" s="32" t="s">
        <v>27</v>
      </c>
      <c r="O41" s="32" t="s">
        <v>28</v>
      </c>
      <c r="P41" s="32" t="s">
        <v>29</v>
      </c>
      <c r="Q41" s="33" t="s">
        <v>30</v>
      </c>
      <c r="R41" s="34" t="s">
        <v>17</v>
      </c>
      <c r="S41" s="65" t="s">
        <v>21</v>
      </c>
      <c r="T41" s="32" t="s">
        <v>22</v>
      </c>
      <c r="U41" s="33" t="s">
        <v>23</v>
      </c>
    </row>
    <row r="42" spans="2:21" ht="15.75" thickBot="1" x14ac:dyDescent="0.3">
      <c r="B42" s="102" t="s">
        <v>17</v>
      </c>
      <c r="C42" s="103" t="s">
        <v>31</v>
      </c>
      <c r="D42" s="103"/>
      <c r="E42" s="103"/>
      <c r="F42" s="103"/>
      <c r="G42" s="35">
        <v>0.83760000000000001</v>
      </c>
      <c r="H42" s="36">
        <v>17.899999999999999</v>
      </c>
      <c r="I42" s="37">
        <v>42916</v>
      </c>
      <c r="J42" s="38" t="s">
        <v>17</v>
      </c>
      <c r="K42" s="38" t="s">
        <v>17</v>
      </c>
      <c r="L42" s="38" t="s">
        <v>17</v>
      </c>
      <c r="M42" s="38" t="s">
        <v>17</v>
      </c>
      <c r="N42" s="38" t="s">
        <v>17</v>
      </c>
      <c r="O42" s="38" t="s">
        <v>17</v>
      </c>
      <c r="P42" s="38" t="s">
        <v>17</v>
      </c>
      <c r="Q42" s="38" t="s">
        <v>17</v>
      </c>
      <c r="R42" s="38" t="s">
        <v>17</v>
      </c>
      <c r="S42" s="38" t="s">
        <v>17</v>
      </c>
      <c r="T42" s="38" t="s">
        <v>17</v>
      </c>
      <c r="U42" s="39" t="s">
        <v>17</v>
      </c>
    </row>
    <row r="43" spans="2:21" x14ac:dyDescent="0.25">
      <c r="B43" s="102"/>
      <c r="C43" s="104" t="s">
        <v>32</v>
      </c>
      <c r="D43" s="104"/>
      <c r="E43" s="104"/>
      <c r="F43" s="104"/>
      <c r="G43" s="38" t="s">
        <v>17</v>
      </c>
      <c r="H43" s="38" t="s">
        <v>17</v>
      </c>
      <c r="I43" s="38" t="s">
        <v>17</v>
      </c>
      <c r="J43" s="38" t="s">
        <v>17</v>
      </c>
      <c r="K43" s="38" t="s">
        <v>17</v>
      </c>
      <c r="L43" s="38" t="s">
        <v>17</v>
      </c>
      <c r="M43" s="38" t="s">
        <v>17</v>
      </c>
      <c r="N43" s="38" t="s">
        <v>17</v>
      </c>
      <c r="O43" s="38" t="s">
        <v>17</v>
      </c>
      <c r="P43" s="38" t="s">
        <v>17</v>
      </c>
      <c r="Q43" s="38" t="s">
        <v>17</v>
      </c>
      <c r="R43" s="38" t="s">
        <v>17</v>
      </c>
      <c r="S43" s="40">
        <v>0.83760000000000001</v>
      </c>
      <c r="T43" s="41">
        <v>17.399999999999999</v>
      </c>
      <c r="U43" s="42">
        <v>42916</v>
      </c>
    </row>
    <row r="44" spans="2:21" ht="7.5" customHeight="1" thickBot="1" x14ac:dyDescent="0.3">
      <c r="B44" s="43" t="s">
        <v>17</v>
      </c>
      <c r="C44" s="44" t="s">
        <v>17</v>
      </c>
      <c r="D44" s="44" t="s">
        <v>17</v>
      </c>
      <c r="E44" s="44" t="s">
        <v>17</v>
      </c>
      <c r="F44" s="44" t="s">
        <v>17</v>
      </c>
      <c r="G44" s="44" t="s">
        <v>17</v>
      </c>
      <c r="H44" s="44" t="s">
        <v>17</v>
      </c>
      <c r="I44" s="44" t="s">
        <v>17</v>
      </c>
      <c r="J44" s="44" t="s">
        <v>17</v>
      </c>
      <c r="K44" s="44" t="s">
        <v>17</v>
      </c>
      <c r="L44" s="44" t="s">
        <v>17</v>
      </c>
      <c r="M44" s="44" t="s">
        <v>17</v>
      </c>
      <c r="N44" s="44" t="s">
        <v>17</v>
      </c>
      <c r="O44" s="44" t="s">
        <v>17</v>
      </c>
      <c r="P44" s="44" t="s">
        <v>17</v>
      </c>
      <c r="Q44" s="44" t="s">
        <v>17</v>
      </c>
      <c r="R44" s="44" t="s">
        <v>17</v>
      </c>
      <c r="S44" s="44" t="s">
        <v>17</v>
      </c>
      <c r="T44" s="44" t="s">
        <v>17</v>
      </c>
      <c r="U44" s="45" t="s">
        <v>17</v>
      </c>
    </row>
    <row r="45" spans="2:21" ht="45.75" thickBot="1" x14ac:dyDescent="0.3">
      <c r="B45" s="31" t="s">
        <v>40</v>
      </c>
      <c r="C45" s="101" t="s">
        <v>18</v>
      </c>
      <c r="D45" s="101"/>
      <c r="E45" s="32" t="s">
        <v>19</v>
      </c>
      <c r="F45" s="32" t="s">
        <v>20</v>
      </c>
      <c r="G45" s="32" t="s">
        <v>21</v>
      </c>
      <c r="H45" s="32" t="s">
        <v>22</v>
      </c>
      <c r="I45" s="33" t="s">
        <v>23</v>
      </c>
      <c r="J45" s="34" t="s">
        <v>17</v>
      </c>
      <c r="K45" s="65" t="s">
        <v>24</v>
      </c>
      <c r="L45" s="32" t="s">
        <v>25</v>
      </c>
      <c r="M45" s="32" t="s">
        <v>26</v>
      </c>
      <c r="N45" s="32" t="s">
        <v>27</v>
      </c>
      <c r="O45" s="32" t="s">
        <v>28</v>
      </c>
      <c r="P45" s="32" t="s">
        <v>29</v>
      </c>
      <c r="Q45" s="33" t="s">
        <v>30</v>
      </c>
      <c r="R45" s="34" t="s">
        <v>17</v>
      </c>
      <c r="S45" s="65" t="s">
        <v>21</v>
      </c>
      <c r="T45" s="32" t="s">
        <v>22</v>
      </c>
      <c r="U45" s="33" t="s">
        <v>23</v>
      </c>
    </row>
    <row r="46" spans="2:21" ht="15.75" thickBot="1" x14ac:dyDescent="0.3">
      <c r="B46" s="102" t="s">
        <v>58</v>
      </c>
      <c r="C46" s="103" t="s">
        <v>31</v>
      </c>
      <c r="D46" s="103"/>
      <c r="E46" s="103"/>
      <c r="F46" s="103"/>
      <c r="G46" s="35">
        <v>0.87619999999999998</v>
      </c>
      <c r="H46" s="36">
        <v>10.199999999999999</v>
      </c>
      <c r="I46" s="37">
        <v>46570</v>
      </c>
      <c r="J46" s="38" t="s">
        <v>17</v>
      </c>
      <c r="K46" s="38" t="s">
        <v>17</v>
      </c>
      <c r="L46" s="38" t="s">
        <v>17</v>
      </c>
      <c r="M46" s="38" t="s">
        <v>17</v>
      </c>
      <c r="N46" s="38" t="s">
        <v>17</v>
      </c>
      <c r="O46" s="38" t="s">
        <v>17</v>
      </c>
      <c r="P46" s="38" t="s">
        <v>17</v>
      </c>
      <c r="Q46" s="38" t="s">
        <v>17</v>
      </c>
      <c r="R46" s="38" t="s">
        <v>17</v>
      </c>
      <c r="S46" s="38" t="s">
        <v>17</v>
      </c>
      <c r="T46" s="38" t="s">
        <v>17</v>
      </c>
      <c r="U46" s="39" t="s">
        <v>17</v>
      </c>
    </row>
    <row r="47" spans="2:21" ht="15.75" thickBot="1" x14ac:dyDescent="0.3">
      <c r="B47" s="102"/>
      <c r="C47" s="46" t="s">
        <v>17</v>
      </c>
      <c r="D47" s="47" t="s">
        <v>17</v>
      </c>
      <c r="E47" s="47" t="s">
        <v>17</v>
      </c>
      <c r="F47" s="47" t="s">
        <v>17</v>
      </c>
      <c r="G47" s="47" t="s">
        <v>17</v>
      </c>
      <c r="H47" s="47" t="s">
        <v>17</v>
      </c>
      <c r="I47" s="48" t="s">
        <v>17</v>
      </c>
      <c r="J47" s="38" t="s">
        <v>17</v>
      </c>
      <c r="K47" s="46" t="s">
        <v>17</v>
      </c>
      <c r="L47" s="47" t="s">
        <v>17</v>
      </c>
      <c r="M47" s="47" t="s">
        <v>17</v>
      </c>
      <c r="N47" s="47" t="s">
        <v>17</v>
      </c>
      <c r="O47" s="47" t="s">
        <v>17</v>
      </c>
      <c r="P47" s="47" t="s">
        <v>17</v>
      </c>
      <c r="Q47" s="48" t="s">
        <v>17</v>
      </c>
      <c r="R47" s="38" t="s">
        <v>17</v>
      </c>
      <c r="S47" s="46" t="s">
        <v>17</v>
      </c>
      <c r="T47" s="47" t="s">
        <v>17</v>
      </c>
      <c r="U47" s="48" t="s">
        <v>17</v>
      </c>
    </row>
    <row r="48" spans="2:21" ht="30.75" thickBot="1" x14ac:dyDescent="0.3">
      <c r="B48" s="102"/>
      <c r="C48" s="49" t="s">
        <v>17</v>
      </c>
      <c r="D48" s="50" t="s">
        <v>51</v>
      </c>
      <c r="E48" s="51" t="s">
        <v>66</v>
      </c>
      <c r="F48" s="52">
        <v>44586</v>
      </c>
      <c r="G48" s="53">
        <v>0.87680000000000002</v>
      </c>
      <c r="H48" s="54">
        <v>15</v>
      </c>
      <c r="I48" s="55">
        <v>0</v>
      </c>
      <c r="J48" s="38" t="s">
        <v>17</v>
      </c>
      <c r="K48" s="75" t="s">
        <v>67</v>
      </c>
      <c r="L48" s="56" t="s">
        <v>17</v>
      </c>
      <c r="M48" s="57" t="s">
        <v>34</v>
      </c>
      <c r="N48" s="58">
        <v>44587.037499999999</v>
      </c>
      <c r="O48" s="58">
        <v>44587.23333333333</v>
      </c>
      <c r="P48" s="79">
        <v>113644</v>
      </c>
      <c r="Q48" s="55">
        <v>32018</v>
      </c>
      <c r="R48" s="38" t="s">
        <v>17</v>
      </c>
      <c r="S48" s="49" t="s">
        <v>17</v>
      </c>
      <c r="T48" s="59" t="s">
        <v>17</v>
      </c>
      <c r="U48" s="60">
        <f>I48+Q48</f>
        <v>32018</v>
      </c>
    </row>
    <row r="49" spans="2:21" ht="15.75" thickBot="1" x14ac:dyDescent="0.3">
      <c r="B49" s="102"/>
      <c r="C49" s="61" t="s">
        <v>17</v>
      </c>
      <c r="D49" s="62" t="s">
        <v>17</v>
      </c>
      <c r="E49" s="62" t="s">
        <v>17</v>
      </c>
      <c r="F49" s="62" t="s">
        <v>17</v>
      </c>
      <c r="G49" s="62" t="s">
        <v>17</v>
      </c>
      <c r="H49" s="62" t="s">
        <v>17</v>
      </c>
      <c r="I49" s="63" t="s">
        <v>17</v>
      </c>
      <c r="J49" s="38" t="s">
        <v>17</v>
      </c>
      <c r="K49" s="61" t="s">
        <v>17</v>
      </c>
      <c r="L49" s="62" t="s">
        <v>17</v>
      </c>
      <c r="M49" s="62" t="s">
        <v>17</v>
      </c>
      <c r="N49" s="62" t="s">
        <v>17</v>
      </c>
      <c r="O49" s="62" t="s">
        <v>17</v>
      </c>
      <c r="P49" s="62" t="s">
        <v>17</v>
      </c>
      <c r="Q49" s="64">
        <f>SUM(Q48:Q48)</f>
        <v>32018</v>
      </c>
      <c r="R49" s="38" t="s">
        <v>17</v>
      </c>
      <c r="S49" s="61" t="s">
        <v>17</v>
      </c>
      <c r="T49" s="62" t="s">
        <v>17</v>
      </c>
      <c r="U49" s="63" t="s">
        <v>17</v>
      </c>
    </row>
    <row r="50" spans="2:21" x14ac:dyDescent="0.25">
      <c r="B50" s="102"/>
      <c r="C50" s="104" t="s">
        <v>32</v>
      </c>
      <c r="D50" s="104"/>
      <c r="E50" s="104"/>
      <c r="F50" s="104"/>
      <c r="G50" s="38" t="s">
        <v>17</v>
      </c>
      <c r="H50" s="38" t="s">
        <v>17</v>
      </c>
      <c r="I50" s="38" t="s">
        <v>17</v>
      </c>
      <c r="J50" s="38" t="s">
        <v>17</v>
      </c>
      <c r="K50" s="38" t="s">
        <v>17</v>
      </c>
      <c r="L50" s="38" t="s">
        <v>17</v>
      </c>
      <c r="M50" s="38" t="s">
        <v>17</v>
      </c>
      <c r="N50" s="38" t="s">
        <v>17</v>
      </c>
      <c r="O50" s="38" t="s">
        <v>17</v>
      </c>
      <c r="P50" s="38" t="s">
        <v>17</v>
      </c>
      <c r="Q50" s="38" t="s">
        <v>17</v>
      </c>
      <c r="R50" s="38" t="s">
        <v>17</v>
      </c>
      <c r="S50" s="40">
        <v>0.87639999999999996</v>
      </c>
      <c r="T50" s="41">
        <v>10.8</v>
      </c>
      <c r="U50" s="42">
        <v>78588</v>
      </c>
    </row>
    <row r="51" spans="2:21" ht="7.5" customHeight="1" thickBot="1" x14ac:dyDescent="0.3">
      <c r="B51" s="43" t="s">
        <v>17</v>
      </c>
      <c r="C51" s="44" t="s">
        <v>17</v>
      </c>
      <c r="D51" s="44" t="s">
        <v>17</v>
      </c>
      <c r="E51" s="44" t="s">
        <v>17</v>
      </c>
      <c r="F51" s="44" t="s">
        <v>17</v>
      </c>
      <c r="G51" s="44" t="s">
        <v>17</v>
      </c>
      <c r="H51" s="44" t="s">
        <v>17</v>
      </c>
      <c r="I51" s="44" t="s">
        <v>17</v>
      </c>
      <c r="J51" s="44" t="s">
        <v>17</v>
      </c>
      <c r="K51" s="44" t="s">
        <v>17</v>
      </c>
      <c r="L51" s="44" t="s">
        <v>17</v>
      </c>
      <c r="M51" s="44" t="s">
        <v>17</v>
      </c>
      <c r="N51" s="44" t="s">
        <v>17</v>
      </c>
      <c r="O51" s="44" t="s">
        <v>17</v>
      </c>
      <c r="P51" s="44" t="s">
        <v>17</v>
      </c>
      <c r="Q51" s="44" t="s">
        <v>17</v>
      </c>
      <c r="R51" s="44" t="s">
        <v>17</v>
      </c>
      <c r="S51" s="44" t="s">
        <v>17</v>
      </c>
      <c r="T51" s="44" t="s">
        <v>17</v>
      </c>
      <c r="U51" s="45" t="s">
        <v>17</v>
      </c>
    </row>
  </sheetData>
  <mergeCells count="36">
    <mergeCell ref="K34:K37"/>
    <mergeCell ref="P34:P37"/>
    <mergeCell ref="C39:F39"/>
    <mergeCell ref="C41:D41"/>
    <mergeCell ref="B42:B43"/>
    <mergeCell ref="C42:F42"/>
    <mergeCell ref="C43:F43"/>
    <mergeCell ref="C5:D5"/>
    <mergeCell ref="B6:B11"/>
    <mergeCell ref="C11:F11"/>
    <mergeCell ref="C13:D13"/>
    <mergeCell ref="B14:B15"/>
    <mergeCell ref="C14:F14"/>
    <mergeCell ref="C15:F15"/>
    <mergeCell ref="C17:D17"/>
    <mergeCell ref="B18:B23"/>
    <mergeCell ref="C18:F18"/>
    <mergeCell ref="B26:B27"/>
    <mergeCell ref="C27:F27"/>
    <mergeCell ref="C29:D29"/>
    <mergeCell ref="B1:U1"/>
    <mergeCell ref="C2:D2"/>
    <mergeCell ref="C6:F6"/>
    <mergeCell ref="K8:K9"/>
    <mergeCell ref="P8:P9"/>
    <mergeCell ref="C23:F23"/>
    <mergeCell ref="C25:D25"/>
    <mergeCell ref="C26:F26"/>
    <mergeCell ref="K20:K21"/>
    <mergeCell ref="P20:P21"/>
    <mergeCell ref="B30:B39"/>
    <mergeCell ref="C30:F30"/>
    <mergeCell ref="C45:D45"/>
    <mergeCell ref="B46:B50"/>
    <mergeCell ref="C46:F46"/>
    <mergeCell ref="C50:F50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V200"/>
  <sheetViews>
    <sheetView topLeftCell="W1" zoomScale="80" zoomScaleNormal="80" workbookViewId="0">
      <selection activeCell="L1" sqref="L1:V200"/>
    </sheetView>
  </sheetViews>
  <sheetFormatPr baseColWidth="10" defaultColWidth="9.140625" defaultRowHeight="21" x14ac:dyDescent="0.3"/>
  <cols>
    <col min="1" max="1" width="19" style="9" hidden="1" customWidth="1"/>
    <col min="2" max="2" width="18.7109375" hidden="1" customWidth="1"/>
    <col min="3" max="3" width="24.42578125" hidden="1" customWidth="1"/>
    <col min="4" max="4" width="24.7109375" hidden="1" customWidth="1"/>
    <col min="5" max="6" width="57.85546875" style="22" hidden="1" customWidth="1"/>
    <col min="7" max="7" width="25.5703125" style="8" hidden="1" customWidth="1"/>
    <col min="8" max="8" width="39.140625" style="1" hidden="1" customWidth="1"/>
    <col min="9" max="9" width="20.28515625" style="1" hidden="1" customWidth="1"/>
    <col min="10" max="10" width="15.140625" style="1" hidden="1" customWidth="1"/>
    <col min="11" max="11" width="25" style="1" hidden="1" customWidth="1"/>
    <col min="12" max="12" width="25" style="14" hidden="1" customWidth="1"/>
    <col min="13" max="13" width="25" style="26" hidden="1" customWidth="1"/>
    <col min="14" max="14" width="16.7109375" style="27" hidden="1" customWidth="1"/>
    <col min="15" max="15" width="15.85546875" style="15" hidden="1" customWidth="1"/>
    <col min="16" max="16" width="9.140625" style="15" hidden="1" customWidth="1"/>
    <col min="17" max="17" width="16" style="15" hidden="1" customWidth="1"/>
    <col min="18" max="21" width="18.140625" style="15" hidden="1" customWidth="1"/>
    <col min="22" max="22" width="61" style="18" hidden="1" customWidth="1"/>
  </cols>
  <sheetData>
    <row r="1" spans="1:22" ht="18.75" x14ac:dyDescent="0.3">
      <c r="A1" s="11" t="s">
        <v>1</v>
      </c>
      <c r="B1" s="12" t="s">
        <v>2</v>
      </c>
      <c r="C1" s="12" t="s">
        <v>12</v>
      </c>
      <c r="D1" s="12" t="s">
        <v>13</v>
      </c>
      <c r="E1" s="19" t="s">
        <v>14</v>
      </c>
      <c r="F1" s="19" t="s">
        <v>14</v>
      </c>
      <c r="G1" s="12" t="s">
        <v>10</v>
      </c>
      <c r="H1" s="13" t="s">
        <v>0</v>
      </c>
      <c r="I1" s="2"/>
      <c r="J1" s="2"/>
      <c r="K1" s="2"/>
      <c r="L1" s="12" t="s">
        <v>3</v>
      </c>
      <c r="M1" s="23" t="s">
        <v>4</v>
      </c>
      <c r="N1" s="23" t="s">
        <v>5</v>
      </c>
      <c r="O1" s="12" t="s">
        <v>6</v>
      </c>
      <c r="P1" s="12" t="s">
        <v>7</v>
      </c>
      <c r="Q1" s="12" t="s">
        <v>8</v>
      </c>
      <c r="R1" s="12" t="s">
        <v>9</v>
      </c>
      <c r="S1" s="12"/>
      <c r="T1" s="12"/>
      <c r="U1" s="12"/>
      <c r="V1" s="17" t="s">
        <v>14</v>
      </c>
    </row>
    <row r="2" spans="1:22" x14ac:dyDescent="0.3">
      <c r="B2" s="5"/>
      <c r="C2" s="5"/>
      <c r="D2" s="5"/>
      <c r="E2" s="20"/>
      <c r="F2" s="21"/>
      <c r="G2" s="7"/>
      <c r="H2" s="13"/>
      <c r="L2" s="12" t="str">
        <f t="shared" ref="L2:L3" si="0">IF(G2=3,"TR","")</f>
        <v/>
      </c>
      <c r="M2" s="24"/>
      <c r="N2" s="23"/>
      <c r="O2" s="12"/>
      <c r="P2" s="12"/>
      <c r="Q2" s="12"/>
      <c r="R2" s="12"/>
      <c r="S2" s="12"/>
      <c r="T2" s="12"/>
      <c r="U2" s="12"/>
    </row>
    <row r="3" spans="1:22" x14ac:dyDescent="0.3">
      <c r="B3" s="5"/>
      <c r="C3" s="5"/>
      <c r="D3" s="5"/>
      <c r="E3" s="20"/>
      <c r="F3" s="21"/>
      <c r="G3" s="7"/>
      <c r="H3" s="13"/>
      <c r="L3" s="12" t="str">
        <f t="shared" si="0"/>
        <v/>
      </c>
      <c r="M3" s="24"/>
      <c r="N3" s="23"/>
      <c r="O3" s="12"/>
      <c r="P3" s="12"/>
      <c r="Q3" s="12"/>
      <c r="R3" s="12"/>
      <c r="S3" s="12"/>
      <c r="T3" s="12"/>
      <c r="U3" s="12"/>
    </row>
    <row r="4" spans="1:22" x14ac:dyDescent="0.3">
      <c r="A4" s="10" t="str">
        <f>IF(LEFT('Copie fichier cim'!B4,3)="Bac",'Copie fichier cim'!B4,"")</f>
        <v/>
      </c>
      <c r="B4" s="6" t="str">
        <f>IF(A4&lt;&gt;"",MATCH('Copie fichier cim'!B4,'Copie fichier cim'!$B$1:'Copie fichier cim'!$B$200,0),"")</f>
        <v/>
      </c>
      <c r="C4" s="16" t="str">
        <f>IF('Copie fichier cim'!N4&lt;&gt;"",'Copie fichier cim'!N4,"")</f>
        <v/>
      </c>
      <c r="D4" s="16" t="str">
        <f>IF('Copie fichier cim'!O4&lt;&gt;"",'Copie fichier cim'!O4,"")</f>
        <v/>
      </c>
      <c r="E4" s="21" t="str">
        <f>IF(C4&lt;&gt;"",'Copie fichier cim'!K4,"")</f>
        <v/>
      </c>
      <c r="F4" s="21" t="str">
        <f t="shared" ref="F4:F67" si="1">IF(AND(E4=0,E4&lt;&gt;""),F3,E4)</f>
        <v/>
      </c>
      <c r="G4" s="7">
        <f>couleur('Copie fichier cim'!Q4)</f>
        <v>1</v>
      </c>
      <c r="H4" s="13" t="str">
        <f>IF(OR(G4=3,G4=14),'Copie fichier cim'!Q4,"")</f>
        <v/>
      </c>
      <c r="I4" s="4" t="s">
        <v>11</v>
      </c>
      <c r="J4" s="3">
        <f t="shared" ref="J4:J35" si="2">IF(B4&lt;&gt;"",B4,J3)</f>
        <v>0</v>
      </c>
      <c r="K4" s="3" t="str">
        <f>CONCATENATE(I4,J4)</f>
        <v>B0</v>
      </c>
      <c r="L4" s="12" t="str">
        <f t="shared" ref="L4:L67" si="3">IF(G4=3,"TR",IF(G4=14,"RE",""))</f>
        <v/>
      </c>
      <c r="M4" s="25" t="str">
        <f t="shared" ref="M4:M35" si="4">IF(OR(G4=3,G4=14),C3,"")</f>
        <v/>
      </c>
      <c r="N4" s="25" t="str">
        <f t="shared" ref="N4:N35" si="5">IF(OR(G4=3,G4=14),D3,"")</f>
        <v/>
      </c>
      <c r="O4" s="12" t="str" cm="1">
        <f t="array" aca="1" ref="O4" ca="1">IF(G4=3,CONCATENATE("R0",RIGHT(INDEX('Copie fichier cim'!$A$1:$V$200,INDIRECT(K4),2),2),""),IF(G4=14,"CIM",""))</f>
        <v/>
      </c>
      <c r="P4" s="12" t="str">
        <f t="shared" ref="P4" si="6">IF(G4=3,"F345","")</f>
        <v/>
      </c>
      <c r="Q4" s="12" t="str" cm="1">
        <f t="array" aca="1" ref="Q4" ca="1">IF(G4=14,CONCATENATE("R0",RIGHT(INDEX('Copie fichier cim'!$A$1:$V$200,INDIRECT(K4),2),2),""),"")</f>
        <v/>
      </c>
      <c r="R4" s="12" t="str">
        <f t="shared" ref="R4:R67" si="7">IF(OR(G4=3,G4=14),H4,"")</f>
        <v/>
      </c>
      <c r="S4" s="12"/>
      <c r="T4" s="12"/>
      <c r="U4" s="12"/>
      <c r="V4" s="18">
        <f t="shared" ref="V4:V35" si="8">IF(F3&lt;&gt;"Intitulé de
l'opération",F3,"")</f>
        <v>0</v>
      </c>
    </row>
    <row r="5" spans="1:22" x14ac:dyDescent="0.3">
      <c r="A5" s="10" t="str">
        <f>IF(LEFT('Copie fichier cim'!B5,3)="Bac",'Copie fichier cim'!B5,"")</f>
        <v>Bac 75</v>
      </c>
      <c r="B5" s="6">
        <f>IF(A5&lt;&gt;"",MATCH('Copie fichier cim'!B5,'Copie fichier cim'!$B$1:'Copie fichier cim'!$B$200,0),"")</f>
        <v>5</v>
      </c>
      <c r="C5" s="16" t="str">
        <f>IF('Copie fichier cim'!N5&lt;&gt;"",'Copie fichier cim'!N5,"")</f>
        <v>Heure
de
début</v>
      </c>
      <c r="D5" s="16" t="str">
        <f>IF('Copie fichier cim'!O5&lt;&gt;"",'Copie fichier cim'!O5,"")</f>
        <v>Heure
de
fin</v>
      </c>
      <c r="E5" s="21" t="str">
        <f>IF(C5&lt;&gt;"",'Copie fichier cim'!K5,"")</f>
        <v>Intitulé de
l'opération</v>
      </c>
      <c r="F5" s="21" t="str">
        <f t="shared" si="1"/>
        <v>Intitulé de
l'opération</v>
      </c>
      <c r="G5" s="7">
        <f>couleur('Copie fichier cim'!Q5)</f>
        <v>24</v>
      </c>
      <c r="H5" s="13" t="str">
        <f>IF(OR(G5=3,G5=14),'Copie fichier cim'!Q5,"")</f>
        <v/>
      </c>
      <c r="I5" s="4" t="s">
        <v>11</v>
      </c>
      <c r="J5" s="3">
        <f t="shared" si="2"/>
        <v>5</v>
      </c>
      <c r="K5" s="3" t="str">
        <f t="shared" ref="K5:K68" si="9">CONCATENATE(I5,J5)</f>
        <v>B5</v>
      </c>
      <c r="L5" s="12" t="str">
        <f t="shared" si="3"/>
        <v/>
      </c>
      <c r="M5" s="25" t="str">
        <f t="shared" si="4"/>
        <v/>
      </c>
      <c r="N5" s="25" t="str">
        <f t="shared" si="5"/>
        <v/>
      </c>
      <c r="O5" s="12" t="str" cm="1">
        <f t="array" aca="1" ref="O5" ca="1">IF(G5=3,CONCATENATE("R0",RIGHT(INDEX('Copie fichier cim'!$A$1:$V$200,INDIRECT(K5),2),2),""),IF(G5=14,"CIM",""))</f>
        <v/>
      </c>
      <c r="P5" s="12" t="str">
        <f t="shared" ref="P5:P68" si="10">IF(G5=3,"F345","")</f>
        <v/>
      </c>
      <c r="Q5" s="12" t="str" cm="1">
        <f t="array" aca="1" ref="Q5" ca="1">IF(G5=14,CONCATENATE("R0",RIGHT(INDEX('Copie fichier cim'!$A$1:$V$200,INDIRECT(K5),2),2),""),"")</f>
        <v/>
      </c>
      <c r="R5" s="12" t="str">
        <f t="shared" si="7"/>
        <v/>
      </c>
      <c r="S5" s="12"/>
      <c r="T5" s="12"/>
      <c r="U5" s="12"/>
      <c r="V5" s="18" t="str">
        <f t="shared" si="8"/>
        <v/>
      </c>
    </row>
    <row r="6" spans="1:22" x14ac:dyDescent="0.3">
      <c r="A6" s="10" t="str">
        <f>IF(LEFT('Copie fichier cim'!B6,3)="Bac",'Copie fichier cim'!B6,"")</f>
        <v/>
      </c>
      <c r="B6" s="6" t="str">
        <f>IF(A6&lt;&gt;"",MATCH('Copie fichier cim'!B6,'Copie fichier cim'!$B$1:'Copie fichier cim'!$B$200,0),"")</f>
        <v/>
      </c>
      <c r="C6" s="16" t="str">
        <f>IF('Copie fichier cim'!N6&lt;&gt;"",'Copie fichier cim'!N6,"")</f>
        <v/>
      </c>
      <c r="D6" s="16" t="str">
        <f>IF('Copie fichier cim'!O6&lt;&gt;"",'Copie fichier cim'!O6,"")</f>
        <v/>
      </c>
      <c r="E6" s="21" t="str">
        <f>IF(C6&lt;&gt;"",'Copie fichier cim'!K6,"")</f>
        <v/>
      </c>
      <c r="F6" s="21" t="str">
        <f t="shared" si="1"/>
        <v/>
      </c>
      <c r="G6" s="7">
        <f>couleur('Copie fichier cim'!Q6)</f>
        <v>48</v>
      </c>
      <c r="H6" s="13" t="str">
        <f>IF(OR(G6=3,G6=14),'Copie fichier cim'!Q6,"")</f>
        <v/>
      </c>
      <c r="I6" s="4" t="s">
        <v>11</v>
      </c>
      <c r="J6" s="3">
        <f t="shared" si="2"/>
        <v>5</v>
      </c>
      <c r="K6" s="3" t="str">
        <f t="shared" si="9"/>
        <v>B5</v>
      </c>
      <c r="L6" s="12" t="str">
        <f t="shared" si="3"/>
        <v/>
      </c>
      <c r="M6" s="25" t="str">
        <f t="shared" si="4"/>
        <v/>
      </c>
      <c r="N6" s="25" t="str">
        <f t="shared" si="5"/>
        <v/>
      </c>
      <c r="O6" s="12" t="str" cm="1">
        <f t="array" aca="1" ref="O6" ca="1">IF(G6=3,CONCATENATE("R0",RIGHT(INDEX('Copie fichier cim'!$A$1:$V$200,INDIRECT(K6),2),2),""),IF(G6=14,"CIM",""))</f>
        <v/>
      </c>
      <c r="P6" s="12" t="str">
        <f t="shared" si="10"/>
        <v/>
      </c>
      <c r="Q6" s="12" t="str" cm="1">
        <f t="array" aca="1" ref="Q6" ca="1">IF(G6=14,CONCATENATE("R0",RIGHT(INDEX('Copie fichier cim'!$A$1:$V$200,INDIRECT(K6),2),2),""),"")</f>
        <v/>
      </c>
      <c r="R6" s="12" t="str">
        <f t="shared" si="7"/>
        <v/>
      </c>
      <c r="S6" s="12"/>
      <c r="T6" s="12"/>
      <c r="U6" s="12"/>
      <c r="V6" s="18" t="str">
        <f t="shared" si="8"/>
        <v/>
      </c>
    </row>
    <row r="7" spans="1:22" x14ac:dyDescent="0.3">
      <c r="A7" s="10" t="str">
        <f>IF(LEFT('Copie fichier cim'!B7,3)="Bac",'Copie fichier cim'!B7,"")</f>
        <v/>
      </c>
      <c r="B7" s="6" t="str">
        <f>IF(A7&lt;&gt;"",MATCH('Copie fichier cim'!B7,'Copie fichier cim'!$B$1:'Copie fichier cim'!$B$200,0),"")</f>
        <v/>
      </c>
      <c r="C7" s="16" t="str">
        <f>IF('Copie fichier cim'!N7&lt;&gt;"",'Copie fichier cim'!N7,"")</f>
        <v/>
      </c>
      <c r="D7" s="16" t="str">
        <f>IF('Copie fichier cim'!O7&lt;&gt;"",'Copie fichier cim'!O7,"")</f>
        <v/>
      </c>
      <c r="E7" s="21" t="str">
        <f>IF(C7&lt;&gt;"",'Copie fichier cim'!K7,"")</f>
        <v/>
      </c>
      <c r="F7" s="21" t="str">
        <f t="shared" si="1"/>
        <v/>
      </c>
      <c r="G7" s="7">
        <f>couleur('Copie fichier cim'!Q7)</f>
        <v>-4142</v>
      </c>
      <c r="H7" s="13" t="str">
        <f>IF(OR(G7=3,G7=14),'Copie fichier cim'!Q7,"")</f>
        <v/>
      </c>
      <c r="I7" s="4" t="s">
        <v>11</v>
      </c>
      <c r="J7" s="3">
        <f t="shared" si="2"/>
        <v>5</v>
      </c>
      <c r="K7" s="3" t="str">
        <f t="shared" si="9"/>
        <v>B5</v>
      </c>
      <c r="L7" s="12" t="str">
        <f t="shared" si="3"/>
        <v/>
      </c>
      <c r="M7" s="25" t="str">
        <f t="shared" si="4"/>
        <v/>
      </c>
      <c r="N7" s="25" t="str">
        <f t="shared" si="5"/>
        <v/>
      </c>
      <c r="O7" s="12" t="str" cm="1">
        <f t="array" aca="1" ref="O7" ca="1">IF(G7=3,CONCATENATE("R0",RIGHT(INDEX('Copie fichier cim'!$A$1:$V$200,INDIRECT(K7),2),2),""),IF(G7=14,"CIM",""))</f>
        <v/>
      </c>
      <c r="P7" s="12" t="str">
        <f t="shared" si="10"/>
        <v/>
      </c>
      <c r="Q7" s="12" t="str" cm="1">
        <f t="array" aca="1" ref="Q7" ca="1">IF(G7=14,CONCATENATE("R0",RIGHT(INDEX('Copie fichier cim'!$A$1:$V$200,INDIRECT(K7),2),2),""),"")</f>
        <v/>
      </c>
      <c r="R7" s="12" t="str">
        <f t="shared" si="7"/>
        <v/>
      </c>
      <c r="S7" s="12"/>
      <c r="T7" s="12"/>
      <c r="U7" s="12"/>
      <c r="V7" s="18" t="str">
        <f t="shared" si="8"/>
        <v/>
      </c>
    </row>
    <row r="8" spans="1:22" x14ac:dyDescent="0.3">
      <c r="A8" s="10" t="str">
        <f>IF(LEFT('Copie fichier cim'!B8,3)="Bac",'Copie fichier cim'!B8,"")</f>
        <v/>
      </c>
      <c r="B8" s="6" t="str">
        <f>IF(A8&lt;&gt;"",MATCH('Copie fichier cim'!B8,'Copie fichier cim'!$B$1:'Copie fichier cim'!$B$200,0),"")</f>
        <v/>
      </c>
      <c r="C8" s="16">
        <f>IF('Copie fichier cim'!N8&lt;&gt;"",'Copie fichier cim'!N8,"")</f>
        <v>44587</v>
      </c>
      <c r="D8" s="16">
        <f>IF('Copie fichier cim'!O8&lt;&gt;"",'Copie fichier cim'!O8,"")</f>
        <v>44587.065972222219</v>
      </c>
      <c r="E8" s="21" t="str">
        <f>IF(C8&lt;&gt;"",'Copie fichier cim'!K8,"")</f>
        <v>TRANSFERT 75 VERS 79 FIN</v>
      </c>
      <c r="F8" s="21" t="str">
        <f t="shared" si="1"/>
        <v>TRANSFERT 75 VERS 79 FIN</v>
      </c>
      <c r="G8" s="7">
        <f>couleur('Copie fichier cim'!Q8)</f>
        <v>-4142</v>
      </c>
      <c r="H8" s="13" t="str">
        <f>IF(OR(G8=3,G8=14),'Copie fichier cim'!Q8,"")</f>
        <v/>
      </c>
      <c r="I8" s="4" t="s">
        <v>11</v>
      </c>
      <c r="J8" s="3">
        <f t="shared" si="2"/>
        <v>5</v>
      </c>
      <c r="K8" s="3" t="str">
        <f t="shared" si="9"/>
        <v>B5</v>
      </c>
      <c r="L8" s="12" t="str">
        <f t="shared" si="3"/>
        <v/>
      </c>
      <c r="M8" s="25" t="str">
        <f t="shared" si="4"/>
        <v/>
      </c>
      <c r="N8" s="25" t="str">
        <f t="shared" si="5"/>
        <v/>
      </c>
      <c r="O8" s="12" t="str" cm="1">
        <f t="array" aca="1" ref="O8" ca="1">IF(G8=3,CONCATENATE("R0",RIGHT(INDEX('Copie fichier cim'!$A$1:$V$200,INDIRECT(K8),2),2),""),IF(G8=14,"CIM",""))</f>
        <v/>
      </c>
      <c r="P8" s="12" t="str">
        <f t="shared" si="10"/>
        <v/>
      </c>
      <c r="Q8" s="12" t="str" cm="1">
        <f t="array" aca="1" ref="Q8" ca="1">IF(G8=14,CONCATENATE("R0",RIGHT(INDEX('Copie fichier cim'!$A$1:$V$200,INDIRECT(K8),2),2),""),"")</f>
        <v/>
      </c>
      <c r="R8" s="12" t="str">
        <f t="shared" si="7"/>
        <v/>
      </c>
      <c r="S8" s="12"/>
      <c r="T8" s="12"/>
      <c r="U8" s="12"/>
      <c r="V8" s="18" t="str">
        <f t="shared" si="8"/>
        <v/>
      </c>
    </row>
    <row r="9" spans="1:22" x14ac:dyDescent="0.3">
      <c r="A9" s="10" t="str">
        <f>IF(LEFT('Copie fichier cim'!B9,3)="Bac",'Copie fichier cim'!B9,"")</f>
        <v/>
      </c>
      <c r="B9" s="6" t="str">
        <f>IF(A9&lt;&gt;"",MATCH('Copie fichier cim'!B9,'Copie fichier cim'!$B$1:'Copie fichier cim'!$B$200,0),"")</f>
        <v/>
      </c>
      <c r="C9" s="16">
        <f>IF('Copie fichier cim'!N9&lt;&gt;"",'Copie fichier cim'!N9,"")</f>
        <v>44587</v>
      </c>
      <c r="D9" s="16">
        <f>IF('Copie fichier cim'!O9&lt;&gt;"",'Copie fichier cim'!O9,"")</f>
        <v>44587.065972222219</v>
      </c>
      <c r="E9" s="21">
        <f>IF(C9&lt;&gt;"",'Copie fichier cim'!K9,"")</f>
        <v>0</v>
      </c>
      <c r="F9" s="21" t="str">
        <f t="shared" si="1"/>
        <v>TRANSFERT 75 VERS 79 FIN</v>
      </c>
      <c r="G9" s="7">
        <f>couleur('Copie fichier cim'!Q9)</f>
        <v>-4142</v>
      </c>
      <c r="H9" s="13" t="str">
        <f>IF(OR(G9=3,G9=14),'Copie fichier cim'!Q9,"")</f>
        <v/>
      </c>
      <c r="I9" s="4" t="s">
        <v>11</v>
      </c>
      <c r="J9" s="3">
        <f t="shared" si="2"/>
        <v>5</v>
      </c>
      <c r="K9" s="3" t="str">
        <f t="shared" si="9"/>
        <v>B5</v>
      </c>
      <c r="L9" s="12" t="str">
        <f t="shared" si="3"/>
        <v/>
      </c>
      <c r="M9" s="25" t="str">
        <f t="shared" si="4"/>
        <v/>
      </c>
      <c r="N9" s="25" t="str">
        <f t="shared" si="5"/>
        <v/>
      </c>
      <c r="O9" s="12" t="str" cm="1">
        <f t="array" aca="1" ref="O9" ca="1">IF(G9=3,CONCATENATE("R0",RIGHT(INDEX('Copie fichier cim'!$A$1:$V$200,INDIRECT(K9),2),2),""),IF(G9=14,"CIM",""))</f>
        <v/>
      </c>
      <c r="P9" s="12" t="str">
        <f t="shared" si="10"/>
        <v/>
      </c>
      <c r="Q9" s="12" t="str" cm="1">
        <f t="array" aca="1" ref="Q9" ca="1">IF(G9=14,CONCATENATE("R0",RIGHT(INDEX('Copie fichier cim'!$A$1:$V$200,INDIRECT(K9),2),2),""),"")</f>
        <v/>
      </c>
      <c r="R9" s="12" t="str">
        <f t="shared" si="7"/>
        <v/>
      </c>
      <c r="S9" s="12"/>
      <c r="T9" s="12"/>
      <c r="U9" s="12"/>
      <c r="V9" s="18" t="str">
        <f t="shared" si="8"/>
        <v>TRANSFERT 75 VERS 79 FIN</v>
      </c>
    </row>
    <row r="10" spans="1:22" x14ac:dyDescent="0.3">
      <c r="A10" s="10" t="str">
        <f>IF(LEFT('Copie fichier cim'!B10,3)="Bac",'Copie fichier cim'!B10,"")</f>
        <v/>
      </c>
      <c r="B10" s="6" t="str">
        <f>IF(A10&lt;&gt;"",MATCH('Copie fichier cim'!B10,'Copie fichier cim'!$B$1:'Copie fichier cim'!$B$200,0),"")</f>
        <v/>
      </c>
      <c r="C10" s="16" t="str">
        <f>IF('Copie fichier cim'!N10&lt;&gt;"",'Copie fichier cim'!N10,"")</f>
        <v/>
      </c>
      <c r="D10" s="16" t="str">
        <f>IF('Copie fichier cim'!O10&lt;&gt;"",'Copie fichier cim'!O10,"")</f>
        <v/>
      </c>
      <c r="E10" s="21" t="str">
        <f>IF(C10&lt;&gt;"",'Copie fichier cim'!K10,"")</f>
        <v/>
      </c>
      <c r="F10" s="21" t="str">
        <f t="shared" si="1"/>
        <v/>
      </c>
      <c r="G10" s="7">
        <f>couleur('Copie fichier cim'!Q10)</f>
        <v>3</v>
      </c>
      <c r="H10" s="13">
        <f>IF(OR(G10=3,G10=14),'Copie fichier cim'!Q10,"")</f>
        <v>2933</v>
      </c>
      <c r="I10" s="4" t="s">
        <v>11</v>
      </c>
      <c r="J10" s="3">
        <f t="shared" si="2"/>
        <v>5</v>
      </c>
      <c r="K10" s="3" t="str">
        <f t="shared" si="9"/>
        <v>B5</v>
      </c>
      <c r="L10" s="12" t="str">
        <f t="shared" si="3"/>
        <v>TR</v>
      </c>
      <c r="M10" s="25">
        <f t="shared" si="4"/>
        <v>44587</v>
      </c>
      <c r="N10" s="25">
        <f t="shared" si="5"/>
        <v>44587.065972222219</v>
      </c>
      <c r="O10" s="12" t="str" cm="1">
        <f t="array" aca="1" ref="O10" ca="1">IF(G10=3,CONCATENATE("R0",RIGHT(INDEX('Copie fichier cim'!$A$1:$V$200,INDIRECT(K10),2),2),""),IF(G10=14,"CIM",""))</f>
        <v>R075</v>
      </c>
      <c r="P10" s="12" t="str">
        <f t="shared" si="10"/>
        <v>F345</v>
      </c>
      <c r="Q10" s="12" t="str" cm="1">
        <f t="array" aca="1" ref="Q10" ca="1">IF(G10=14,CONCATENATE("R0",RIGHT(INDEX('Copie fichier cim'!$A$1:$V$200,INDIRECT(K10),2),2),""),"")</f>
        <v/>
      </c>
      <c r="R10" s="12">
        <f t="shared" si="7"/>
        <v>2933</v>
      </c>
      <c r="S10" s="12"/>
      <c r="T10" s="12"/>
      <c r="U10" s="12"/>
      <c r="V10" s="18" t="str">
        <f t="shared" si="8"/>
        <v>TRANSFERT 75 VERS 79 FIN</v>
      </c>
    </row>
    <row r="11" spans="1:22" x14ac:dyDescent="0.3">
      <c r="A11" s="10" t="str">
        <f>IF(LEFT('Copie fichier cim'!B11,3)="Bac",'Copie fichier cim'!B11,"")</f>
        <v/>
      </c>
      <c r="B11" s="6" t="str">
        <f>IF(A11&lt;&gt;"",MATCH('Copie fichier cim'!B11,'Copie fichier cim'!$B$1:'Copie fichier cim'!$B$200,0),"")</f>
        <v/>
      </c>
      <c r="C11" s="16" t="str">
        <f>IF('Copie fichier cim'!N11&lt;&gt;"",'Copie fichier cim'!N11,"")</f>
        <v/>
      </c>
      <c r="D11" s="16" t="str">
        <f>IF('Copie fichier cim'!O11&lt;&gt;"",'Copie fichier cim'!O11,"")</f>
        <v/>
      </c>
      <c r="E11" s="21" t="str">
        <f>IF(C11&lt;&gt;"",'Copie fichier cim'!K11,"")</f>
        <v/>
      </c>
      <c r="F11" s="21" t="str">
        <f t="shared" si="1"/>
        <v/>
      </c>
      <c r="G11" s="7">
        <f>couleur('Copie fichier cim'!Q11)</f>
        <v>48</v>
      </c>
      <c r="H11" s="13" t="str">
        <f>IF(OR(G11=3,G11=14),'Copie fichier cim'!Q11,"")</f>
        <v/>
      </c>
      <c r="I11" s="4" t="s">
        <v>11</v>
      </c>
      <c r="J11" s="3">
        <f t="shared" si="2"/>
        <v>5</v>
      </c>
      <c r="K11" s="3" t="str">
        <f t="shared" si="9"/>
        <v>B5</v>
      </c>
      <c r="L11" s="12" t="str">
        <f t="shared" si="3"/>
        <v/>
      </c>
      <c r="M11" s="25" t="str">
        <f t="shared" si="4"/>
        <v/>
      </c>
      <c r="N11" s="25" t="str">
        <f t="shared" si="5"/>
        <v/>
      </c>
      <c r="O11" s="12" t="str" cm="1">
        <f t="array" aca="1" ref="O11" ca="1">IF(G11=3,CONCATENATE("R0",RIGHT(INDEX('Copie fichier cim'!$A$1:$V$200,INDIRECT(K11),2),2),""),IF(G11=14,"CIM",""))</f>
        <v/>
      </c>
      <c r="P11" s="12" t="str">
        <f t="shared" si="10"/>
        <v/>
      </c>
      <c r="Q11" s="12" t="str" cm="1">
        <f t="array" aca="1" ref="Q11" ca="1">IF(G11=14,CONCATENATE("R0",RIGHT(INDEX('Copie fichier cim'!$A$1:$V$200,INDIRECT(K11),2),2),""),"")</f>
        <v/>
      </c>
      <c r="R11" s="12" t="str">
        <f t="shared" si="7"/>
        <v/>
      </c>
      <c r="S11" s="12"/>
      <c r="T11" s="12"/>
      <c r="U11" s="12"/>
      <c r="V11" s="18" t="str">
        <f t="shared" si="8"/>
        <v/>
      </c>
    </row>
    <row r="12" spans="1:22" x14ac:dyDescent="0.3">
      <c r="A12" s="10" t="str">
        <f>IF(LEFT('Copie fichier cim'!B12,3)="Bac",'Copie fichier cim'!B12,"")</f>
        <v/>
      </c>
      <c r="B12" s="6" t="str">
        <f>IF(A12&lt;&gt;"",MATCH('Copie fichier cim'!B12,'Copie fichier cim'!$B$1:'Copie fichier cim'!$B$200,0),"")</f>
        <v/>
      </c>
      <c r="C12" s="16" t="str">
        <f>IF('Copie fichier cim'!N12&lt;&gt;"",'Copie fichier cim'!N12,"")</f>
        <v/>
      </c>
      <c r="D12" s="16" t="str">
        <f>IF('Copie fichier cim'!O12&lt;&gt;"",'Copie fichier cim'!O12,"")</f>
        <v/>
      </c>
      <c r="E12" s="21" t="str">
        <f>IF(C12&lt;&gt;"",'Copie fichier cim'!K12,"")</f>
        <v/>
      </c>
      <c r="F12" s="21" t="str">
        <f t="shared" si="1"/>
        <v/>
      </c>
      <c r="G12" s="7">
        <f>couleur('Copie fichier cim'!Q12)</f>
        <v>1</v>
      </c>
      <c r="H12" s="13" t="str">
        <f>IF(OR(G12=3,G12=14),'Copie fichier cim'!Q12,"")</f>
        <v/>
      </c>
      <c r="I12" s="4" t="s">
        <v>11</v>
      </c>
      <c r="J12" s="3">
        <f t="shared" si="2"/>
        <v>5</v>
      </c>
      <c r="K12" s="3" t="str">
        <f t="shared" si="9"/>
        <v>B5</v>
      </c>
      <c r="L12" s="12" t="str">
        <f t="shared" si="3"/>
        <v/>
      </c>
      <c r="M12" s="25" t="str">
        <f t="shared" si="4"/>
        <v/>
      </c>
      <c r="N12" s="25" t="str">
        <f t="shared" si="5"/>
        <v/>
      </c>
      <c r="O12" s="12" t="str" cm="1">
        <f t="array" aca="1" ref="O12" ca="1">IF(G12=3,CONCATENATE("R0",RIGHT(INDEX('Copie fichier cim'!$A$1:$V$200,INDIRECT(K12),2),2),""),IF(G12=14,"CIM",""))</f>
        <v/>
      </c>
      <c r="P12" s="12" t="str">
        <f t="shared" si="10"/>
        <v/>
      </c>
      <c r="Q12" s="12" t="str" cm="1">
        <f t="array" aca="1" ref="Q12" ca="1">IF(G12=14,CONCATENATE("R0",RIGHT(INDEX('Copie fichier cim'!$A$1:$V$200,INDIRECT(K12),2),2),""),"")</f>
        <v/>
      </c>
      <c r="R12" s="12" t="str">
        <f t="shared" si="7"/>
        <v/>
      </c>
      <c r="S12" s="12"/>
      <c r="T12" s="12"/>
      <c r="U12" s="12"/>
      <c r="V12" s="18" t="str">
        <f t="shared" si="8"/>
        <v/>
      </c>
    </row>
    <row r="13" spans="1:22" x14ac:dyDescent="0.3">
      <c r="A13" s="10" t="str">
        <f>IF(LEFT('Copie fichier cim'!B13,3)="Bac",'Copie fichier cim'!B13,"")</f>
        <v>Bac 76</v>
      </c>
      <c r="B13" s="6">
        <f>IF(A13&lt;&gt;"",MATCH('Copie fichier cim'!B13,'Copie fichier cim'!$B$1:'Copie fichier cim'!$B$200,0),"")</f>
        <v>13</v>
      </c>
      <c r="C13" s="16" t="str">
        <f>IF('Copie fichier cim'!N13&lt;&gt;"",'Copie fichier cim'!N13,"")</f>
        <v>Heure
de
début</v>
      </c>
      <c r="D13" s="16" t="str">
        <f>IF('Copie fichier cim'!O13&lt;&gt;"",'Copie fichier cim'!O13,"")</f>
        <v>Heure
de
fin</v>
      </c>
      <c r="E13" s="21" t="str">
        <f>IF(C13&lt;&gt;"",'Copie fichier cim'!K13,"")</f>
        <v>Intitulé de
l'opération</v>
      </c>
      <c r="F13" s="21" t="str">
        <f t="shared" si="1"/>
        <v>Intitulé de
l'opération</v>
      </c>
      <c r="G13" s="7">
        <f>couleur('Copie fichier cim'!Q13)</f>
        <v>24</v>
      </c>
      <c r="H13" s="13" t="str">
        <f>IF(OR(G13=3,G13=14),'Copie fichier cim'!Q13,"")</f>
        <v/>
      </c>
      <c r="I13" s="4" t="s">
        <v>11</v>
      </c>
      <c r="J13" s="3">
        <f t="shared" si="2"/>
        <v>13</v>
      </c>
      <c r="K13" s="3" t="str">
        <f t="shared" si="9"/>
        <v>B13</v>
      </c>
      <c r="L13" s="12" t="str">
        <f t="shared" si="3"/>
        <v/>
      </c>
      <c r="M13" s="25" t="str">
        <f t="shared" si="4"/>
        <v/>
      </c>
      <c r="N13" s="25" t="str">
        <f t="shared" si="5"/>
        <v/>
      </c>
      <c r="O13" s="12" t="str" cm="1">
        <f t="array" aca="1" ref="O13" ca="1">IF(G13=3,CONCATENATE("R0",RIGHT(INDEX('Copie fichier cim'!$A$1:$V$200,INDIRECT(K13),2),2),""),IF(G13=14,"CIM",""))</f>
        <v/>
      </c>
      <c r="P13" s="12" t="str">
        <f t="shared" si="10"/>
        <v/>
      </c>
      <c r="Q13" s="12" t="str" cm="1">
        <f t="array" aca="1" ref="Q13" ca="1">IF(G13=14,CONCATENATE("R0",RIGHT(INDEX('Copie fichier cim'!$A$1:$V$200,INDIRECT(K13),2),2),""),"")</f>
        <v/>
      </c>
      <c r="R13" s="12" t="str">
        <f t="shared" si="7"/>
        <v/>
      </c>
      <c r="S13" s="12"/>
      <c r="T13" s="12"/>
      <c r="U13" s="12"/>
      <c r="V13" s="18" t="str">
        <f t="shared" si="8"/>
        <v/>
      </c>
    </row>
    <row r="14" spans="1:22" x14ac:dyDescent="0.3">
      <c r="A14" s="10" t="str">
        <f>IF(LEFT('Copie fichier cim'!B14,3)="Bac",'Copie fichier cim'!B14,"")</f>
        <v/>
      </c>
      <c r="B14" s="6" t="str">
        <f>IF(A14&lt;&gt;"",MATCH('Copie fichier cim'!B14,'Copie fichier cim'!$B$1:'Copie fichier cim'!$B$200,0),"")</f>
        <v/>
      </c>
      <c r="C14" s="16" t="str">
        <f>IF('Copie fichier cim'!N14&lt;&gt;"",'Copie fichier cim'!N14,"")</f>
        <v/>
      </c>
      <c r="D14" s="16" t="str">
        <f>IF('Copie fichier cim'!O14&lt;&gt;"",'Copie fichier cim'!O14,"")</f>
        <v/>
      </c>
      <c r="E14" s="21" t="str">
        <f>IF(C14&lt;&gt;"",'Copie fichier cim'!K14,"")</f>
        <v/>
      </c>
      <c r="F14" s="21" t="str">
        <f t="shared" si="1"/>
        <v/>
      </c>
      <c r="G14" s="7">
        <f>couleur('Copie fichier cim'!Q14)</f>
        <v>48</v>
      </c>
      <c r="H14" s="13" t="str">
        <f>IF(OR(G14=3,G14=14),'Copie fichier cim'!Q14,"")</f>
        <v/>
      </c>
      <c r="I14" s="4" t="s">
        <v>11</v>
      </c>
      <c r="J14" s="3">
        <f t="shared" si="2"/>
        <v>13</v>
      </c>
      <c r="K14" s="3" t="str">
        <f t="shared" si="9"/>
        <v>B13</v>
      </c>
      <c r="L14" s="12" t="str">
        <f t="shared" si="3"/>
        <v/>
      </c>
      <c r="M14" s="25" t="str">
        <f t="shared" si="4"/>
        <v/>
      </c>
      <c r="N14" s="25" t="str">
        <f t="shared" si="5"/>
        <v/>
      </c>
      <c r="O14" s="12" t="str" cm="1">
        <f t="array" aca="1" ref="O14" ca="1">IF(G14=3,CONCATENATE("R0",RIGHT(INDEX('Copie fichier cim'!$A$1:$V$200,INDIRECT(K14),2),2),""),IF(G14=14,"CIM",""))</f>
        <v/>
      </c>
      <c r="P14" s="12" t="str">
        <f t="shared" si="10"/>
        <v/>
      </c>
      <c r="Q14" s="12" t="str" cm="1">
        <f t="array" aca="1" ref="Q14" ca="1">IF(G14=14,CONCATENATE("R0",RIGHT(INDEX('Copie fichier cim'!$A$1:$V$200,INDIRECT(K14),2),2),""),"")</f>
        <v/>
      </c>
      <c r="R14" s="12" t="str">
        <f t="shared" si="7"/>
        <v/>
      </c>
      <c r="S14" s="12"/>
      <c r="T14" s="12"/>
      <c r="U14" s="12"/>
      <c r="V14" s="18" t="str">
        <f t="shared" si="8"/>
        <v/>
      </c>
    </row>
    <row r="15" spans="1:22" x14ac:dyDescent="0.3">
      <c r="A15" s="10" t="str">
        <f>IF(LEFT('Copie fichier cim'!B15,3)="Bac",'Copie fichier cim'!B15,"")</f>
        <v/>
      </c>
      <c r="B15" s="6" t="str">
        <f>IF(A15&lt;&gt;"",MATCH('Copie fichier cim'!B15,'Copie fichier cim'!$B$1:'Copie fichier cim'!$B$200,0),"")</f>
        <v/>
      </c>
      <c r="C15" s="16" t="str">
        <f>IF('Copie fichier cim'!N15&lt;&gt;"",'Copie fichier cim'!N15,"")</f>
        <v/>
      </c>
      <c r="D15" s="16" t="str">
        <f>IF('Copie fichier cim'!O15&lt;&gt;"",'Copie fichier cim'!O15,"")</f>
        <v/>
      </c>
      <c r="E15" s="21" t="str">
        <f>IF(C15&lt;&gt;"",'Copie fichier cim'!K15,"")</f>
        <v/>
      </c>
      <c r="F15" s="21" t="str">
        <f t="shared" si="1"/>
        <v/>
      </c>
      <c r="G15" s="7">
        <f>couleur('Copie fichier cim'!Q15)</f>
        <v>48</v>
      </c>
      <c r="H15" s="13" t="str">
        <f>IF(OR(G15=3,G15=14),'Copie fichier cim'!Q15,"")</f>
        <v/>
      </c>
      <c r="I15" s="4" t="s">
        <v>11</v>
      </c>
      <c r="J15" s="3">
        <f t="shared" si="2"/>
        <v>13</v>
      </c>
      <c r="K15" s="3" t="str">
        <f t="shared" si="9"/>
        <v>B13</v>
      </c>
      <c r="L15" s="12" t="str">
        <f t="shared" si="3"/>
        <v/>
      </c>
      <c r="M15" s="25" t="str">
        <f t="shared" si="4"/>
        <v/>
      </c>
      <c r="N15" s="25" t="str">
        <f t="shared" si="5"/>
        <v/>
      </c>
      <c r="O15" s="12" t="str" cm="1">
        <f t="array" aca="1" ref="O15" ca="1">IF(G15=3,CONCATENATE("R0",RIGHT(INDEX('Copie fichier cim'!$A$1:$V$200,INDIRECT(K15),2),2),""),IF(G15=14,"CIM",""))</f>
        <v/>
      </c>
      <c r="P15" s="12" t="str">
        <f t="shared" si="10"/>
        <v/>
      </c>
      <c r="Q15" s="12" t="str" cm="1">
        <f t="array" aca="1" ref="Q15" ca="1">IF(G15=14,CONCATENATE("R0",RIGHT(INDEX('Copie fichier cim'!$A$1:$V$200,INDIRECT(K15),2),2),""),"")</f>
        <v/>
      </c>
      <c r="R15" s="12" t="str">
        <f t="shared" si="7"/>
        <v/>
      </c>
      <c r="S15" s="12"/>
      <c r="T15" s="12"/>
      <c r="U15" s="12"/>
      <c r="V15" s="18" t="str">
        <f t="shared" si="8"/>
        <v/>
      </c>
    </row>
    <row r="16" spans="1:22" x14ac:dyDescent="0.3">
      <c r="A16" s="10" t="str">
        <f>IF(LEFT('Copie fichier cim'!B16,3)="Bac",'Copie fichier cim'!B16,"")</f>
        <v/>
      </c>
      <c r="B16" s="6" t="str">
        <f>IF(A16&lt;&gt;"",MATCH('Copie fichier cim'!B16,'Copie fichier cim'!$B$1:'Copie fichier cim'!$B$200,0),"")</f>
        <v/>
      </c>
      <c r="C16" s="16" t="str">
        <f>IF('Copie fichier cim'!N16&lt;&gt;"",'Copie fichier cim'!N16,"")</f>
        <v/>
      </c>
      <c r="D16" s="16" t="str">
        <f>IF('Copie fichier cim'!O16&lt;&gt;"",'Copie fichier cim'!O16,"")</f>
        <v/>
      </c>
      <c r="E16" s="21" t="str">
        <f>IF(C16&lt;&gt;"",'Copie fichier cim'!K16,"")</f>
        <v/>
      </c>
      <c r="F16" s="21" t="str">
        <f t="shared" si="1"/>
        <v/>
      </c>
      <c r="G16" s="7">
        <f>couleur('Copie fichier cim'!Q16)</f>
        <v>1</v>
      </c>
      <c r="H16" s="13" t="str">
        <f>IF(OR(G16=3,G16=14),'Copie fichier cim'!Q16,"")</f>
        <v/>
      </c>
      <c r="I16" s="4" t="s">
        <v>11</v>
      </c>
      <c r="J16" s="3">
        <f t="shared" si="2"/>
        <v>13</v>
      </c>
      <c r="K16" s="3" t="str">
        <f t="shared" si="9"/>
        <v>B13</v>
      </c>
      <c r="L16" s="12" t="str">
        <f t="shared" si="3"/>
        <v/>
      </c>
      <c r="M16" s="25" t="str">
        <f t="shared" si="4"/>
        <v/>
      </c>
      <c r="N16" s="25" t="str">
        <f t="shared" si="5"/>
        <v/>
      </c>
      <c r="O16" s="12" t="str" cm="1">
        <f t="array" aca="1" ref="O16" ca="1">IF(G16=3,CONCATENATE("R0",RIGHT(INDEX('Copie fichier cim'!$A$1:$V$200,INDIRECT(K16),2),2),""),IF(G16=14,"CIM",""))</f>
        <v/>
      </c>
      <c r="P16" s="12" t="str">
        <f t="shared" si="10"/>
        <v/>
      </c>
      <c r="Q16" s="12" t="str" cm="1">
        <f t="array" aca="1" ref="Q16" ca="1">IF(G16=14,CONCATENATE("R0",RIGHT(INDEX('Copie fichier cim'!$A$1:$V$200,INDIRECT(K16),2),2),""),"")</f>
        <v/>
      </c>
      <c r="R16" s="12" t="str">
        <f t="shared" si="7"/>
        <v/>
      </c>
      <c r="S16" s="12"/>
      <c r="T16" s="12"/>
      <c r="U16" s="12"/>
      <c r="V16" s="18" t="str">
        <f t="shared" si="8"/>
        <v/>
      </c>
    </row>
    <row r="17" spans="1:22" x14ac:dyDescent="0.3">
      <c r="A17" s="10" t="str">
        <f>IF(LEFT('Copie fichier cim'!B17,3)="Bac",'Copie fichier cim'!B17,"")</f>
        <v>Bac 79</v>
      </c>
      <c r="B17" s="6">
        <f>IF(A17&lt;&gt;"",MATCH('Copie fichier cim'!B17,'Copie fichier cim'!$B$1:'Copie fichier cim'!$B$200,0),"")</f>
        <v>17</v>
      </c>
      <c r="C17" s="16" t="str">
        <f>IF('Copie fichier cim'!N17&lt;&gt;"",'Copie fichier cim'!N17,"")</f>
        <v>Heure
de
début</v>
      </c>
      <c r="D17" s="16" t="str">
        <f>IF('Copie fichier cim'!O17&lt;&gt;"",'Copie fichier cim'!O17,"")</f>
        <v>Heure
de
fin</v>
      </c>
      <c r="E17" s="21" t="str">
        <f>IF(C17&lt;&gt;"",'Copie fichier cim'!K17,"")</f>
        <v>Intitulé de
l'opération</v>
      </c>
      <c r="F17" s="21" t="str">
        <f t="shared" si="1"/>
        <v>Intitulé de
l'opération</v>
      </c>
      <c r="G17" s="7">
        <f>couleur('Copie fichier cim'!Q17)</f>
        <v>24</v>
      </c>
      <c r="H17" s="13" t="str">
        <f>IF(OR(G17=3,G17=14),'Copie fichier cim'!Q17,"")</f>
        <v/>
      </c>
      <c r="I17" s="4" t="s">
        <v>11</v>
      </c>
      <c r="J17" s="3">
        <f t="shared" si="2"/>
        <v>17</v>
      </c>
      <c r="K17" s="3" t="str">
        <f t="shared" si="9"/>
        <v>B17</v>
      </c>
      <c r="L17" s="12" t="str">
        <f t="shared" si="3"/>
        <v/>
      </c>
      <c r="M17" s="25" t="str">
        <f t="shared" si="4"/>
        <v/>
      </c>
      <c r="N17" s="25" t="str">
        <f t="shared" si="5"/>
        <v/>
      </c>
      <c r="O17" s="12" t="str" cm="1">
        <f t="array" aca="1" ref="O17" ca="1">IF(G17=3,CONCATENATE("R0",RIGHT(INDEX('Copie fichier cim'!$A$1:$V$200,INDIRECT(K17),2),2),""),IF(G17=14,"CIM",""))</f>
        <v/>
      </c>
      <c r="P17" s="12" t="str">
        <f t="shared" si="10"/>
        <v/>
      </c>
      <c r="Q17" s="12" t="str" cm="1">
        <f t="array" aca="1" ref="Q17" ca="1">IF(G17=14,CONCATENATE("R0",RIGHT(INDEX('Copie fichier cim'!$A$1:$V$200,INDIRECT(K17),2),2),""),"")</f>
        <v/>
      </c>
      <c r="R17" s="12" t="str">
        <f t="shared" si="7"/>
        <v/>
      </c>
      <c r="S17" s="12"/>
      <c r="T17" s="12"/>
      <c r="U17" s="12"/>
      <c r="V17" s="18" t="str">
        <f t="shared" si="8"/>
        <v/>
      </c>
    </row>
    <row r="18" spans="1:22" x14ac:dyDescent="0.3">
      <c r="A18" s="10" t="str">
        <f>IF(LEFT('Copie fichier cim'!B18,3)="Bac",'Copie fichier cim'!B18,"")</f>
        <v/>
      </c>
      <c r="B18" s="6" t="str">
        <f>IF(A18&lt;&gt;"",MATCH('Copie fichier cim'!B18,'Copie fichier cim'!$B$1:'Copie fichier cim'!$B$200,0),"")</f>
        <v/>
      </c>
      <c r="C18" s="16" t="str">
        <f>IF('Copie fichier cim'!N18&lt;&gt;"",'Copie fichier cim'!N18,"")</f>
        <v/>
      </c>
      <c r="D18" s="16" t="str">
        <f>IF('Copie fichier cim'!O18&lt;&gt;"",'Copie fichier cim'!O18,"")</f>
        <v/>
      </c>
      <c r="E18" s="21" t="str">
        <f>IF(C18&lt;&gt;"",'Copie fichier cim'!K18,"")</f>
        <v/>
      </c>
      <c r="F18" s="21" t="str">
        <f t="shared" si="1"/>
        <v/>
      </c>
      <c r="G18" s="7">
        <f>couleur('Copie fichier cim'!Q18)</f>
        <v>48</v>
      </c>
      <c r="H18" s="13" t="str">
        <f>IF(OR(G18=3,G18=14),'Copie fichier cim'!Q18,"")</f>
        <v/>
      </c>
      <c r="I18" s="4" t="s">
        <v>11</v>
      </c>
      <c r="J18" s="3">
        <f t="shared" si="2"/>
        <v>17</v>
      </c>
      <c r="K18" s="3" t="str">
        <f t="shared" si="9"/>
        <v>B17</v>
      </c>
      <c r="L18" s="12" t="str">
        <f t="shared" si="3"/>
        <v/>
      </c>
      <c r="M18" s="25" t="str">
        <f t="shared" si="4"/>
        <v/>
      </c>
      <c r="N18" s="25" t="str">
        <f t="shared" si="5"/>
        <v/>
      </c>
      <c r="O18" s="12" t="str" cm="1">
        <f t="array" aca="1" ref="O18" ca="1">IF(G18=3,CONCATENATE("R0",RIGHT(INDEX('Copie fichier cim'!$A$1:$V$200,INDIRECT(K18),2),2),""),IF(G18=14,"CIM",""))</f>
        <v/>
      </c>
      <c r="P18" s="12" t="str">
        <f t="shared" si="10"/>
        <v/>
      </c>
      <c r="Q18" s="12" t="str" cm="1">
        <f t="array" aca="1" ref="Q18" ca="1">IF(G18=14,CONCATENATE("R0",RIGHT(INDEX('Copie fichier cim'!$A$1:$V$200,INDIRECT(K18),2),2),""),"")</f>
        <v/>
      </c>
      <c r="R18" s="12" t="str">
        <f t="shared" si="7"/>
        <v/>
      </c>
      <c r="S18" s="12"/>
      <c r="T18" s="12"/>
      <c r="U18" s="12"/>
      <c r="V18" s="18" t="str">
        <f t="shared" si="8"/>
        <v/>
      </c>
    </row>
    <row r="19" spans="1:22" x14ac:dyDescent="0.3">
      <c r="A19" s="10" t="str">
        <f>IF(LEFT('Copie fichier cim'!B19,3)="Bac",'Copie fichier cim'!B19,"")</f>
        <v/>
      </c>
      <c r="B19" s="6" t="str">
        <f>IF(A19&lt;&gt;"",MATCH('Copie fichier cim'!B19,'Copie fichier cim'!$B$1:'Copie fichier cim'!$B$200,0),"")</f>
        <v/>
      </c>
      <c r="C19" s="16" t="str">
        <f>IF('Copie fichier cim'!N19&lt;&gt;"",'Copie fichier cim'!N19,"")</f>
        <v/>
      </c>
      <c r="D19" s="16" t="str">
        <f>IF('Copie fichier cim'!O19&lt;&gt;"",'Copie fichier cim'!O19,"")</f>
        <v/>
      </c>
      <c r="E19" s="21" t="str">
        <f>IF(C19&lt;&gt;"",'Copie fichier cim'!K19,"")</f>
        <v/>
      </c>
      <c r="F19" s="21" t="str">
        <f t="shared" si="1"/>
        <v/>
      </c>
      <c r="G19" s="7">
        <f>couleur('Copie fichier cim'!Q19)</f>
        <v>-4142</v>
      </c>
      <c r="H19" s="13" t="str">
        <f>IF(OR(G19=3,G19=14),'Copie fichier cim'!Q19,"")</f>
        <v/>
      </c>
      <c r="I19" s="4" t="s">
        <v>11</v>
      </c>
      <c r="J19" s="3">
        <f t="shared" si="2"/>
        <v>17</v>
      </c>
      <c r="K19" s="3" t="str">
        <f t="shared" si="9"/>
        <v>B17</v>
      </c>
      <c r="L19" s="12" t="str">
        <f t="shared" si="3"/>
        <v/>
      </c>
      <c r="M19" s="25" t="str">
        <f t="shared" si="4"/>
        <v/>
      </c>
      <c r="N19" s="25" t="str">
        <f t="shared" si="5"/>
        <v/>
      </c>
      <c r="O19" s="12" t="str" cm="1">
        <f t="array" aca="1" ref="O19" ca="1">IF(G19=3,CONCATENATE("R0",RIGHT(INDEX('Copie fichier cim'!$A$1:$V$200,INDIRECT(K19),2),2),""),IF(G19=14,"CIM",""))</f>
        <v/>
      </c>
      <c r="P19" s="12" t="str">
        <f t="shared" si="10"/>
        <v/>
      </c>
      <c r="Q19" s="12" t="str" cm="1">
        <f t="array" aca="1" ref="Q19" ca="1">IF(G19=14,CONCATENATE("R0",RIGHT(INDEX('Copie fichier cim'!$A$1:$V$200,INDIRECT(K19),2),2),""),"")</f>
        <v/>
      </c>
      <c r="R19" s="12" t="str">
        <f t="shared" si="7"/>
        <v/>
      </c>
      <c r="S19" s="12"/>
      <c r="T19" s="12"/>
      <c r="U19" s="12"/>
      <c r="V19" s="18" t="str">
        <f t="shared" si="8"/>
        <v/>
      </c>
    </row>
    <row r="20" spans="1:22" x14ac:dyDescent="0.3">
      <c r="A20" s="10" t="str">
        <f>IF(LEFT('Copie fichier cim'!B20,3)="Bac",'Copie fichier cim'!B20,"")</f>
        <v/>
      </c>
      <c r="B20" s="6" t="str">
        <f>IF(A20&lt;&gt;"",MATCH('Copie fichier cim'!B20,'Copie fichier cim'!$B$1:'Copie fichier cim'!$B$200,0),"")</f>
        <v/>
      </c>
      <c r="C20" s="16">
        <f>IF('Copie fichier cim'!N20&lt;&gt;"",'Copie fichier cim'!N20,"")</f>
        <v>44587</v>
      </c>
      <c r="D20" s="16">
        <f>IF('Copie fichier cim'!O20&lt;&gt;"",'Copie fichier cim'!O20,"")</f>
        <v>44587.065972222219</v>
      </c>
      <c r="E20" s="21" t="str">
        <f>IF(C20&lt;&gt;"",'Copie fichier cim'!K20,"")</f>
        <v>TRANSFERT 75 VERS 79 FIN</v>
      </c>
      <c r="F20" s="21" t="str">
        <f t="shared" si="1"/>
        <v>TRANSFERT 75 VERS 79 FIN</v>
      </c>
      <c r="G20" s="7">
        <f>couleur('Copie fichier cim'!Q20)</f>
        <v>-4142</v>
      </c>
      <c r="H20" s="13" t="str">
        <f>IF(OR(G20=3,G20=14),'Copie fichier cim'!Q20,"")</f>
        <v/>
      </c>
      <c r="I20" s="4" t="s">
        <v>11</v>
      </c>
      <c r="J20" s="3">
        <f t="shared" si="2"/>
        <v>17</v>
      </c>
      <c r="K20" s="3" t="str">
        <f t="shared" si="9"/>
        <v>B17</v>
      </c>
      <c r="L20" s="12" t="str">
        <f t="shared" si="3"/>
        <v/>
      </c>
      <c r="M20" s="25" t="str">
        <f t="shared" si="4"/>
        <v/>
      </c>
      <c r="N20" s="25" t="str">
        <f t="shared" si="5"/>
        <v/>
      </c>
      <c r="O20" s="12" t="str" cm="1">
        <f t="array" aca="1" ref="O20" ca="1">IF(G20=3,CONCATENATE("R0",RIGHT(INDEX('Copie fichier cim'!$A$1:$V$200,INDIRECT(K20),2),2),""),IF(G20=14,"CIM",""))</f>
        <v/>
      </c>
      <c r="P20" s="12" t="str">
        <f t="shared" si="10"/>
        <v/>
      </c>
      <c r="Q20" s="12" t="str" cm="1">
        <f t="array" aca="1" ref="Q20" ca="1">IF(G20=14,CONCATENATE("R0",RIGHT(INDEX('Copie fichier cim'!$A$1:$V$200,INDIRECT(K20),2),2),""),"")</f>
        <v/>
      </c>
      <c r="R20" s="12" t="str">
        <f t="shared" si="7"/>
        <v/>
      </c>
      <c r="S20" s="12"/>
      <c r="T20" s="12"/>
      <c r="U20" s="12"/>
      <c r="V20" s="18" t="str">
        <f t="shared" si="8"/>
        <v/>
      </c>
    </row>
    <row r="21" spans="1:22" x14ac:dyDescent="0.3">
      <c r="A21" s="10" t="str">
        <f>IF(LEFT('Copie fichier cim'!B21,3)="Bac",'Copie fichier cim'!B21,"")</f>
        <v/>
      </c>
      <c r="B21" s="6" t="str">
        <f>IF(A21&lt;&gt;"",MATCH('Copie fichier cim'!B21,'Copie fichier cim'!$B$1:'Copie fichier cim'!$B$200,0),"")</f>
        <v/>
      </c>
      <c r="C21" s="16">
        <f>IF('Copie fichier cim'!N21&lt;&gt;"",'Copie fichier cim'!N21,"")</f>
        <v>44587</v>
      </c>
      <c r="D21" s="16">
        <f>IF('Copie fichier cim'!O21&lt;&gt;"",'Copie fichier cim'!O21,"")</f>
        <v>44587.065972222219</v>
      </c>
      <c r="E21" s="21">
        <f>IF(C21&lt;&gt;"",'Copie fichier cim'!K21,"")</f>
        <v>0</v>
      </c>
      <c r="F21" s="21" t="str">
        <f t="shared" si="1"/>
        <v>TRANSFERT 75 VERS 79 FIN</v>
      </c>
      <c r="G21" s="7">
        <f>couleur('Copie fichier cim'!Q21)</f>
        <v>-4142</v>
      </c>
      <c r="H21" s="13" t="str">
        <f>IF(OR(G21=3,G21=14),'Copie fichier cim'!Q21,"")</f>
        <v/>
      </c>
      <c r="I21" s="4" t="s">
        <v>11</v>
      </c>
      <c r="J21" s="3">
        <f t="shared" si="2"/>
        <v>17</v>
      </c>
      <c r="K21" s="3" t="str">
        <f t="shared" si="9"/>
        <v>B17</v>
      </c>
      <c r="L21" s="12" t="str">
        <f t="shared" si="3"/>
        <v/>
      </c>
      <c r="M21" s="25" t="str">
        <f t="shared" si="4"/>
        <v/>
      </c>
      <c r="N21" s="25" t="str">
        <f t="shared" si="5"/>
        <v/>
      </c>
      <c r="O21" s="12" t="str" cm="1">
        <f t="array" aca="1" ref="O21" ca="1">IF(G21=3,CONCATENATE("R0",RIGHT(INDEX('Copie fichier cim'!$A$1:$V$200,INDIRECT(K21),2),2),""),IF(G21=14,"CIM",""))</f>
        <v/>
      </c>
      <c r="P21" s="12" t="str">
        <f t="shared" si="10"/>
        <v/>
      </c>
      <c r="Q21" s="12" t="str" cm="1">
        <f t="array" aca="1" ref="Q21" ca="1">IF(G21=14,CONCATENATE("R0",RIGHT(INDEX('Copie fichier cim'!$A$1:$V$200,INDIRECT(K21),2),2),""),"")</f>
        <v/>
      </c>
      <c r="R21" s="12" t="str">
        <f t="shared" si="7"/>
        <v/>
      </c>
      <c r="S21" s="12"/>
      <c r="T21" s="12"/>
      <c r="U21" s="12"/>
      <c r="V21" s="18" t="str">
        <f t="shared" si="8"/>
        <v>TRANSFERT 75 VERS 79 FIN</v>
      </c>
    </row>
    <row r="22" spans="1:22" x14ac:dyDescent="0.3">
      <c r="A22" s="10" t="str">
        <f>IF(LEFT('Copie fichier cim'!B22,3)="Bac",'Copie fichier cim'!B22,"")</f>
        <v/>
      </c>
      <c r="B22" s="6" t="str">
        <f>IF(A22&lt;&gt;"",MATCH('Copie fichier cim'!B22,'Copie fichier cim'!$B$1:'Copie fichier cim'!$B$200,0),"")</f>
        <v/>
      </c>
      <c r="C22" s="16" t="str">
        <f>IF('Copie fichier cim'!N22&lt;&gt;"",'Copie fichier cim'!N22,"")</f>
        <v/>
      </c>
      <c r="D22" s="16" t="str">
        <f>IF('Copie fichier cim'!O22&lt;&gt;"",'Copie fichier cim'!O22,"")</f>
        <v/>
      </c>
      <c r="E22" s="21" t="str">
        <f>IF(C22&lt;&gt;"",'Copie fichier cim'!K22,"")</f>
        <v/>
      </c>
      <c r="F22" s="21" t="str">
        <f t="shared" si="1"/>
        <v/>
      </c>
      <c r="G22" s="7">
        <f>couleur('Copie fichier cim'!Q22)</f>
        <v>14</v>
      </c>
      <c r="H22" s="13">
        <f>IF(OR(G22=3,G22=14),'Copie fichier cim'!Q22,"")</f>
        <v>2933</v>
      </c>
      <c r="I22" s="4" t="s">
        <v>11</v>
      </c>
      <c r="J22" s="3">
        <f t="shared" si="2"/>
        <v>17</v>
      </c>
      <c r="K22" s="3" t="str">
        <f t="shared" si="9"/>
        <v>B17</v>
      </c>
      <c r="L22" s="12" t="str">
        <f t="shared" si="3"/>
        <v>RE</v>
      </c>
      <c r="M22" s="25">
        <f t="shared" si="4"/>
        <v>44587</v>
      </c>
      <c r="N22" s="25">
        <f t="shared" si="5"/>
        <v>44587.065972222219</v>
      </c>
      <c r="O22" s="12" t="str" cm="1">
        <f t="array" aca="1" ref="O22" ca="1">IF(G22=3,CONCATENATE("R0",RIGHT(INDEX('Copie fichier cim'!$A$1:$V$200,INDIRECT(K22),2),2),""),IF(G22=14,"CIM",""))</f>
        <v>CIM</v>
      </c>
      <c r="P22" s="12" t="str">
        <f t="shared" si="10"/>
        <v/>
      </c>
      <c r="Q22" s="12" t="str" cm="1">
        <f t="array" aca="1" ref="Q22" ca="1">IF(G22=14,CONCATENATE("R0",RIGHT(INDEX('Copie fichier cim'!$A$1:$V$200,INDIRECT(K22),2),2),""),"")</f>
        <v>R079</v>
      </c>
      <c r="R22" s="12">
        <f t="shared" si="7"/>
        <v>2933</v>
      </c>
      <c r="S22" s="12"/>
      <c r="T22" s="12"/>
      <c r="U22" s="12"/>
      <c r="V22" s="18" t="str">
        <f t="shared" si="8"/>
        <v>TRANSFERT 75 VERS 79 FIN</v>
      </c>
    </row>
    <row r="23" spans="1:22" x14ac:dyDescent="0.3">
      <c r="A23" s="10" t="str">
        <f>IF(LEFT('Copie fichier cim'!B23,3)="Bac",'Copie fichier cim'!B23,"")</f>
        <v/>
      </c>
      <c r="B23" s="6" t="str">
        <f>IF(A23&lt;&gt;"",MATCH('Copie fichier cim'!B23,'Copie fichier cim'!$B$1:'Copie fichier cim'!$B$200,0),"")</f>
        <v/>
      </c>
      <c r="C23" s="16" t="str">
        <f>IF('Copie fichier cim'!N23&lt;&gt;"",'Copie fichier cim'!N23,"")</f>
        <v/>
      </c>
      <c r="D23" s="16" t="str">
        <f>IF('Copie fichier cim'!O23&lt;&gt;"",'Copie fichier cim'!O23,"")</f>
        <v/>
      </c>
      <c r="E23" s="21" t="str">
        <f>IF(C23&lt;&gt;"",'Copie fichier cim'!K23,"")</f>
        <v/>
      </c>
      <c r="F23" s="21" t="str">
        <f t="shared" si="1"/>
        <v/>
      </c>
      <c r="G23" s="7">
        <f>couleur('Copie fichier cim'!Q23)</f>
        <v>48</v>
      </c>
      <c r="H23" s="13" t="str">
        <f>IF(OR(G23=3,G23=14),'Copie fichier cim'!Q23,"")</f>
        <v/>
      </c>
      <c r="I23" s="4" t="s">
        <v>11</v>
      </c>
      <c r="J23" s="3">
        <f t="shared" si="2"/>
        <v>17</v>
      </c>
      <c r="K23" s="3" t="str">
        <f t="shared" si="9"/>
        <v>B17</v>
      </c>
      <c r="L23" s="12" t="str">
        <f t="shared" si="3"/>
        <v/>
      </c>
      <c r="M23" s="25" t="str">
        <f t="shared" si="4"/>
        <v/>
      </c>
      <c r="N23" s="25" t="str">
        <f t="shared" si="5"/>
        <v/>
      </c>
      <c r="O23" s="12" t="str" cm="1">
        <f t="array" aca="1" ref="O23" ca="1">IF(G23=3,CONCATENATE("R0",RIGHT(INDEX('Copie fichier cim'!$A$1:$V$200,INDIRECT(K23),2),2),""),IF(G23=14,"CIM",""))</f>
        <v/>
      </c>
      <c r="P23" s="12" t="str">
        <f t="shared" si="10"/>
        <v/>
      </c>
      <c r="Q23" s="12" t="str" cm="1">
        <f t="array" aca="1" ref="Q23" ca="1">IF(G23=14,CONCATENATE("R0",RIGHT(INDEX('Copie fichier cim'!$A$1:$V$200,INDIRECT(K23),2),2),""),"")</f>
        <v/>
      </c>
      <c r="R23" s="12" t="str">
        <f t="shared" si="7"/>
        <v/>
      </c>
      <c r="S23" s="12"/>
      <c r="T23" s="12"/>
      <c r="U23" s="12"/>
      <c r="V23" s="18" t="str">
        <f t="shared" si="8"/>
        <v/>
      </c>
    </row>
    <row r="24" spans="1:22" x14ac:dyDescent="0.3">
      <c r="A24" s="10" t="str">
        <f>IF(LEFT('Copie fichier cim'!B24,3)="Bac",'Copie fichier cim'!B24,"")</f>
        <v/>
      </c>
      <c r="B24" s="6" t="str">
        <f>IF(A24&lt;&gt;"",MATCH('Copie fichier cim'!B24,'Copie fichier cim'!$B$1:'Copie fichier cim'!$B$200,0),"")</f>
        <v/>
      </c>
      <c r="C24" s="16" t="str">
        <f>IF('Copie fichier cim'!N24&lt;&gt;"",'Copie fichier cim'!N24,"")</f>
        <v/>
      </c>
      <c r="D24" s="16" t="str">
        <f>IF('Copie fichier cim'!O24&lt;&gt;"",'Copie fichier cim'!O24,"")</f>
        <v/>
      </c>
      <c r="E24" s="21" t="str">
        <f>IF(C24&lt;&gt;"",'Copie fichier cim'!K24,"")</f>
        <v/>
      </c>
      <c r="F24" s="21" t="str">
        <f t="shared" si="1"/>
        <v/>
      </c>
      <c r="G24" s="7">
        <f>couleur('Copie fichier cim'!Q24)</f>
        <v>1</v>
      </c>
      <c r="H24" s="13" t="str">
        <f>IF(OR(G24=3,G24=14),'Copie fichier cim'!Q24,"")</f>
        <v/>
      </c>
      <c r="I24" s="4" t="s">
        <v>11</v>
      </c>
      <c r="J24" s="3">
        <f t="shared" si="2"/>
        <v>17</v>
      </c>
      <c r="K24" s="3" t="str">
        <f t="shared" si="9"/>
        <v>B17</v>
      </c>
      <c r="L24" s="12" t="str">
        <f t="shared" si="3"/>
        <v/>
      </c>
      <c r="M24" s="25" t="str">
        <f t="shared" si="4"/>
        <v/>
      </c>
      <c r="N24" s="25" t="str">
        <f t="shared" si="5"/>
        <v/>
      </c>
      <c r="O24" s="12" t="str" cm="1">
        <f t="array" aca="1" ref="O24" ca="1">IF(G24=3,CONCATENATE("R0",RIGHT(INDEX('Copie fichier cim'!$A$1:$V$200,INDIRECT(K24),2),2),""),IF(G24=14,"CIM",""))</f>
        <v/>
      </c>
      <c r="P24" s="12" t="str">
        <f t="shared" si="10"/>
        <v/>
      </c>
      <c r="Q24" s="12" t="str" cm="1">
        <f t="array" aca="1" ref="Q24" ca="1">IF(G24=14,CONCATENATE("R0",RIGHT(INDEX('Copie fichier cim'!$A$1:$V$200,INDIRECT(K24),2),2),""),"")</f>
        <v/>
      </c>
      <c r="R24" s="12" t="str">
        <f t="shared" si="7"/>
        <v/>
      </c>
      <c r="S24" s="12"/>
      <c r="T24" s="12"/>
      <c r="U24" s="12"/>
      <c r="V24" s="18" t="str">
        <f t="shared" si="8"/>
        <v/>
      </c>
    </row>
    <row r="25" spans="1:22" x14ac:dyDescent="0.3">
      <c r="A25" s="10" t="str">
        <f>IF(LEFT('Copie fichier cim'!B25,3)="Bac",'Copie fichier cim'!B25,"")</f>
        <v>Bac 80</v>
      </c>
      <c r="B25" s="6">
        <f>IF(A25&lt;&gt;"",MATCH('Copie fichier cim'!B25,'Copie fichier cim'!$B$1:'Copie fichier cim'!$B$200,0),"")</f>
        <v>25</v>
      </c>
      <c r="C25" s="16" t="str">
        <f>IF('Copie fichier cim'!N25&lt;&gt;"",'Copie fichier cim'!N25,"")</f>
        <v>Heure
de
début</v>
      </c>
      <c r="D25" s="16" t="str">
        <f>IF('Copie fichier cim'!O25&lt;&gt;"",'Copie fichier cim'!O25,"")</f>
        <v>Heure
de
fin</v>
      </c>
      <c r="E25" s="21" t="str">
        <f>IF(C25&lt;&gt;"",'Copie fichier cim'!K25,"")</f>
        <v>Intitulé de
l'opération</v>
      </c>
      <c r="F25" s="21" t="str">
        <f t="shared" si="1"/>
        <v>Intitulé de
l'opération</v>
      </c>
      <c r="G25" s="7">
        <f>couleur('Copie fichier cim'!Q25)</f>
        <v>24</v>
      </c>
      <c r="H25" s="13" t="str">
        <f>IF(OR(G25=3,G25=14),'Copie fichier cim'!Q25,"")</f>
        <v/>
      </c>
      <c r="I25" s="4" t="s">
        <v>11</v>
      </c>
      <c r="J25" s="3">
        <f t="shared" si="2"/>
        <v>25</v>
      </c>
      <c r="K25" s="3" t="str">
        <f t="shared" si="9"/>
        <v>B25</v>
      </c>
      <c r="L25" s="12" t="str">
        <f t="shared" si="3"/>
        <v/>
      </c>
      <c r="M25" s="25" t="str">
        <f t="shared" si="4"/>
        <v/>
      </c>
      <c r="N25" s="25" t="str">
        <f t="shared" si="5"/>
        <v/>
      </c>
      <c r="O25" s="12" t="str" cm="1">
        <f t="array" aca="1" ref="O25" ca="1">IF(G25=3,CONCATENATE("R0",RIGHT(INDEX('Copie fichier cim'!$A$1:$V$200,INDIRECT(K25),2),2),""),IF(G25=14,"CIM",""))</f>
        <v/>
      </c>
      <c r="P25" s="12" t="str">
        <f t="shared" si="10"/>
        <v/>
      </c>
      <c r="Q25" s="12" t="str" cm="1">
        <f t="array" aca="1" ref="Q25" ca="1">IF(G25=14,CONCATENATE("R0",RIGHT(INDEX('Copie fichier cim'!$A$1:$V$200,INDIRECT(K25),2),2),""),"")</f>
        <v/>
      </c>
      <c r="R25" s="12" t="str">
        <f t="shared" si="7"/>
        <v/>
      </c>
      <c r="S25" s="12"/>
      <c r="T25" s="12"/>
      <c r="U25" s="12"/>
      <c r="V25" s="18" t="str">
        <f t="shared" si="8"/>
        <v/>
      </c>
    </row>
    <row r="26" spans="1:22" x14ac:dyDescent="0.3">
      <c r="A26" s="10" t="str">
        <f>IF(LEFT('Copie fichier cim'!B26,3)="Bac",'Copie fichier cim'!B26,"")</f>
        <v/>
      </c>
      <c r="B26" s="6" t="str">
        <f>IF(A26&lt;&gt;"",MATCH('Copie fichier cim'!B26,'Copie fichier cim'!$B$1:'Copie fichier cim'!$B$200,0),"")</f>
        <v/>
      </c>
      <c r="C26" s="16" t="str">
        <f>IF('Copie fichier cim'!N26&lt;&gt;"",'Copie fichier cim'!N26,"")</f>
        <v/>
      </c>
      <c r="D26" s="16" t="str">
        <f>IF('Copie fichier cim'!O26&lt;&gt;"",'Copie fichier cim'!O26,"")</f>
        <v/>
      </c>
      <c r="E26" s="21" t="str">
        <f>IF(C26&lt;&gt;"",'Copie fichier cim'!K26,"")</f>
        <v/>
      </c>
      <c r="F26" s="21" t="str">
        <f t="shared" si="1"/>
        <v/>
      </c>
      <c r="G26" s="7">
        <f>couleur('Copie fichier cim'!Q26)</f>
        <v>48</v>
      </c>
      <c r="H26" s="13" t="str">
        <f>IF(OR(G26=3,G26=14),'Copie fichier cim'!Q26,"")</f>
        <v/>
      </c>
      <c r="I26" s="4" t="s">
        <v>11</v>
      </c>
      <c r="J26" s="3">
        <f t="shared" si="2"/>
        <v>25</v>
      </c>
      <c r="K26" s="3" t="str">
        <f t="shared" si="9"/>
        <v>B25</v>
      </c>
      <c r="L26" s="12" t="str">
        <f t="shared" si="3"/>
        <v/>
      </c>
      <c r="M26" s="25" t="str">
        <f t="shared" si="4"/>
        <v/>
      </c>
      <c r="N26" s="25" t="str">
        <f t="shared" si="5"/>
        <v/>
      </c>
      <c r="O26" s="12" t="str" cm="1">
        <f t="array" aca="1" ref="O26" ca="1">IF(G26=3,CONCATENATE("R0",RIGHT(INDEX('Copie fichier cim'!$A$1:$V$200,INDIRECT(K26),2),2),""),IF(G26=14,"CIM",""))</f>
        <v/>
      </c>
      <c r="P26" s="12" t="str">
        <f t="shared" si="10"/>
        <v/>
      </c>
      <c r="Q26" s="12" t="str" cm="1">
        <f t="array" aca="1" ref="Q26" ca="1">IF(G26=14,CONCATENATE("R0",RIGHT(INDEX('Copie fichier cim'!$A$1:$V$200,INDIRECT(K26),2),2),""),"")</f>
        <v/>
      </c>
      <c r="R26" s="12" t="str">
        <f t="shared" si="7"/>
        <v/>
      </c>
      <c r="S26" s="12"/>
      <c r="T26" s="12"/>
      <c r="U26" s="12"/>
      <c r="V26" s="18" t="str">
        <f t="shared" si="8"/>
        <v/>
      </c>
    </row>
    <row r="27" spans="1:22" x14ac:dyDescent="0.3">
      <c r="A27" s="10" t="str">
        <f>IF(LEFT('Copie fichier cim'!B27,3)="Bac",'Copie fichier cim'!B27,"")</f>
        <v/>
      </c>
      <c r="B27" s="6" t="str">
        <f>IF(A27&lt;&gt;"",MATCH('Copie fichier cim'!B27,'Copie fichier cim'!$B$1:'Copie fichier cim'!$B$200,0),"")</f>
        <v/>
      </c>
      <c r="C27" s="16" t="str">
        <f>IF('Copie fichier cim'!N27&lt;&gt;"",'Copie fichier cim'!N27,"")</f>
        <v/>
      </c>
      <c r="D27" s="16" t="str">
        <f>IF('Copie fichier cim'!O27&lt;&gt;"",'Copie fichier cim'!O27,"")</f>
        <v/>
      </c>
      <c r="E27" s="21" t="str">
        <f>IF(C27&lt;&gt;"",'Copie fichier cim'!K27,"")</f>
        <v/>
      </c>
      <c r="F27" s="21" t="str">
        <f t="shared" si="1"/>
        <v/>
      </c>
      <c r="G27" s="7">
        <f>couleur('Copie fichier cim'!Q27)</f>
        <v>48</v>
      </c>
      <c r="H27" s="13" t="str">
        <f>IF(OR(G27=3,G27=14),'Copie fichier cim'!Q27,"")</f>
        <v/>
      </c>
      <c r="I27" s="4" t="s">
        <v>11</v>
      </c>
      <c r="J27" s="3">
        <f t="shared" si="2"/>
        <v>25</v>
      </c>
      <c r="K27" s="3" t="str">
        <f t="shared" si="9"/>
        <v>B25</v>
      </c>
      <c r="L27" s="12" t="str">
        <f t="shared" si="3"/>
        <v/>
      </c>
      <c r="M27" s="25" t="str">
        <f t="shared" si="4"/>
        <v/>
      </c>
      <c r="N27" s="25" t="str">
        <f t="shared" si="5"/>
        <v/>
      </c>
      <c r="O27" s="12" t="str" cm="1">
        <f t="array" aca="1" ref="O27" ca="1">IF(G27=3,CONCATENATE("R0",RIGHT(INDEX('Copie fichier cim'!$A$1:$V$200,INDIRECT(K27),2),2),""),IF(G27=14,"CIM",""))</f>
        <v/>
      </c>
      <c r="P27" s="12" t="str">
        <f t="shared" si="10"/>
        <v/>
      </c>
      <c r="Q27" s="12" t="str" cm="1">
        <f t="array" aca="1" ref="Q27" ca="1">IF(G27=14,CONCATENATE("R0",RIGHT(INDEX('Copie fichier cim'!$A$1:$V$200,INDIRECT(K27),2),2),""),"")</f>
        <v/>
      </c>
      <c r="R27" s="12" t="str">
        <f t="shared" si="7"/>
        <v/>
      </c>
      <c r="S27" s="12"/>
      <c r="T27" s="12"/>
      <c r="U27" s="12"/>
      <c r="V27" s="18" t="str">
        <f t="shared" si="8"/>
        <v/>
      </c>
    </row>
    <row r="28" spans="1:22" x14ac:dyDescent="0.3">
      <c r="A28" s="10" t="str">
        <f>IF(LEFT('Copie fichier cim'!B28,3)="Bac",'Copie fichier cim'!B28,"")</f>
        <v/>
      </c>
      <c r="B28" s="6" t="str">
        <f>IF(A28&lt;&gt;"",MATCH('Copie fichier cim'!B28,'Copie fichier cim'!$B$1:'Copie fichier cim'!$B$200,0),"")</f>
        <v/>
      </c>
      <c r="C28" s="16" t="str">
        <f>IF('Copie fichier cim'!N28&lt;&gt;"",'Copie fichier cim'!N28,"")</f>
        <v/>
      </c>
      <c r="D28" s="16" t="str">
        <f>IF('Copie fichier cim'!O28&lt;&gt;"",'Copie fichier cim'!O28,"")</f>
        <v/>
      </c>
      <c r="E28" s="21" t="str">
        <f>IF(C28&lt;&gt;"",'Copie fichier cim'!K28,"")</f>
        <v/>
      </c>
      <c r="F28" s="21" t="str">
        <f t="shared" si="1"/>
        <v/>
      </c>
      <c r="G28" s="7">
        <f>couleur('Copie fichier cim'!Q28)</f>
        <v>1</v>
      </c>
      <c r="H28" s="13" t="str">
        <f>IF(OR(G28=3,G28=14),'Copie fichier cim'!Q28,"")</f>
        <v/>
      </c>
      <c r="I28" s="4" t="s">
        <v>11</v>
      </c>
      <c r="J28" s="3">
        <f t="shared" si="2"/>
        <v>25</v>
      </c>
      <c r="K28" s="3" t="str">
        <f t="shared" si="9"/>
        <v>B25</v>
      </c>
      <c r="L28" s="12" t="str">
        <f t="shared" si="3"/>
        <v/>
      </c>
      <c r="M28" s="25" t="str">
        <f t="shared" si="4"/>
        <v/>
      </c>
      <c r="N28" s="25" t="str">
        <f t="shared" si="5"/>
        <v/>
      </c>
      <c r="O28" s="12" t="str" cm="1">
        <f t="array" aca="1" ref="O28" ca="1">IF(G28=3,CONCATENATE("R0",RIGHT(INDEX('Copie fichier cim'!$A$1:$V$200,INDIRECT(K28),2),2),""),IF(G28=14,"CIM",""))</f>
        <v/>
      </c>
      <c r="P28" s="12" t="str">
        <f t="shared" si="10"/>
        <v/>
      </c>
      <c r="Q28" s="12" t="str" cm="1">
        <f t="array" aca="1" ref="Q28" ca="1">IF(G28=14,CONCATENATE("R0",RIGHT(INDEX('Copie fichier cim'!$A$1:$V$200,INDIRECT(K28),2),2),""),"")</f>
        <v/>
      </c>
      <c r="R28" s="12" t="str">
        <f t="shared" si="7"/>
        <v/>
      </c>
      <c r="S28" s="12"/>
      <c r="T28" s="12"/>
      <c r="U28" s="12"/>
      <c r="V28" s="18" t="str">
        <f t="shared" si="8"/>
        <v/>
      </c>
    </row>
    <row r="29" spans="1:22" x14ac:dyDescent="0.3">
      <c r="A29" s="10" t="str">
        <f>IF(LEFT('Copie fichier cim'!B29,3)="Bac",'Copie fichier cim'!B29,"")</f>
        <v>Bac 82</v>
      </c>
      <c r="B29" s="6">
        <f>IF(A29&lt;&gt;"",MATCH('Copie fichier cim'!B29,'Copie fichier cim'!$B$1:'Copie fichier cim'!$B$200,0),"")</f>
        <v>29</v>
      </c>
      <c r="C29" s="16" t="str">
        <f>IF('Copie fichier cim'!N29&lt;&gt;"",'Copie fichier cim'!N29,"")</f>
        <v>Heure
de
début</v>
      </c>
      <c r="D29" s="16" t="str">
        <f>IF('Copie fichier cim'!O29&lt;&gt;"",'Copie fichier cim'!O29,"")</f>
        <v>Heure
de
fin</v>
      </c>
      <c r="E29" s="21" t="str">
        <f>IF(C29&lt;&gt;"",'Copie fichier cim'!K29,"")</f>
        <v>Intitulé de
l'opération</v>
      </c>
      <c r="F29" s="21" t="str">
        <f t="shared" si="1"/>
        <v>Intitulé de
l'opération</v>
      </c>
      <c r="G29" s="7">
        <f>couleur('Copie fichier cim'!Q29)</f>
        <v>24</v>
      </c>
      <c r="H29" s="13" t="str">
        <f>IF(OR(G29=3,G29=14),'Copie fichier cim'!Q29,"")</f>
        <v/>
      </c>
      <c r="I29" s="4" t="s">
        <v>11</v>
      </c>
      <c r="J29" s="3">
        <f t="shared" si="2"/>
        <v>29</v>
      </c>
      <c r="K29" s="3" t="str">
        <f t="shared" si="9"/>
        <v>B29</v>
      </c>
      <c r="L29" s="12" t="str">
        <f t="shared" si="3"/>
        <v/>
      </c>
      <c r="M29" s="25" t="str">
        <f t="shared" si="4"/>
        <v/>
      </c>
      <c r="N29" s="25" t="str">
        <f t="shared" si="5"/>
        <v/>
      </c>
      <c r="O29" s="12" t="str" cm="1">
        <f t="array" aca="1" ref="O29" ca="1">IF(G29=3,CONCATENATE("R0",RIGHT(INDEX('Copie fichier cim'!$A$1:$V$200,INDIRECT(K29),2),2),""),IF(G29=14,"CIM",""))</f>
        <v/>
      </c>
      <c r="P29" s="12" t="str">
        <f t="shared" si="10"/>
        <v/>
      </c>
      <c r="Q29" s="12" t="str" cm="1">
        <f t="array" aca="1" ref="Q29" ca="1">IF(G29=14,CONCATENATE("R0",RIGHT(INDEX('Copie fichier cim'!$A$1:$V$200,INDIRECT(K29),2),2),""),"")</f>
        <v/>
      </c>
      <c r="R29" s="12" t="str">
        <f t="shared" si="7"/>
        <v/>
      </c>
      <c r="S29" s="12"/>
      <c r="T29" s="12"/>
      <c r="U29" s="12"/>
      <c r="V29" s="18" t="str">
        <f t="shared" si="8"/>
        <v/>
      </c>
    </row>
    <row r="30" spans="1:22" x14ac:dyDescent="0.3">
      <c r="A30" s="10" t="str">
        <f>IF(LEFT('Copie fichier cim'!B30,3)="Bac",'Copie fichier cim'!B30,"")</f>
        <v/>
      </c>
      <c r="B30" s="6" t="str">
        <f>IF(A30&lt;&gt;"",MATCH('Copie fichier cim'!B30,'Copie fichier cim'!$B$1:'Copie fichier cim'!$B$200,0),"")</f>
        <v/>
      </c>
      <c r="C30" s="16" t="str">
        <f>IF('Copie fichier cim'!N30&lt;&gt;"",'Copie fichier cim'!N30,"")</f>
        <v/>
      </c>
      <c r="D30" s="16" t="str">
        <f>IF('Copie fichier cim'!O30&lt;&gt;"",'Copie fichier cim'!O30,"")</f>
        <v/>
      </c>
      <c r="E30" s="21" t="str">
        <f>IF(C30&lt;&gt;"",'Copie fichier cim'!K30,"")</f>
        <v/>
      </c>
      <c r="F30" s="21" t="str">
        <f t="shared" si="1"/>
        <v/>
      </c>
      <c r="G30" s="7">
        <f>couleur('Copie fichier cim'!Q30)</f>
        <v>48</v>
      </c>
      <c r="H30" s="13" t="str">
        <f>IF(OR(G30=3,G30=14),'Copie fichier cim'!Q30,"")</f>
        <v/>
      </c>
      <c r="I30" s="4" t="s">
        <v>11</v>
      </c>
      <c r="J30" s="3">
        <f t="shared" si="2"/>
        <v>29</v>
      </c>
      <c r="K30" s="3" t="str">
        <f t="shared" si="9"/>
        <v>B29</v>
      </c>
      <c r="L30" s="12" t="str">
        <f t="shared" si="3"/>
        <v/>
      </c>
      <c r="M30" s="25" t="str">
        <f t="shared" si="4"/>
        <v/>
      </c>
      <c r="N30" s="25" t="str">
        <f t="shared" si="5"/>
        <v/>
      </c>
      <c r="O30" s="12" t="str" cm="1">
        <f t="array" aca="1" ref="O30" ca="1">IF(G30=3,CONCATENATE("R0",RIGHT(INDEX('Copie fichier cim'!$A$1:$V$200,INDIRECT(K30),2),2),""),IF(G30=14,"CIM",""))</f>
        <v/>
      </c>
      <c r="P30" s="12" t="str">
        <f t="shared" si="10"/>
        <v/>
      </c>
      <c r="Q30" s="12" t="str" cm="1">
        <f t="array" aca="1" ref="Q30" ca="1">IF(G30=14,CONCATENATE("R0",RIGHT(INDEX('Copie fichier cim'!$A$1:$V$200,INDIRECT(K30),2),2),""),"")</f>
        <v/>
      </c>
      <c r="R30" s="12" t="str">
        <f t="shared" si="7"/>
        <v/>
      </c>
      <c r="S30" s="12"/>
      <c r="T30" s="12"/>
      <c r="U30" s="12"/>
      <c r="V30" s="18" t="str">
        <f t="shared" si="8"/>
        <v/>
      </c>
    </row>
    <row r="31" spans="1:22" x14ac:dyDescent="0.3">
      <c r="A31" s="10" t="str">
        <f>IF(LEFT('Copie fichier cim'!B31,3)="Bac",'Copie fichier cim'!B31,"")</f>
        <v/>
      </c>
      <c r="B31" s="6" t="str">
        <f>IF(A31&lt;&gt;"",MATCH('Copie fichier cim'!B31,'Copie fichier cim'!$B$1:'Copie fichier cim'!$B$200,0),"")</f>
        <v/>
      </c>
      <c r="C31" s="16" t="str">
        <f>IF('Copie fichier cim'!N31&lt;&gt;"",'Copie fichier cim'!N31,"")</f>
        <v/>
      </c>
      <c r="D31" s="16" t="str">
        <f>IF('Copie fichier cim'!O31&lt;&gt;"",'Copie fichier cim'!O31,"")</f>
        <v/>
      </c>
      <c r="E31" s="21" t="str">
        <f>IF(C31&lt;&gt;"",'Copie fichier cim'!K31,"")</f>
        <v/>
      </c>
      <c r="F31" s="21" t="str">
        <f t="shared" si="1"/>
        <v/>
      </c>
      <c r="G31" s="7">
        <f>couleur('Copie fichier cim'!Q31)</f>
        <v>-4142</v>
      </c>
      <c r="H31" s="13" t="str">
        <f>IF(OR(G31=3,G31=14),'Copie fichier cim'!Q31,"")</f>
        <v/>
      </c>
      <c r="I31" s="4" t="s">
        <v>11</v>
      </c>
      <c r="J31" s="3">
        <f t="shared" si="2"/>
        <v>29</v>
      </c>
      <c r="K31" s="3" t="str">
        <f t="shared" si="9"/>
        <v>B29</v>
      </c>
      <c r="L31" s="12" t="str">
        <f t="shared" si="3"/>
        <v/>
      </c>
      <c r="M31" s="25" t="str">
        <f t="shared" si="4"/>
        <v/>
      </c>
      <c r="N31" s="25" t="str">
        <f t="shared" si="5"/>
        <v/>
      </c>
      <c r="O31" s="12" t="str" cm="1">
        <f t="array" aca="1" ref="O31" ca="1">IF(G31=3,CONCATENATE("R0",RIGHT(INDEX('Copie fichier cim'!$A$1:$V$200,INDIRECT(K31),2),2),""),IF(G31=14,"CIM",""))</f>
        <v/>
      </c>
      <c r="P31" s="12" t="str">
        <f t="shared" si="10"/>
        <v/>
      </c>
      <c r="Q31" s="12" t="str" cm="1">
        <f t="array" aca="1" ref="Q31" ca="1">IF(G31=14,CONCATENATE("R0",RIGHT(INDEX('Copie fichier cim'!$A$1:$V$200,INDIRECT(K31),2),2),""),"")</f>
        <v/>
      </c>
      <c r="R31" s="12" t="str">
        <f t="shared" si="7"/>
        <v/>
      </c>
      <c r="S31" s="12"/>
      <c r="T31" s="12"/>
      <c r="U31" s="12"/>
      <c r="V31" s="18" t="str">
        <f t="shared" si="8"/>
        <v/>
      </c>
    </row>
    <row r="32" spans="1:22" x14ac:dyDescent="0.3">
      <c r="A32" s="10" t="str">
        <f>IF(LEFT('Copie fichier cim'!B32,3)="Bac",'Copie fichier cim'!B32,"")</f>
        <v/>
      </c>
      <c r="B32" s="6" t="str">
        <f>IF(A32&lt;&gt;"",MATCH('Copie fichier cim'!B32,'Copie fichier cim'!$B$1:'Copie fichier cim'!$B$200,0),"")</f>
        <v/>
      </c>
      <c r="C32" s="16">
        <f>IF('Copie fichier cim'!N32&lt;&gt;"",'Copie fichier cim'!N32,"")</f>
        <v>44587.294444444444</v>
      </c>
      <c r="D32" s="16">
        <f>IF('Copie fichier cim'!O32&lt;&gt;"",'Copie fichier cim'!O32,"")</f>
        <v>44587.745833333334</v>
      </c>
      <c r="E32" s="21" t="str">
        <f>IF(C32&lt;&gt;"",'Copie fichier cim'!K32,"")</f>
        <v>Camions de brut 25.01.2022</v>
      </c>
      <c r="F32" s="21" t="str">
        <f t="shared" si="1"/>
        <v>Camions de brut 25.01.2022</v>
      </c>
      <c r="G32" s="7">
        <f>couleur('Copie fichier cim'!Q32)</f>
        <v>-4142</v>
      </c>
      <c r="H32" s="13" t="str">
        <f>IF(OR(G32=3,G32=14),'Copie fichier cim'!Q32,"")</f>
        <v/>
      </c>
      <c r="I32" s="4" t="s">
        <v>11</v>
      </c>
      <c r="J32" s="3">
        <f t="shared" si="2"/>
        <v>29</v>
      </c>
      <c r="K32" s="3" t="str">
        <f t="shared" si="9"/>
        <v>B29</v>
      </c>
      <c r="L32" s="12" t="str">
        <f t="shared" si="3"/>
        <v/>
      </c>
      <c r="M32" s="25" t="str">
        <f t="shared" si="4"/>
        <v/>
      </c>
      <c r="N32" s="25" t="str">
        <f t="shared" si="5"/>
        <v/>
      </c>
      <c r="O32" s="12" t="str" cm="1">
        <f t="array" aca="1" ref="O32" ca="1">IF(G32=3,CONCATENATE("R0",RIGHT(INDEX('Copie fichier cim'!$A$1:$V$200,INDIRECT(K32),2),2),""),IF(G32=14,"CIM",""))</f>
        <v/>
      </c>
      <c r="P32" s="12" t="str">
        <f t="shared" si="10"/>
        <v/>
      </c>
      <c r="Q32" s="12" t="str" cm="1">
        <f t="array" aca="1" ref="Q32" ca="1">IF(G32=14,CONCATENATE("R0",RIGHT(INDEX('Copie fichier cim'!$A$1:$V$200,INDIRECT(K32),2),2),""),"")</f>
        <v/>
      </c>
      <c r="R32" s="12" t="str">
        <f t="shared" si="7"/>
        <v/>
      </c>
      <c r="S32" s="12"/>
      <c r="T32" s="12"/>
      <c r="U32" s="12"/>
      <c r="V32" s="18" t="str">
        <f t="shared" si="8"/>
        <v/>
      </c>
    </row>
    <row r="33" spans="1:22" x14ac:dyDescent="0.3">
      <c r="A33" s="10" t="str">
        <f>IF(LEFT('Copie fichier cim'!B33,3)="Bac",'Copie fichier cim'!B33,"")</f>
        <v/>
      </c>
      <c r="B33" s="6" t="str">
        <f>IF(A33&lt;&gt;"",MATCH('Copie fichier cim'!B33,'Copie fichier cim'!$B$1:'Copie fichier cim'!$B$200,0),"")</f>
        <v/>
      </c>
      <c r="C33" s="16" t="str">
        <f>IF('Copie fichier cim'!N33&lt;&gt;"",'Copie fichier cim'!N33,"")</f>
        <v/>
      </c>
      <c r="D33" s="16" t="str">
        <f>IF('Copie fichier cim'!O33&lt;&gt;"",'Copie fichier cim'!O33,"")</f>
        <v/>
      </c>
      <c r="E33" s="21" t="str">
        <f>IF(C33&lt;&gt;"",'Copie fichier cim'!K33,"")</f>
        <v/>
      </c>
      <c r="F33" s="21" t="str">
        <f t="shared" si="1"/>
        <v/>
      </c>
      <c r="G33" s="7">
        <f>couleur('Copie fichier cim'!Q33)</f>
        <v>14</v>
      </c>
      <c r="H33" s="13">
        <f>IF(OR(G33=3,G33=14),'Copie fichier cim'!Q33,"")</f>
        <v>1603</v>
      </c>
      <c r="I33" s="4" t="s">
        <v>11</v>
      </c>
      <c r="J33" s="3">
        <f t="shared" si="2"/>
        <v>29</v>
      </c>
      <c r="K33" s="3" t="str">
        <f t="shared" si="9"/>
        <v>B29</v>
      </c>
      <c r="L33" s="12" t="str">
        <f t="shared" si="3"/>
        <v>RE</v>
      </c>
      <c r="M33" s="25">
        <f t="shared" si="4"/>
        <v>44587.294444444444</v>
      </c>
      <c r="N33" s="25">
        <f t="shared" si="5"/>
        <v>44587.745833333334</v>
      </c>
      <c r="O33" s="12" t="str" cm="1">
        <f t="array" aca="1" ref="O33" ca="1">IF(G33=3,CONCATENATE("R0",RIGHT(INDEX('Copie fichier cim'!$A$1:$V$200,INDIRECT(K33),2),2),""),IF(G33=14,"CIM",""))</f>
        <v>CIM</v>
      </c>
      <c r="P33" s="12" t="str">
        <f t="shared" si="10"/>
        <v/>
      </c>
      <c r="Q33" s="12" t="str" cm="1">
        <f t="array" aca="1" ref="Q33" ca="1">IF(G33=14,CONCATENATE("R0",RIGHT(INDEX('Copie fichier cim'!$A$1:$V$200,INDIRECT(K33),2),2),""),"")</f>
        <v>R082</v>
      </c>
      <c r="R33" s="12">
        <f t="shared" si="7"/>
        <v>1603</v>
      </c>
      <c r="S33" s="12"/>
      <c r="T33" s="12"/>
      <c r="U33" s="12"/>
      <c r="V33" s="18" t="str">
        <f t="shared" si="8"/>
        <v>Camions de brut 25.01.2022</v>
      </c>
    </row>
    <row r="34" spans="1:22" x14ac:dyDescent="0.3">
      <c r="A34" s="10" t="str">
        <f>IF(LEFT('Copie fichier cim'!B34,3)="Bac",'Copie fichier cim'!B34,"")</f>
        <v/>
      </c>
      <c r="B34" s="6" t="str">
        <f>IF(A34&lt;&gt;"",MATCH('Copie fichier cim'!B34,'Copie fichier cim'!$B$1:'Copie fichier cim'!$B$200,0),"")</f>
        <v/>
      </c>
      <c r="C34" s="16">
        <f>IF('Copie fichier cim'!N34&lt;&gt;"",'Copie fichier cim'!N34,"")</f>
        <v>44587.822916666664</v>
      </c>
      <c r="D34" s="16">
        <f>IF('Copie fichier cim'!O34&lt;&gt;"",'Copie fichier cim'!O34,"")</f>
        <v>44587.999305555553</v>
      </c>
      <c r="E34" s="21" t="str">
        <f>IF(C34&lt;&gt;"",'Copie fichier cim'!K34,"")</f>
        <v>EXP 34" EN COURS</v>
      </c>
      <c r="F34" s="21" t="str">
        <f t="shared" si="1"/>
        <v>EXP 34" EN COURS</v>
      </c>
      <c r="G34" s="7">
        <f>couleur('Copie fichier cim'!Q34)</f>
        <v>-4142</v>
      </c>
      <c r="H34" s="13" t="str">
        <f>IF(OR(G34=3,G34=14),'Copie fichier cim'!Q34,"")</f>
        <v/>
      </c>
      <c r="I34" s="4" t="s">
        <v>11</v>
      </c>
      <c r="J34" s="3">
        <f t="shared" si="2"/>
        <v>29</v>
      </c>
      <c r="K34" s="3" t="str">
        <f t="shared" si="9"/>
        <v>B29</v>
      </c>
      <c r="L34" s="12" t="str">
        <f t="shared" si="3"/>
        <v/>
      </c>
      <c r="M34" s="25" t="str">
        <f t="shared" si="4"/>
        <v/>
      </c>
      <c r="N34" s="25" t="str">
        <f t="shared" si="5"/>
        <v/>
      </c>
      <c r="O34" s="12" t="str" cm="1">
        <f t="array" aca="1" ref="O34" ca="1">IF(G34=3,CONCATENATE("R0",RIGHT(INDEX('Copie fichier cim'!$A$1:$V$200,INDIRECT(K34),2),2),""),IF(G34=14,"CIM",""))</f>
        <v/>
      </c>
      <c r="P34" s="12" t="str">
        <f t="shared" si="10"/>
        <v/>
      </c>
      <c r="Q34" s="12" t="str" cm="1">
        <f t="array" aca="1" ref="Q34" ca="1">IF(G34=14,CONCATENATE("R0",RIGHT(INDEX('Copie fichier cim'!$A$1:$V$200,INDIRECT(K34),2),2),""),"")</f>
        <v/>
      </c>
      <c r="R34" s="12" t="str">
        <f t="shared" si="7"/>
        <v/>
      </c>
      <c r="S34" s="12"/>
      <c r="T34" s="12"/>
      <c r="U34" s="12"/>
      <c r="V34" s="18" t="str">
        <f t="shared" si="8"/>
        <v/>
      </c>
    </row>
    <row r="35" spans="1:22" x14ac:dyDescent="0.3">
      <c r="A35" s="10" t="str">
        <f>IF(LEFT('Copie fichier cim'!B35,3)="Bac",'Copie fichier cim'!B35,"")</f>
        <v/>
      </c>
      <c r="B35" s="6" t="str">
        <f>IF(A35&lt;&gt;"",MATCH('Copie fichier cim'!B35,'Copie fichier cim'!$B$1:'Copie fichier cim'!$B$200,0),"")</f>
        <v/>
      </c>
      <c r="C35" s="16">
        <f>IF('Copie fichier cim'!N35&lt;&gt;"",'Copie fichier cim'!N35,"")</f>
        <v>44587.822916666664</v>
      </c>
      <c r="D35" s="16">
        <f>IF('Copie fichier cim'!O35&lt;&gt;"",'Copie fichier cim'!O35,"")</f>
        <v>44587.999305555553</v>
      </c>
      <c r="E35" s="21">
        <f>IF(C35&lt;&gt;"",'Copie fichier cim'!K35,"")</f>
        <v>0</v>
      </c>
      <c r="F35" s="21" t="str">
        <f t="shared" si="1"/>
        <v>EXP 34" EN COURS</v>
      </c>
      <c r="G35" s="7">
        <f>couleur('Copie fichier cim'!Q35)</f>
        <v>-4142</v>
      </c>
      <c r="H35" s="13" t="str">
        <f>IF(OR(G35=3,G35=14),'Copie fichier cim'!Q35,"")</f>
        <v/>
      </c>
      <c r="I35" s="4" t="s">
        <v>11</v>
      </c>
      <c r="J35" s="3">
        <f t="shared" si="2"/>
        <v>29</v>
      </c>
      <c r="K35" s="3" t="str">
        <f t="shared" si="9"/>
        <v>B29</v>
      </c>
      <c r="L35" s="12" t="str">
        <f t="shared" si="3"/>
        <v/>
      </c>
      <c r="M35" s="25" t="str">
        <f t="shared" si="4"/>
        <v/>
      </c>
      <c r="N35" s="25" t="str">
        <f t="shared" si="5"/>
        <v/>
      </c>
      <c r="O35" s="12" t="str" cm="1">
        <f t="array" aca="1" ref="O35" ca="1">IF(G35=3,CONCATENATE("R0",RIGHT(INDEX('Copie fichier cim'!$A$1:$V$200,INDIRECT(K35),2),2),""),IF(G35=14,"CIM",""))</f>
        <v/>
      </c>
      <c r="P35" s="12" t="str">
        <f t="shared" si="10"/>
        <v/>
      </c>
      <c r="Q35" s="12" t="str" cm="1">
        <f t="array" aca="1" ref="Q35" ca="1">IF(G35=14,CONCATENATE("R0",RIGHT(INDEX('Copie fichier cim'!$A$1:$V$200,INDIRECT(K35),2),2),""),"")</f>
        <v/>
      </c>
      <c r="R35" s="12" t="str">
        <f t="shared" si="7"/>
        <v/>
      </c>
      <c r="S35" s="12"/>
      <c r="T35" s="12"/>
      <c r="U35" s="12"/>
      <c r="V35" s="18" t="str">
        <f t="shared" si="8"/>
        <v>EXP 34" EN COURS</v>
      </c>
    </row>
    <row r="36" spans="1:22" x14ac:dyDescent="0.3">
      <c r="A36" s="10" t="str">
        <f>IF(LEFT('Copie fichier cim'!B36,3)="Bac",'Copie fichier cim'!B36,"")</f>
        <v/>
      </c>
      <c r="B36" s="6" t="str">
        <f>IF(A36&lt;&gt;"",MATCH('Copie fichier cim'!B36,'Copie fichier cim'!$B$1:'Copie fichier cim'!$B$200,0),"")</f>
        <v/>
      </c>
      <c r="C36" s="16">
        <f>IF('Copie fichier cim'!N36&lt;&gt;"",'Copie fichier cim'!N36,"")</f>
        <v>44587.822916666664</v>
      </c>
      <c r="D36" s="16">
        <f>IF('Copie fichier cim'!O36&lt;&gt;"",'Copie fichier cim'!O36,"")</f>
        <v>44587.999305555553</v>
      </c>
      <c r="E36" s="21">
        <f>IF(C36&lt;&gt;"",'Copie fichier cim'!K36,"")</f>
        <v>0</v>
      </c>
      <c r="F36" s="21" t="str">
        <f t="shared" si="1"/>
        <v>EXP 34" EN COURS</v>
      </c>
      <c r="G36" s="7">
        <f>couleur('Copie fichier cim'!Q36)</f>
        <v>-4142</v>
      </c>
      <c r="H36" s="13" t="str">
        <f>IF(OR(G36=3,G36=14),'Copie fichier cim'!Q36,"")</f>
        <v/>
      </c>
      <c r="I36" s="4" t="s">
        <v>11</v>
      </c>
      <c r="J36" s="3">
        <f t="shared" ref="J36:J67" si="11">IF(B36&lt;&gt;"",B36,J35)</f>
        <v>29</v>
      </c>
      <c r="K36" s="3" t="str">
        <f t="shared" si="9"/>
        <v>B29</v>
      </c>
      <c r="L36" s="12" t="str">
        <f t="shared" si="3"/>
        <v/>
      </c>
      <c r="M36" s="25" t="str">
        <f t="shared" ref="M36:M67" si="12">IF(OR(G36=3,G36=14),C35,"")</f>
        <v/>
      </c>
      <c r="N36" s="25" t="str">
        <f t="shared" ref="N36:N67" si="13">IF(OR(G36=3,G36=14),D35,"")</f>
        <v/>
      </c>
      <c r="O36" s="12" t="str" cm="1">
        <f t="array" aca="1" ref="O36" ca="1">IF(G36=3,CONCATENATE("R0",RIGHT(INDEX('Copie fichier cim'!$A$1:$V$200,INDIRECT(K36),2),2),""),IF(G36=14,"CIM",""))</f>
        <v/>
      </c>
      <c r="P36" s="12" t="str">
        <f t="shared" si="10"/>
        <v/>
      </c>
      <c r="Q36" s="12" t="str" cm="1">
        <f t="array" aca="1" ref="Q36" ca="1">IF(G36=14,CONCATENATE("R0",RIGHT(INDEX('Copie fichier cim'!$A$1:$V$200,INDIRECT(K36),2),2),""),"")</f>
        <v/>
      </c>
      <c r="R36" s="12" t="str">
        <f t="shared" si="7"/>
        <v/>
      </c>
      <c r="S36" s="12"/>
      <c r="T36" s="12"/>
      <c r="U36" s="12"/>
      <c r="V36" s="18" t="str">
        <f t="shared" ref="V36:V67" si="14">IF(F35&lt;&gt;"Intitulé de
l'opération",F35,"")</f>
        <v>EXP 34" EN COURS</v>
      </c>
    </row>
    <row r="37" spans="1:22" x14ac:dyDescent="0.3">
      <c r="A37" s="10" t="str">
        <f>IF(LEFT('Copie fichier cim'!B37,3)="Bac",'Copie fichier cim'!B37,"")</f>
        <v/>
      </c>
      <c r="B37" s="6" t="str">
        <f>IF(A37&lt;&gt;"",MATCH('Copie fichier cim'!B37,'Copie fichier cim'!$B$1:'Copie fichier cim'!$B$200,0),"")</f>
        <v/>
      </c>
      <c r="C37" s="16">
        <f>IF('Copie fichier cim'!N37&lt;&gt;"",'Copie fichier cim'!N37,"")</f>
        <v>44587.822916666664</v>
      </c>
      <c r="D37" s="16">
        <f>IF('Copie fichier cim'!O37&lt;&gt;"",'Copie fichier cim'!O37,"")</f>
        <v>44587.999305555553</v>
      </c>
      <c r="E37" s="21">
        <f>IF(C37&lt;&gt;"",'Copie fichier cim'!K37,"")</f>
        <v>0</v>
      </c>
      <c r="F37" s="21" t="str">
        <f t="shared" si="1"/>
        <v>EXP 34" EN COURS</v>
      </c>
      <c r="G37" s="7">
        <f>couleur('Copie fichier cim'!Q37)</f>
        <v>-4142</v>
      </c>
      <c r="H37" s="13" t="str">
        <f>IF(OR(G37=3,G37=14),'Copie fichier cim'!Q37,"")</f>
        <v/>
      </c>
      <c r="I37" s="4" t="s">
        <v>11</v>
      </c>
      <c r="J37" s="3">
        <f t="shared" si="11"/>
        <v>29</v>
      </c>
      <c r="K37" s="3" t="str">
        <f t="shared" si="9"/>
        <v>B29</v>
      </c>
      <c r="L37" s="12" t="str">
        <f t="shared" si="3"/>
        <v/>
      </c>
      <c r="M37" s="25" t="str">
        <f t="shared" si="12"/>
        <v/>
      </c>
      <c r="N37" s="25" t="str">
        <f t="shared" si="13"/>
        <v/>
      </c>
      <c r="O37" s="12" t="str" cm="1">
        <f t="array" aca="1" ref="O37" ca="1">IF(G37=3,CONCATENATE("R0",RIGHT(INDEX('Copie fichier cim'!$A$1:$V$200,INDIRECT(K37),2),2),""),IF(G37=14,"CIM",""))</f>
        <v/>
      </c>
      <c r="P37" s="12" t="str">
        <f t="shared" si="10"/>
        <v/>
      </c>
      <c r="Q37" s="12" t="str" cm="1">
        <f t="array" aca="1" ref="Q37" ca="1">IF(G37=14,CONCATENATE("R0",RIGHT(INDEX('Copie fichier cim'!$A$1:$V$200,INDIRECT(K37),2),2),""),"")</f>
        <v/>
      </c>
      <c r="R37" s="12" t="str">
        <f t="shared" si="7"/>
        <v/>
      </c>
      <c r="S37" s="12"/>
      <c r="T37" s="12"/>
      <c r="U37" s="12"/>
      <c r="V37" s="18" t="str">
        <f t="shared" si="14"/>
        <v>EXP 34" EN COURS</v>
      </c>
    </row>
    <row r="38" spans="1:22" x14ac:dyDescent="0.3">
      <c r="A38" s="10" t="str">
        <f>IF(LEFT('Copie fichier cim'!B38,3)="Bac",'Copie fichier cim'!B38,"")</f>
        <v/>
      </c>
      <c r="B38" s="6" t="str">
        <f>IF(A38&lt;&gt;"",MATCH('Copie fichier cim'!B38,'Copie fichier cim'!$B$1:'Copie fichier cim'!$B$200,0),"")</f>
        <v/>
      </c>
      <c r="C38" s="16" t="str">
        <f>IF('Copie fichier cim'!N38&lt;&gt;"",'Copie fichier cim'!N38,"")</f>
        <v/>
      </c>
      <c r="D38" s="16" t="str">
        <f>IF('Copie fichier cim'!O38&lt;&gt;"",'Copie fichier cim'!O38,"")</f>
        <v/>
      </c>
      <c r="E38" s="21" t="str">
        <f>IF(C38&lt;&gt;"",'Copie fichier cim'!K38,"")</f>
        <v/>
      </c>
      <c r="F38" s="21" t="str">
        <f t="shared" si="1"/>
        <v/>
      </c>
      <c r="G38" s="7">
        <f>couleur('Copie fichier cim'!Q38)</f>
        <v>3</v>
      </c>
      <c r="H38" s="13">
        <f>IF(OR(G38=3,G38=14),'Copie fichier cim'!Q38,"")</f>
        <v>8939</v>
      </c>
      <c r="I38" s="4" t="s">
        <v>11</v>
      </c>
      <c r="J38" s="3">
        <f t="shared" si="11"/>
        <v>29</v>
      </c>
      <c r="K38" s="3" t="str">
        <f t="shared" si="9"/>
        <v>B29</v>
      </c>
      <c r="L38" s="12" t="str">
        <f t="shared" si="3"/>
        <v>TR</v>
      </c>
      <c r="M38" s="25">
        <f t="shared" si="12"/>
        <v>44587.822916666664</v>
      </c>
      <c r="N38" s="25">
        <f t="shared" si="13"/>
        <v>44587.999305555553</v>
      </c>
      <c r="O38" s="12" t="str" cm="1">
        <f t="array" aca="1" ref="O38" ca="1">IF(G38=3,CONCATENATE("R0",RIGHT(INDEX('Copie fichier cim'!$A$1:$V$200,INDIRECT(K38),2),2),""),IF(G38=14,"CIM",""))</f>
        <v>R082</v>
      </c>
      <c r="P38" s="12" t="str">
        <f t="shared" si="10"/>
        <v>F345</v>
      </c>
      <c r="Q38" s="12" t="str" cm="1">
        <f t="array" aca="1" ref="Q38" ca="1">IF(G38=14,CONCATENATE("R0",RIGHT(INDEX('Copie fichier cim'!$A$1:$V$200,INDIRECT(K38),2),2),""),"")</f>
        <v/>
      </c>
      <c r="R38" s="12">
        <f t="shared" si="7"/>
        <v>8939</v>
      </c>
      <c r="S38" s="12"/>
      <c r="T38" s="12"/>
      <c r="U38" s="12"/>
      <c r="V38" s="18" t="str">
        <f t="shared" si="14"/>
        <v>EXP 34" EN COURS</v>
      </c>
    </row>
    <row r="39" spans="1:22" x14ac:dyDescent="0.3">
      <c r="A39" s="10" t="str">
        <f>IF(LEFT('Copie fichier cim'!B39,3)="Bac",'Copie fichier cim'!B39,"")</f>
        <v/>
      </c>
      <c r="B39" s="6" t="str">
        <f>IF(A39&lt;&gt;"",MATCH('Copie fichier cim'!B39,'Copie fichier cim'!$B$1:'Copie fichier cim'!$B$200,0),"")</f>
        <v/>
      </c>
      <c r="C39" s="16" t="str">
        <f>IF('Copie fichier cim'!N39&lt;&gt;"",'Copie fichier cim'!N39,"")</f>
        <v/>
      </c>
      <c r="D39" s="16" t="str">
        <f>IF('Copie fichier cim'!O39&lt;&gt;"",'Copie fichier cim'!O39,"")</f>
        <v/>
      </c>
      <c r="E39" s="21" t="str">
        <f>IF(C39&lt;&gt;"",'Copie fichier cim'!K39,"")</f>
        <v/>
      </c>
      <c r="F39" s="21" t="str">
        <f t="shared" si="1"/>
        <v/>
      </c>
      <c r="G39" s="7">
        <f>couleur('Copie fichier cim'!Q39)</f>
        <v>48</v>
      </c>
      <c r="H39" s="13" t="str">
        <f>IF(OR(G39=3,G39=14),'Copie fichier cim'!Q39,"")</f>
        <v/>
      </c>
      <c r="I39" s="4" t="s">
        <v>11</v>
      </c>
      <c r="J39" s="3">
        <f t="shared" si="11"/>
        <v>29</v>
      </c>
      <c r="K39" s="3" t="str">
        <f t="shared" si="9"/>
        <v>B29</v>
      </c>
      <c r="L39" s="12" t="str">
        <f t="shared" si="3"/>
        <v/>
      </c>
      <c r="M39" s="25" t="str">
        <f t="shared" si="12"/>
        <v/>
      </c>
      <c r="N39" s="25" t="str">
        <f t="shared" si="13"/>
        <v/>
      </c>
      <c r="O39" s="12" t="str" cm="1">
        <f t="array" aca="1" ref="O39" ca="1">IF(G39=3,CONCATENATE("R0",RIGHT(INDEX('Copie fichier cim'!$A$1:$V$200,INDIRECT(K39),2),2),""),IF(G39=14,"CIM",""))</f>
        <v/>
      </c>
      <c r="P39" s="12" t="str">
        <f t="shared" si="10"/>
        <v/>
      </c>
      <c r="Q39" s="12" t="str" cm="1">
        <f t="array" aca="1" ref="Q39" ca="1">IF(G39=14,CONCATENATE("R0",RIGHT(INDEX('Copie fichier cim'!$A$1:$V$200,INDIRECT(K39),2),2),""),"")</f>
        <v/>
      </c>
      <c r="R39" s="12" t="str">
        <f t="shared" si="7"/>
        <v/>
      </c>
      <c r="S39" s="12"/>
      <c r="T39" s="12"/>
      <c r="U39" s="12"/>
      <c r="V39" s="18" t="str">
        <f t="shared" si="14"/>
        <v/>
      </c>
    </row>
    <row r="40" spans="1:22" x14ac:dyDescent="0.3">
      <c r="A40" s="10" t="str">
        <f>IF(LEFT('Copie fichier cim'!B40,3)="Bac",'Copie fichier cim'!B40,"")</f>
        <v/>
      </c>
      <c r="B40" s="6" t="str">
        <f>IF(A40&lt;&gt;"",MATCH('Copie fichier cim'!B40,'Copie fichier cim'!$B$1:'Copie fichier cim'!$B$200,0),"")</f>
        <v/>
      </c>
      <c r="C40" s="16" t="str">
        <f>IF('Copie fichier cim'!N40&lt;&gt;"",'Copie fichier cim'!N40,"")</f>
        <v/>
      </c>
      <c r="D40" s="16" t="str">
        <f>IF('Copie fichier cim'!O40&lt;&gt;"",'Copie fichier cim'!O40,"")</f>
        <v/>
      </c>
      <c r="E40" s="21" t="str">
        <f>IF(C40&lt;&gt;"",'Copie fichier cim'!K40,"")</f>
        <v/>
      </c>
      <c r="F40" s="21" t="str">
        <f t="shared" si="1"/>
        <v/>
      </c>
      <c r="G40" s="7">
        <f>couleur('Copie fichier cim'!Q40)</f>
        <v>1</v>
      </c>
      <c r="H40" s="13" t="str">
        <f>IF(OR(G40=3,G40=14),'Copie fichier cim'!Q40,"")</f>
        <v/>
      </c>
      <c r="I40" s="4" t="s">
        <v>11</v>
      </c>
      <c r="J40" s="3">
        <f t="shared" si="11"/>
        <v>29</v>
      </c>
      <c r="K40" s="3" t="str">
        <f t="shared" si="9"/>
        <v>B29</v>
      </c>
      <c r="L40" s="12" t="str">
        <f t="shared" si="3"/>
        <v/>
      </c>
      <c r="M40" s="25" t="str">
        <f t="shared" si="12"/>
        <v/>
      </c>
      <c r="N40" s="25" t="str">
        <f t="shared" si="13"/>
        <v/>
      </c>
      <c r="O40" s="12" t="str" cm="1">
        <f t="array" aca="1" ref="O40" ca="1">IF(G40=3,CONCATENATE("R0",RIGHT(INDEX('Copie fichier cim'!$A$1:$V$200,INDIRECT(K40),2),2),""),IF(G40=14,"CIM",""))</f>
        <v/>
      </c>
      <c r="P40" s="12" t="str">
        <f t="shared" si="10"/>
        <v/>
      </c>
      <c r="Q40" s="12" t="str" cm="1">
        <f t="array" aca="1" ref="Q40" ca="1">IF(G40=14,CONCATENATE("R0",RIGHT(INDEX('Copie fichier cim'!$A$1:$V$200,INDIRECT(K40),2),2),""),"")</f>
        <v/>
      </c>
      <c r="R40" s="12" t="str">
        <f t="shared" si="7"/>
        <v/>
      </c>
      <c r="S40" s="12"/>
      <c r="T40" s="12"/>
      <c r="U40" s="12"/>
      <c r="V40" s="18" t="str">
        <f t="shared" si="14"/>
        <v/>
      </c>
    </row>
    <row r="41" spans="1:22" x14ac:dyDescent="0.3">
      <c r="A41" s="10" t="str">
        <f>IF(LEFT('Copie fichier cim'!B41,3)="Bac",'Copie fichier cim'!B41,"")</f>
        <v>Bac 83</v>
      </c>
      <c r="B41" s="6">
        <f>IF(A41&lt;&gt;"",MATCH('Copie fichier cim'!B41,'Copie fichier cim'!$B$1:'Copie fichier cim'!$B$200,0),"")</f>
        <v>41</v>
      </c>
      <c r="C41" s="16" t="str">
        <f>IF('Copie fichier cim'!N41&lt;&gt;"",'Copie fichier cim'!N41,"")</f>
        <v>Heure
de
début</v>
      </c>
      <c r="D41" s="16" t="str">
        <f>IF('Copie fichier cim'!O41&lt;&gt;"",'Copie fichier cim'!O41,"")</f>
        <v>Heure
de
fin</v>
      </c>
      <c r="E41" s="21" t="str">
        <f>IF(C41&lt;&gt;"",'Copie fichier cim'!K41,"")</f>
        <v>Intitulé de
l'opération</v>
      </c>
      <c r="F41" s="21" t="str">
        <f t="shared" si="1"/>
        <v>Intitulé de
l'opération</v>
      </c>
      <c r="G41" s="7">
        <f>couleur('Copie fichier cim'!Q41)</f>
        <v>24</v>
      </c>
      <c r="H41" s="13" t="str">
        <f>IF(OR(G41=3,G41=14),'Copie fichier cim'!Q41,"")</f>
        <v/>
      </c>
      <c r="I41" s="4" t="s">
        <v>11</v>
      </c>
      <c r="J41" s="3">
        <f t="shared" si="11"/>
        <v>41</v>
      </c>
      <c r="K41" s="3" t="str">
        <f t="shared" si="9"/>
        <v>B41</v>
      </c>
      <c r="L41" s="12" t="str">
        <f t="shared" si="3"/>
        <v/>
      </c>
      <c r="M41" s="25" t="str">
        <f t="shared" si="12"/>
        <v/>
      </c>
      <c r="N41" s="25" t="str">
        <f t="shared" si="13"/>
        <v/>
      </c>
      <c r="O41" s="12" t="str" cm="1">
        <f t="array" aca="1" ref="O41" ca="1">IF(G41=3,CONCATENATE("R0",RIGHT(INDEX('Copie fichier cim'!$A$1:$V$200,INDIRECT(K41),2),2),""),IF(G41=14,"CIM",""))</f>
        <v/>
      </c>
      <c r="P41" s="12" t="str">
        <f t="shared" si="10"/>
        <v/>
      </c>
      <c r="Q41" s="12" t="str" cm="1">
        <f t="array" aca="1" ref="Q41" ca="1">IF(G41=14,CONCATENATE("R0",RIGHT(INDEX('Copie fichier cim'!$A$1:$V$200,INDIRECT(K41),2),2),""),"")</f>
        <v/>
      </c>
      <c r="R41" s="12" t="str">
        <f t="shared" si="7"/>
        <v/>
      </c>
      <c r="S41" s="12"/>
      <c r="T41" s="12"/>
      <c r="U41" s="12"/>
      <c r="V41" s="18" t="str">
        <f t="shared" si="14"/>
        <v/>
      </c>
    </row>
    <row r="42" spans="1:22" x14ac:dyDescent="0.3">
      <c r="A42" s="10" t="str">
        <f>IF(LEFT('Copie fichier cim'!B42,3)="Bac",'Copie fichier cim'!B42,"")</f>
        <v/>
      </c>
      <c r="B42" s="6" t="str">
        <f>IF(A42&lt;&gt;"",MATCH('Copie fichier cim'!B42,'Copie fichier cim'!$B$1:'Copie fichier cim'!$B$200,0),"")</f>
        <v/>
      </c>
      <c r="C42" s="16" t="str">
        <f>IF('Copie fichier cim'!N42&lt;&gt;"",'Copie fichier cim'!N42,"")</f>
        <v/>
      </c>
      <c r="D42" s="16" t="str">
        <f>IF('Copie fichier cim'!O42&lt;&gt;"",'Copie fichier cim'!O42,"")</f>
        <v/>
      </c>
      <c r="E42" s="21" t="str">
        <f>IF(C42&lt;&gt;"",'Copie fichier cim'!K42,"")</f>
        <v/>
      </c>
      <c r="F42" s="21" t="str">
        <f t="shared" si="1"/>
        <v/>
      </c>
      <c r="G42" s="7">
        <f>couleur('Copie fichier cim'!Q42)</f>
        <v>48</v>
      </c>
      <c r="H42" s="13" t="str">
        <f>IF(OR(G42=3,G42=14),'Copie fichier cim'!Q42,"")</f>
        <v/>
      </c>
      <c r="I42" s="4" t="s">
        <v>11</v>
      </c>
      <c r="J42" s="3">
        <f t="shared" si="11"/>
        <v>41</v>
      </c>
      <c r="K42" s="3" t="str">
        <f t="shared" si="9"/>
        <v>B41</v>
      </c>
      <c r="L42" s="12" t="str">
        <f t="shared" si="3"/>
        <v/>
      </c>
      <c r="M42" s="25" t="str">
        <f t="shared" si="12"/>
        <v/>
      </c>
      <c r="N42" s="25" t="str">
        <f t="shared" si="13"/>
        <v/>
      </c>
      <c r="O42" s="12" t="str" cm="1">
        <f t="array" aca="1" ref="O42" ca="1">IF(G42=3,CONCATENATE("R0",RIGHT(INDEX('Copie fichier cim'!$A$1:$V$200,INDIRECT(K42),2),2),""),IF(G42=14,"CIM",""))</f>
        <v/>
      </c>
      <c r="P42" s="12" t="str">
        <f t="shared" si="10"/>
        <v/>
      </c>
      <c r="Q42" s="12" t="str" cm="1">
        <f t="array" aca="1" ref="Q42" ca="1">IF(G42=14,CONCATENATE("R0",RIGHT(INDEX('Copie fichier cim'!$A$1:$V$200,INDIRECT(K42),2),2),""),"")</f>
        <v/>
      </c>
      <c r="R42" s="12" t="str">
        <f t="shared" si="7"/>
        <v/>
      </c>
      <c r="S42" s="12"/>
      <c r="T42" s="12"/>
      <c r="U42" s="12"/>
      <c r="V42" s="18" t="str">
        <f t="shared" si="14"/>
        <v/>
      </c>
    </row>
    <row r="43" spans="1:22" x14ac:dyDescent="0.3">
      <c r="A43" s="10" t="str">
        <f>IF(LEFT('Copie fichier cim'!B43,3)="Bac",'Copie fichier cim'!B43,"")</f>
        <v/>
      </c>
      <c r="B43" s="6" t="str">
        <f>IF(A43&lt;&gt;"",MATCH('Copie fichier cim'!B43,'Copie fichier cim'!$B$1:'Copie fichier cim'!$B$200,0),"")</f>
        <v/>
      </c>
      <c r="C43" s="16" t="str">
        <f>IF('Copie fichier cim'!N43&lt;&gt;"",'Copie fichier cim'!N43,"")</f>
        <v/>
      </c>
      <c r="D43" s="16" t="str">
        <f>IF('Copie fichier cim'!O43&lt;&gt;"",'Copie fichier cim'!O43,"")</f>
        <v/>
      </c>
      <c r="E43" s="21" t="str">
        <f>IF(C43&lt;&gt;"",'Copie fichier cim'!K43,"")</f>
        <v/>
      </c>
      <c r="F43" s="21" t="str">
        <f t="shared" si="1"/>
        <v/>
      </c>
      <c r="G43" s="7">
        <f>couleur('Copie fichier cim'!Q43)</f>
        <v>48</v>
      </c>
      <c r="H43" s="13" t="str">
        <f>IF(OR(G43=3,G43=14),'Copie fichier cim'!Q43,"")</f>
        <v/>
      </c>
      <c r="I43" s="4" t="s">
        <v>11</v>
      </c>
      <c r="J43" s="3">
        <f t="shared" si="11"/>
        <v>41</v>
      </c>
      <c r="K43" s="3" t="str">
        <f t="shared" si="9"/>
        <v>B41</v>
      </c>
      <c r="L43" s="12" t="str">
        <f t="shared" si="3"/>
        <v/>
      </c>
      <c r="M43" s="25" t="str">
        <f t="shared" si="12"/>
        <v/>
      </c>
      <c r="N43" s="25" t="str">
        <f t="shared" si="13"/>
        <v/>
      </c>
      <c r="O43" s="12" t="str" cm="1">
        <f t="array" aca="1" ref="O43" ca="1">IF(G43=3,CONCATENATE("R0",RIGHT(INDEX('Copie fichier cim'!$A$1:$V$200,INDIRECT(K43),2),2),""),IF(G43=14,"CIM",""))</f>
        <v/>
      </c>
      <c r="P43" s="12" t="str">
        <f t="shared" si="10"/>
        <v/>
      </c>
      <c r="Q43" s="12" t="str" cm="1">
        <f t="array" aca="1" ref="Q43" ca="1">IF(G43=14,CONCATENATE("R0",RIGHT(INDEX('Copie fichier cim'!$A$1:$V$200,INDIRECT(K43),2),2),""),"")</f>
        <v/>
      </c>
      <c r="R43" s="12" t="str">
        <f t="shared" si="7"/>
        <v/>
      </c>
      <c r="S43" s="12"/>
      <c r="T43" s="12"/>
      <c r="U43" s="12"/>
      <c r="V43" s="18" t="str">
        <f t="shared" si="14"/>
        <v/>
      </c>
    </row>
    <row r="44" spans="1:22" x14ac:dyDescent="0.3">
      <c r="A44" s="10" t="str">
        <f>IF(LEFT('Copie fichier cim'!B44,3)="Bac",'Copie fichier cim'!B44,"")</f>
        <v/>
      </c>
      <c r="B44" s="6" t="str">
        <f>IF(A44&lt;&gt;"",MATCH('Copie fichier cim'!B44,'Copie fichier cim'!$B$1:'Copie fichier cim'!$B$200,0),"")</f>
        <v/>
      </c>
      <c r="C44" s="16" t="str">
        <f>IF('Copie fichier cim'!N44&lt;&gt;"",'Copie fichier cim'!N44,"")</f>
        <v/>
      </c>
      <c r="D44" s="16" t="str">
        <f>IF('Copie fichier cim'!O44&lt;&gt;"",'Copie fichier cim'!O44,"")</f>
        <v/>
      </c>
      <c r="E44" s="21" t="str">
        <f>IF(C44&lt;&gt;"",'Copie fichier cim'!K44,"")</f>
        <v/>
      </c>
      <c r="F44" s="21" t="str">
        <f t="shared" si="1"/>
        <v/>
      </c>
      <c r="G44" s="7">
        <f>couleur('Copie fichier cim'!Q44)</f>
        <v>1</v>
      </c>
      <c r="H44" s="13" t="str">
        <f>IF(OR(G44=3,G44=14),'Copie fichier cim'!Q44,"")</f>
        <v/>
      </c>
      <c r="I44" s="4" t="s">
        <v>11</v>
      </c>
      <c r="J44" s="3">
        <f t="shared" si="11"/>
        <v>41</v>
      </c>
      <c r="K44" s="3" t="str">
        <f t="shared" si="9"/>
        <v>B41</v>
      </c>
      <c r="L44" s="12" t="str">
        <f t="shared" si="3"/>
        <v/>
      </c>
      <c r="M44" s="25" t="str">
        <f t="shared" si="12"/>
        <v/>
      </c>
      <c r="N44" s="25" t="str">
        <f t="shared" si="13"/>
        <v/>
      </c>
      <c r="O44" s="12" t="str" cm="1">
        <f t="array" aca="1" ref="O44" ca="1">IF(G44=3,CONCATENATE("R0",RIGHT(INDEX('Copie fichier cim'!$A$1:$V$200,INDIRECT(K44),2),2),""),IF(G44=14,"CIM",""))</f>
        <v/>
      </c>
      <c r="P44" s="12" t="str">
        <f t="shared" si="10"/>
        <v/>
      </c>
      <c r="Q44" s="12" t="str" cm="1">
        <f t="array" aca="1" ref="Q44" ca="1">IF(G44=14,CONCATENATE("R0",RIGHT(INDEX('Copie fichier cim'!$A$1:$V$200,INDIRECT(K44),2),2),""),"")</f>
        <v/>
      </c>
      <c r="R44" s="12" t="str">
        <f t="shared" si="7"/>
        <v/>
      </c>
      <c r="S44" s="12"/>
      <c r="T44" s="12"/>
      <c r="U44" s="12"/>
      <c r="V44" s="18" t="str">
        <f t="shared" si="14"/>
        <v/>
      </c>
    </row>
    <row r="45" spans="1:22" x14ac:dyDescent="0.3">
      <c r="A45" s="10" t="str">
        <f>IF(LEFT('Copie fichier cim'!B45,3)="Bac",'Copie fichier cim'!B45,"")</f>
        <v>Bac 87</v>
      </c>
      <c r="B45" s="6">
        <f>IF(A45&lt;&gt;"",MATCH('Copie fichier cim'!B45,'Copie fichier cim'!$B$1:'Copie fichier cim'!$B$200,0),"")</f>
        <v>45</v>
      </c>
      <c r="C45" s="16" t="str">
        <f>IF('Copie fichier cim'!N45&lt;&gt;"",'Copie fichier cim'!N45,"")</f>
        <v>Heure
de
début</v>
      </c>
      <c r="D45" s="16" t="str">
        <f>IF('Copie fichier cim'!O45&lt;&gt;"",'Copie fichier cim'!O45,"")</f>
        <v>Heure
de
fin</v>
      </c>
      <c r="E45" s="21" t="str">
        <f>IF(C45&lt;&gt;"",'Copie fichier cim'!K45,"")</f>
        <v>Intitulé de
l'opération</v>
      </c>
      <c r="F45" s="21" t="str">
        <f t="shared" si="1"/>
        <v>Intitulé de
l'opération</v>
      </c>
      <c r="G45" s="7">
        <f>couleur('Copie fichier cim'!Q45)</f>
        <v>24</v>
      </c>
      <c r="H45" s="13" t="str">
        <f>IF(OR(G45=3,G45=14),'Copie fichier cim'!Q45,"")</f>
        <v/>
      </c>
      <c r="I45" s="4" t="s">
        <v>11</v>
      </c>
      <c r="J45" s="3">
        <f t="shared" si="11"/>
        <v>45</v>
      </c>
      <c r="K45" s="3" t="str">
        <f t="shared" si="9"/>
        <v>B45</v>
      </c>
      <c r="L45" s="12" t="str">
        <f t="shared" si="3"/>
        <v/>
      </c>
      <c r="M45" s="25" t="str">
        <f t="shared" si="12"/>
        <v/>
      </c>
      <c r="N45" s="25" t="str">
        <f t="shared" si="13"/>
        <v/>
      </c>
      <c r="O45" s="12" t="str" cm="1">
        <f t="array" aca="1" ref="O45" ca="1">IF(G45=3,CONCATENATE("R0",RIGHT(INDEX('Copie fichier cim'!$A$1:$V$200,INDIRECT(K45),2),2),""),IF(G45=14,"CIM",""))</f>
        <v/>
      </c>
      <c r="P45" s="12" t="str">
        <f t="shared" si="10"/>
        <v/>
      </c>
      <c r="Q45" s="12" t="str" cm="1">
        <f t="array" aca="1" ref="Q45" ca="1">IF(G45=14,CONCATENATE("R0",RIGHT(INDEX('Copie fichier cim'!$A$1:$V$200,INDIRECT(K45),2),2),""),"")</f>
        <v/>
      </c>
      <c r="R45" s="12" t="str">
        <f t="shared" si="7"/>
        <v/>
      </c>
      <c r="S45" s="12"/>
      <c r="T45" s="12"/>
      <c r="U45" s="12"/>
      <c r="V45" s="18" t="str">
        <f t="shared" si="14"/>
        <v/>
      </c>
    </row>
    <row r="46" spans="1:22" x14ac:dyDescent="0.3">
      <c r="A46" s="10" t="str">
        <f>IF(LEFT('Copie fichier cim'!B46,3)="Bac",'Copie fichier cim'!B46,"")</f>
        <v/>
      </c>
      <c r="B46" s="6" t="str">
        <f>IF(A46&lt;&gt;"",MATCH('Copie fichier cim'!B46,'Copie fichier cim'!$B$1:'Copie fichier cim'!$B$200,0),"")</f>
        <v/>
      </c>
      <c r="C46" s="16" t="str">
        <f>IF('Copie fichier cim'!N46&lt;&gt;"",'Copie fichier cim'!N46,"")</f>
        <v/>
      </c>
      <c r="D46" s="16" t="str">
        <f>IF('Copie fichier cim'!O46&lt;&gt;"",'Copie fichier cim'!O46,"")</f>
        <v/>
      </c>
      <c r="E46" s="21" t="str">
        <f>IF(C46&lt;&gt;"",'Copie fichier cim'!K46,"")</f>
        <v/>
      </c>
      <c r="F46" s="21" t="str">
        <f t="shared" si="1"/>
        <v/>
      </c>
      <c r="G46" s="7">
        <f>couleur('Copie fichier cim'!Q46)</f>
        <v>48</v>
      </c>
      <c r="H46" s="13" t="str">
        <f>IF(OR(G46=3,G46=14),'Copie fichier cim'!Q46,"")</f>
        <v/>
      </c>
      <c r="I46" s="4" t="s">
        <v>11</v>
      </c>
      <c r="J46" s="3">
        <f t="shared" si="11"/>
        <v>45</v>
      </c>
      <c r="K46" s="3" t="str">
        <f t="shared" si="9"/>
        <v>B45</v>
      </c>
      <c r="L46" s="12" t="str">
        <f t="shared" si="3"/>
        <v/>
      </c>
      <c r="M46" s="25" t="str">
        <f t="shared" si="12"/>
        <v/>
      </c>
      <c r="N46" s="25" t="str">
        <f t="shared" si="13"/>
        <v/>
      </c>
      <c r="O46" s="12" t="str" cm="1">
        <f t="array" aca="1" ref="O46" ca="1">IF(G46=3,CONCATENATE("R0",RIGHT(INDEX('Copie fichier cim'!$A$1:$V$200,INDIRECT(K46),2),2),""),IF(G46=14,"CIM",""))</f>
        <v/>
      </c>
      <c r="P46" s="12" t="str">
        <f t="shared" si="10"/>
        <v/>
      </c>
      <c r="Q46" s="12" t="str" cm="1">
        <f t="array" aca="1" ref="Q46" ca="1">IF(G46=14,CONCATENATE("R0",RIGHT(INDEX('Copie fichier cim'!$A$1:$V$200,INDIRECT(K46),2),2),""),"")</f>
        <v/>
      </c>
      <c r="R46" s="12" t="str">
        <f t="shared" si="7"/>
        <v/>
      </c>
      <c r="S46" s="12"/>
      <c r="T46" s="12"/>
      <c r="U46" s="12"/>
      <c r="V46" s="18" t="str">
        <f t="shared" si="14"/>
        <v/>
      </c>
    </row>
    <row r="47" spans="1:22" x14ac:dyDescent="0.3">
      <c r="A47" s="10" t="str">
        <f>IF(LEFT('Copie fichier cim'!B47,3)="Bac",'Copie fichier cim'!B47,"")</f>
        <v/>
      </c>
      <c r="B47" s="6" t="str">
        <f>IF(A47&lt;&gt;"",MATCH('Copie fichier cim'!B47,'Copie fichier cim'!$B$1:'Copie fichier cim'!$B$200,0),"")</f>
        <v/>
      </c>
      <c r="C47" s="16" t="str">
        <f>IF('Copie fichier cim'!N47&lt;&gt;"",'Copie fichier cim'!N47,"")</f>
        <v/>
      </c>
      <c r="D47" s="16" t="str">
        <f>IF('Copie fichier cim'!O47&lt;&gt;"",'Copie fichier cim'!O47,"")</f>
        <v/>
      </c>
      <c r="E47" s="21" t="str">
        <f>IF(C47&lt;&gt;"",'Copie fichier cim'!K47,"")</f>
        <v/>
      </c>
      <c r="F47" s="21" t="str">
        <f t="shared" si="1"/>
        <v/>
      </c>
      <c r="G47" s="7">
        <f>couleur('Copie fichier cim'!Q47)</f>
        <v>-4142</v>
      </c>
      <c r="H47" s="13" t="str">
        <f>IF(OR(G47=3,G47=14),'Copie fichier cim'!Q47,"")</f>
        <v/>
      </c>
      <c r="I47" s="4" t="s">
        <v>11</v>
      </c>
      <c r="J47" s="3">
        <f t="shared" si="11"/>
        <v>45</v>
      </c>
      <c r="K47" s="3" t="str">
        <f t="shared" si="9"/>
        <v>B45</v>
      </c>
      <c r="L47" s="12" t="str">
        <f t="shared" si="3"/>
        <v/>
      </c>
      <c r="M47" s="25" t="str">
        <f t="shared" si="12"/>
        <v/>
      </c>
      <c r="N47" s="25" t="str">
        <f t="shared" si="13"/>
        <v/>
      </c>
      <c r="O47" s="12" t="str" cm="1">
        <f t="array" aca="1" ref="O47" ca="1">IF(G47=3,CONCATENATE("R0",RIGHT(INDEX('Copie fichier cim'!$A$1:$V$200,INDIRECT(K47),2),2),""),IF(G47=14,"CIM",""))</f>
        <v/>
      </c>
      <c r="P47" s="12" t="str">
        <f t="shared" si="10"/>
        <v/>
      </c>
      <c r="Q47" s="12" t="str" cm="1">
        <f t="array" aca="1" ref="Q47" ca="1">IF(G47=14,CONCATENATE("R0",RIGHT(INDEX('Copie fichier cim'!$A$1:$V$200,INDIRECT(K47),2),2),""),"")</f>
        <v/>
      </c>
      <c r="R47" s="12" t="str">
        <f t="shared" si="7"/>
        <v/>
      </c>
      <c r="S47" s="12"/>
      <c r="T47" s="12"/>
      <c r="U47" s="12"/>
      <c r="V47" s="18" t="str">
        <f t="shared" si="14"/>
        <v/>
      </c>
    </row>
    <row r="48" spans="1:22" x14ac:dyDescent="0.3">
      <c r="A48" s="10" t="str">
        <f>IF(LEFT('Copie fichier cim'!B48,3)="Bac",'Copie fichier cim'!B48,"")</f>
        <v/>
      </c>
      <c r="B48" s="6" t="str">
        <f>IF(A48&lt;&gt;"",MATCH('Copie fichier cim'!B48,'Copie fichier cim'!$B$1:'Copie fichier cim'!$B$200,0),"")</f>
        <v/>
      </c>
      <c r="C48" s="16">
        <f>IF('Copie fichier cim'!N48&lt;&gt;"",'Copie fichier cim'!N48,"")</f>
        <v>44587.037499999999</v>
      </c>
      <c r="D48" s="16">
        <f>IF('Copie fichier cim'!O48&lt;&gt;"",'Copie fichier cim'!O48,"")</f>
        <v>44587.23333333333</v>
      </c>
      <c r="E48" s="21" t="str">
        <f>IF(C48&lt;&gt;"",'Copie fichier cim'!K48,"")</f>
        <v>DN MINERVA BALTICA FIN</v>
      </c>
      <c r="F48" s="21" t="str">
        <f t="shared" si="1"/>
        <v>DN MINERVA BALTICA FIN</v>
      </c>
      <c r="G48" s="7">
        <f>couleur('Copie fichier cim'!Q48)</f>
        <v>-4142</v>
      </c>
      <c r="H48" s="13" t="str">
        <f>IF(OR(G48=3,G48=14),'Copie fichier cim'!Q48,"")</f>
        <v/>
      </c>
      <c r="I48" s="4" t="s">
        <v>11</v>
      </c>
      <c r="J48" s="3">
        <f t="shared" si="11"/>
        <v>45</v>
      </c>
      <c r="K48" s="3" t="str">
        <f t="shared" si="9"/>
        <v>B45</v>
      </c>
      <c r="L48" s="12" t="str">
        <f t="shared" si="3"/>
        <v/>
      </c>
      <c r="M48" s="25" t="str">
        <f t="shared" si="12"/>
        <v/>
      </c>
      <c r="N48" s="25" t="str">
        <f t="shared" si="13"/>
        <v/>
      </c>
      <c r="O48" s="12" t="str" cm="1">
        <f t="array" aca="1" ref="O48" ca="1">IF(G48=3,CONCATENATE("R0",RIGHT(INDEX('Copie fichier cim'!$A$1:$V$200,INDIRECT(K48),2),2),""),IF(G48=14,"CIM",""))</f>
        <v/>
      </c>
      <c r="P48" s="12" t="str">
        <f t="shared" si="10"/>
        <v/>
      </c>
      <c r="Q48" s="12" t="str" cm="1">
        <f t="array" aca="1" ref="Q48" ca="1">IF(G48=14,CONCATENATE("R0",RIGHT(INDEX('Copie fichier cim'!$A$1:$V$200,INDIRECT(K48),2),2),""),"")</f>
        <v/>
      </c>
      <c r="R48" s="12" t="str">
        <f t="shared" si="7"/>
        <v/>
      </c>
      <c r="S48" s="12"/>
      <c r="T48" s="12"/>
      <c r="U48" s="12"/>
      <c r="V48" s="18" t="str">
        <f t="shared" si="14"/>
        <v/>
      </c>
    </row>
    <row r="49" spans="1:22" x14ac:dyDescent="0.3">
      <c r="A49" s="10" t="str">
        <f>IF(LEFT('Copie fichier cim'!B49,3)="Bac",'Copie fichier cim'!B49,"")</f>
        <v/>
      </c>
      <c r="B49" s="6" t="str">
        <f>IF(A49&lt;&gt;"",MATCH('Copie fichier cim'!B49,'Copie fichier cim'!$B$1:'Copie fichier cim'!$B$200,0),"")</f>
        <v/>
      </c>
      <c r="C49" s="16" t="str">
        <f>IF('Copie fichier cim'!N49&lt;&gt;"",'Copie fichier cim'!N49,"")</f>
        <v/>
      </c>
      <c r="D49" s="16" t="str">
        <f>IF('Copie fichier cim'!O49&lt;&gt;"",'Copie fichier cim'!O49,"")</f>
        <v/>
      </c>
      <c r="E49" s="21" t="str">
        <f>IF(C49&lt;&gt;"",'Copie fichier cim'!K49,"")</f>
        <v/>
      </c>
      <c r="F49" s="21" t="str">
        <f t="shared" si="1"/>
        <v/>
      </c>
      <c r="G49" s="7">
        <f>couleur('Copie fichier cim'!Q49)</f>
        <v>14</v>
      </c>
      <c r="H49" s="13">
        <f>IF(OR(G49=3,G49=14),'Copie fichier cim'!Q49,"")</f>
        <v>32018</v>
      </c>
      <c r="I49" s="4" t="s">
        <v>11</v>
      </c>
      <c r="J49" s="3">
        <f t="shared" si="11"/>
        <v>45</v>
      </c>
      <c r="K49" s="3" t="str">
        <f t="shared" si="9"/>
        <v>B45</v>
      </c>
      <c r="L49" s="12" t="str">
        <f t="shared" si="3"/>
        <v>RE</v>
      </c>
      <c r="M49" s="25">
        <f t="shared" si="12"/>
        <v>44587.037499999999</v>
      </c>
      <c r="N49" s="25">
        <f t="shared" si="13"/>
        <v>44587.23333333333</v>
      </c>
      <c r="O49" s="12" t="str" cm="1">
        <f t="array" aca="1" ref="O49" ca="1">IF(G49=3,CONCATENATE("R0",RIGHT(INDEX('Copie fichier cim'!$A$1:$V$200,INDIRECT(K49),2),2),""),IF(G49=14,"CIM",""))</f>
        <v>CIM</v>
      </c>
      <c r="P49" s="12" t="str">
        <f t="shared" si="10"/>
        <v/>
      </c>
      <c r="Q49" s="12" t="str" cm="1">
        <f t="array" aca="1" ref="Q49" ca="1">IF(G49=14,CONCATENATE("R0",RIGHT(INDEX('Copie fichier cim'!$A$1:$V$200,INDIRECT(K49),2),2),""),"")</f>
        <v>R087</v>
      </c>
      <c r="R49" s="12">
        <f t="shared" si="7"/>
        <v>32018</v>
      </c>
      <c r="S49" s="12"/>
      <c r="T49" s="12"/>
      <c r="U49" s="12"/>
      <c r="V49" s="18" t="str">
        <f t="shared" si="14"/>
        <v>DN MINERVA BALTICA FIN</v>
      </c>
    </row>
    <row r="50" spans="1:22" x14ac:dyDescent="0.3">
      <c r="A50" s="10" t="str">
        <f>IF(LEFT('Copie fichier cim'!B50,3)="Bac",'Copie fichier cim'!B50,"")</f>
        <v/>
      </c>
      <c r="B50" s="6" t="str">
        <f>IF(A50&lt;&gt;"",MATCH('Copie fichier cim'!B50,'Copie fichier cim'!$B$1:'Copie fichier cim'!$B$200,0),"")</f>
        <v/>
      </c>
      <c r="C50" s="16" t="str">
        <f>IF('Copie fichier cim'!N50&lt;&gt;"",'Copie fichier cim'!N50,"")</f>
        <v/>
      </c>
      <c r="D50" s="16" t="str">
        <f>IF('Copie fichier cim'!O50&lt;&gt;"",'Copie fichier cim'!O50,"")</f>
        <v/>
      </c>
      <c r="E50" s="21" t="str">
        <f>IF(C50&lt;&gt;"",'Copie fichier cim'!K50,"")</f>
        <v/>
      </c>
      <c r="F50" s="21" t="str">
        <f t="shared" si="1"/>
        <v/>
      </c>
      <c r="G50" s="7">
        <f>couleur('Copie fichier cim'!Q50)</f>
        <v>48</v>
      </c>
      <c r="H50" s="13" t="str">
        <f>IF(OR(G50=3,G50=14),'Copie fichier cim'!Q50,"")</f>
        <v/>
      </c>
      <c r="I50" s="4" t="s">
        <v>11</v>
      </c>
      <c r="J50" s="3">
        <f t="shared" si="11"/>
        <v>45</v>
      </c>
      <c r="K50" s="3" t="str">
        <f t="shared" si="9"/>
        <v>B45</v>
      </c>
      <c r="L50" s="12" t="str">
        <f t="shared" si="3"/>
        <v/>
      </c>
      <c r="M50" s="25" t="str">
        <f t="shared" si="12"/>
        <v/>
      </c>
      <c r="N50" s="25" t="str">
        <f t="shared" si="13"/>
        <v/>
      </c>
      <c r="O50" s="12" t="str" cm="1">
        <f t="array" aca="1" ref="O50" ca="1">IF(G50=3,CONCATENATE("R0",RIGHT(INDEX('Copie fichier cim'!$A$1:$V$200,INDIRECT(K50),2),2),""),IF(G50=14,"CIM",""))</f>
        <v/>
      </c>
      <c r="P50" s="12" t="str">
        <f t="shared" si="10"/>
        <v/>
      </c>
      <c r="Q50" s="12" t="str" cm="1">
        <f t="array" aca="1" ref="Q50" ca="1">IF(G50=14,CONCATENATE("R0",RIGHT(INDEX('Copie fichier cim'!$A$1:$V$200,INDIRECT(K50),2),2),""),"")</f>
        <v/>
      </c>
      <c r="R50" s="12" t="str">
        <f t="shared" si="7"/>
        <v/>
      </c>
      <c r="S50" s="12"/>
      <c r="T50" s="12"/>
      <c r="U50" s="12"/>
      <c r="V50" s="18" t="str">
        <f t="shared" si="14"/>
        <v/>
      </c>
    </row>
    <row r="51" spans="1:22" x14ac:dyDescent="0.3">
      <c r="A51" s="10" t="str">
        <f>IF(LEFT('Copie fichier cim'!B51,3)="Bac",'Copie fichier cim'!B51,"")</f>
        <v/>
      </c>
      <c r="B51" s="6" t="str">
        <f>IF(A51&lt;&gt;"",MATCH('Copie fichier cim'!B51,'Copie fichier cim'!$B$1:'Copie fichier cim'!$B$200,0),"")</f>
        <v/>
      </c>
      <c r="C51" s="16" t="str">
        <f>IF('Copie fichier cim'!N51&lt;&gt;"",'Copie fichier cim'!N51,"")</f>
        <v/>
      </c>
      <c r="D51" s="16" t="str">
        <f>IF('Copie fichier cim'!O51&lt;&gt;"",'Copie fichier cim'!O51,"")</f>
        <v/>
      </c>
      <c r="E51" s="21" t="str">
        <f>IF(C51&lt;&gt;"",'Copie fichier cim'!K51,"")</f>
        <v/>
      </c>
      <c r="F51" s="21" t="str">
        <f t="shared" si="1"/>
        <v/>
      </c>
      <c r="G51" s="7">
        <f>couleur('Copie fichier cim'!Q51)</f>
        <v>1</v>
      </c>
      <c r="H51" s="13" t="str">
        <f>IF(OR(G51=3,G51=14),'Copie fichier cim'!Q51,"")</f>
        <v/>
      </c>
      <c r="I51" s="4" t="s">
        <v>11</v>
      </c>
      <c r="J51" s="3">
        <f t="shared" si="11"/>
        <v>45</v>
      </c>
      <c r="K51" s="3" t="str">
        <f t="shared" si="9"/>
        <v>B45</v>
      </c>
      <c r="L51" s="12" t="str">
        <f t="shared" si="3"/>
        <v/>
      </c>
      <c r="M51" s="25" t="str">
        <f t="shared" si="12"/>
        <v/>
      </c>
      <c r="N51" s="25" t="str">
        <f t="shared" si="13"/>
        <v/>
      </c>
      <c r="O51" s="12" t="str" cm="1">
        <f t="array" aca="1" ref="O51" ca="1">IF(G51=3,CONCATENATE("R0",RIGHT(INDEX('Copie fichier cim'!$A$1:$V$200,INDIRECT(K51),2),2),""),IF(G51=14,"CIM",""))</f>
        <v/>
      </c>
      <c r="P51" s="12" t="str">
        <f t="shared" si="10"/>
        <v/>
      </c>
      <c r="Q51" s="12" t="str" cm="1">
        <f t="array" aca="1" ref="Q51" ca="1">IF(G51=14,CONCATENATE("R0",RIGHT(INDEX('Copie fichier cim'!$A$1:$V$200,INDIRECT(K51),2),2),""),"")</f>
        <v/>
      </c>
      <c r="R51" s="12" t="str">
        <f t="shared" si="7"/>
        <v/>
      </c>
      <c r="S51" s="12"/>
      <c r="T51" s="12"/>
      <c r="U51" s="12"/>
      <c r="V51" s="18" t="str">
        <f t="shared" si="14"/>
        <v/>
      </c>
    </row>
    <row r="52" spans="1:22" x14ac:dyDescent="0.3">
      <c r="A52" s="10" t="str">
        <f>IF(LEFT('Copie fichier cim'!B52,3)="Bac",'Copie fichier cim'!B52,"")</f>
        <v/>
      </c>
      <c r="B52" s="6" t="str">
        <f>IF(A52&lt;&gt;"",MATCH('Copie fichier cim'!B52,'Copie fichier cim'!$B$1:'Copie fichier cim'!$B$200,0),"")</f>
        <v/>
      </c>
      <c r="C52" s="16" t="str">
        <f>IF('Copie fichier cim'!N52&lt;&gt;"",'Copie fichier cim'!N52,"")</f>
        <v/>
      </c>
      <c r="D52" s="16" t="str">
        <f>IF('Copie fichier cim'!O52&lt;&gt;"",'Copie fichier cim'!O52,"")</f>
        <v/>
      </c>
      <c r="E52" s="21" t="str">
        <f>IF(C52&lt;&gt;"",'Copie fichier cim'!K52,"")</f>
        <v/>
      </c>
      <c r="F52" s="21" t="str">
        <f t="shared" si="1"/>
        <v/>
      </c>
      <c r="G52" s="7">
        <f>couleur('Copie fichier cim'!Q52)</f>
        <v>-4142</v>
      </c>
      <c r="H52" s="13" t="str">
        <f>IF(OR(G52=3,G52=14),'Copie fichier cim'!Q52,"")</f>
        <v/>
      </c>
      <c r="I52" s="4" t="s">
        <v>11</v>
      </c>
      <c r="J52" s="3">
        <f t="shared" si="11"/>
        <v>45</v>
      </c>
      <c r="K52" s="3" t="str">
        <f t="shared" si="9"/>
        <v>B45</v>
      </c>
      <c r="L52" s="12" t="str">
        <f t="shared" si="3"/>
        <v/>
      </c>
      <c r="M52" s="25" t="str">
        <f t="shared" si="12"/>
        <v/>
      </c>
      <c r="N52" s="25" t="str">
        <f t="shared" si="13"/>
        <v/>
      </c>
      <c r="O52" s="12" t="str" cm="1">
        <f t="array" aca="1" ref="O52" ca="1">IF(G52=3,CONCATENATE("R0",RIGHT(INDEX('Copie fichier cim'!$A$1:$V$200,INDIRECT(K52),2),2),""),IF(G52=14,"CIM",""))</f>
        <v/>
      </c>
      <c r="P52" s="12" t="str">
        <f t="shared" si="10"/>
        <v/>
      </c>
      <c r="Q52" s="12" t="str" cm="1">
        <f t="array" aca="1" ref="Q52" ca="1">IF(G52=14,CONCATENATE("R0",RIGHT(INDEX('Copie fichier cim'!$A$1:$V$200,INDIRECT(K52),2),2),""),"")</f>
        <v/>
      </c>
      <c r="R52" s="12" t="str">
        <f t="shared" si="7"/>
        <v/>
      </c>
      <c r="S52" s="12"/>
      <c r="T52" s="12"/>
      <c r="U52" s="12"/>
      <c r="V52" s="18" t="str">
        <f t="shared" si="14"/>
        <v/>
      </c>
    </row>
    <row r="53" spans="1:22" x14ac:dyDescent="0.3">
      <c r="A53" s="10" t="str">
        <f>IF(LEFT('Copie fichier cim'!B53,3)="Bac",'Copie fichier cim'!B53,"")</f>
        <v/>
      </c>
      <c r="B53" s="6" t="str">
        <f>IF(A53&lt;&gt;"",MATCH('Copie fichier cim'!B53,'Copie fichier cim'!$B$1:'Copie fichier cim'!$B$200,0),"")</f>
        <v/>
      </c>
      <c r="C53" s="16" t="str">
        <f>IF('Copie fichier cim'!N53&lt;&gt;"",'Copie fichier cim'!N53,"")</f>
        <v/>
      </c>
      <c r="D53" s="16" t="str">
        <f>IF('Copie fichier cim'!O53&lt;&gt;"",'Copie fichier cim'!O53,"")</f>
        <v/>
      </c>
      <c r="E53" s="21" t="str">
        <f>IF(C53&lt;&gt;"",'Copie fichier cim'!K53,"")</f>
        <v/>
      </c>
      <c r="F53" s="21" t="str">
        <f t="shared" si="1"/>
        <v/>
      </c>
      <c r="G53" s="7">
        <f>couleur('Copie fichier cim'!Q53)</f>
        <v>-4142</v>
      </c>
      <c r="H53" s="13" t="str">
        <f>IF(OR(G53=3,G53=14),'Copie fichier cim'!Q53,"")</f>
        <v/>
      </c>
      <c r="I53" s="4" t="s">
        <v>11</v>
      </c>
      <c r="J53" s="3">
        <f t="shared" si="11"/>
        <v>45</v>
      </c>
      <c r="K53" s="3" t="str">
        <f t="shared" si="9"/>
        <v>B45</v>
      </c>
      <c r="L53" s="12" t="str">
        <f t="shared" si="3"/>
        <v/>
      </c>
      <c r="M53" s="25" t="str">
        <f t="shared" si="12"/>
        <v/>
      </c>
      <c r="N53" s="25" t="str">
        <f t="shared" si="13"/>
        <v/>
      </c>
      <c r="O53" s="12" t="str" cm="1">
        <f t="array" aca="1" ref="O53" ca="1">IF(G53=3,CONCATENATE("R0",RIGHT(INDEX('Copie fichier cim'!$A$1:$V$200,INDIRECT(K53),2),2),""),IF(G53=14,"CIM",""))</f>
        <v/>
      </c>
      <c r="P53" s="12" t="str">
        <f t="shared" si="10"/>
        <v/>
      </c>
      <c r="Q53" s="12" t="str" cm="1">
        <f t="array" aca="1" ref="Q53" ca="1">IF(G53=14,CONCATENATE("R0",RIGHT(INDEX('Copie fichier cim'!$A$1:$V$200,INDIRECT(K53),2),2),""),"")</f>
        <v/>
      </c>
      <c r="R53" s="12" t="str">
        <f t="shared" si="7"/>
        <v/>
      </c>
      <c r="S53" s="12"/>
      <c r="T53" s="12"/>
      <c r="U53" s="12"/>
      <c r="V53" s="18" t="str">
        <f t="shared" si="14"/>
        <v/>
      </c>
    </row>
    <row r="54" spans="1:22" x14ac:dyDescent="0.3">
      <c r="A54" s="10" t="str">
        <f>IF(LEFT('Copie fichier cim'!B54,3)="Bac",'Copie fichier cim'!B54,"")</f>
        <v/>
      </c>
      <c r="B54" s="6" t="str">
        <f>IF(A54&lt;&gt;"",MATCH('Copie fichier cim'!B54,'Copie fichier cim'!$B$1:'Copie fichier cim'!$B$200,0),"")</f>
        <v/>
      </c>
      <c r="C54" s="16" t="str">
        <f>IF('Copie fichier cim'!N54&lt;&gt;"",'Copie fichier cim'!N54,"")</f>
        <v/>
      </c>
      <c r="D54" s="16" t="str">
        <f>IF('Copie fichier cim'!O54&lt;&gt;"",'Copie fichier cim'!O54,"")</f>
        <v/>
      </c>
      <c r="E54" s="21" t="str">
        <f>IF(C54&lt;&gt;"",'Copie fichier cim'!K54,"")</f>
        <v/>
      </c>
      <c r="F54" s="21" t="str">
        <f t="shared" si="1"/>
        <v/>
      </c>
      <c r="G54" s="7">
        <f>couleur('Copie fichier cim'!Q54)</f>
        <v>-4142</v>
      </c>
      <c r="H54" s="13" t="str">
        <f>IF(OR(G54=3,G54=14),'Copie fichier cim'!Q54,"")</f>
        <v/>
      </c>
      <c r="I54" s="4" t="s">
        <v>11</v>
      </c>
      <c r="J54" s="3">
        <f t="shared" si="11"/>
        <v>45</v>
      </c>
      <c r="K54" s="3" t="str">
        <f t="shared" si="9"/>
        <v>B45</v>
      </c>
      <c r="L54" s="12" t="str">
        <f t="shared" si="3"/>
        <v/>
      </c>
      <c r="M54" s="25" t="str">
        <f t="shared" si="12"/>
        <v/>
      </c>
      <c r="N54" s="25" t="str">
        <f t="shared" si="13"/>
        <v/>
      </c>
      <c r="O54" s="12" t="str" cm="1">
        <f t="array" aca="1" ref="O54" ca="1">IF(G54=3,CONCATENATE("R0",RIGHT(INDEX('Copie fichier cim'!$A$1:$V$200,INDIRECT(K54),2),2),""),IF(G54=14,"CIM",""))</f>
        <v/>
      </c>
      <c r="P54" s="12" t="str">
        <f t="shared" si="10"/>
        <v/>
      </c>
      <c r="Q54" s="12" t="str" cm="1">
        <f t="array" aca="1" ref="Q54" ca="1">IF(G54=14,CONCATENATE("R0",RIGHT(INDEX('Copie fichier cim'!$A$1:$V$200,INDIRECT(K54),2),2),""),"")</f>
        <v/>
      </c>
      <c r="R54" s="12" t="str">
        <f t="shared" si="7"/>
        <v/>
      </c>
      <c r="S54" s="12"/>
      <c r="T54" s="12"/>
      <c r="U54" s="12"/>
      <c r="V54" s="18" t="str">
        <f t="shared" si="14"/>
        <v/>
      </c>
    </row>
    <row r="55" spans="1:22" x14ac:dyDescent="0.3">
      <c r="A55" s="10" t="str">
        <f>IF(LEFT('Copie fichier cim'!B55,3)="Bac",'Copie fichier cim'!B55,"")</f>
        <v/>
      </c>
      <c r="B55" s="6" t="str">
        <f>IF(A55&lt;&gt;"",MATCH('Copie fichier cim'!B55,'Copie fichier cim'!$B$1:'Copie fichier cim'!$B$200,0),"")</f>
        <v/>
      </c>
      <c r="C55" s="16" t="str">
        <f>IF('Copie fichier cim'!N55&lt;&gt;"",'Copie fichier cim'!N55,"")</f>
        <v/>
      </c>
      <c r="D55" s="16" t="str">
        <f>IF('Copie fichier cim'!O55&lt;&gt;"",'Copie fichier cim'!O55,"")</f>
        <v/>
      </c>
      <c r="E55" s="21" t="str">
        <f>IF(C55&lt;&gt;"",'Copie fichier cim'!K55,"")</f>
        <v/>
      </c>
      <c r="F55" s="21" t="str">
        <f t="shared" si="1"/>
        <v/>
      </c>
      <c r="G55" s="7">
        <f>couleur('Copie fichier cim'!Q55)</f>
        <v>-4142</v>
      </c>
      <c r="H55" s="13" t="str">
        <f>IF(OR(G55=3,G55=14),'Copie fichier cim'!Q55,"")</f>
        <v/>
      </c>
      <c r="I55" s="4" t="s">
        <v>11</v>
      </c>
      <c r="J55" s="3">
        <f t="shared" si="11"/>
        <v>45</v>
      </c>
      <c r="K55" s="3" t="str">
        <f t="shared" si="9"/>
        <v>B45</v>
      </c>
      <c r="L55" s="12" t="str">
        <f t="shared" si="3"/>
        <v/>
      </c>
      <c r="M55" s="25" t="str">
        <f t="shared" si="12"/>
        <v/>
      </c>
      <c r="N55" s="25" t="str">
        <f t="shared" si="13"/>
        <v/>
      </c>
      <c r="O55" s="12" t="str" cm="1">
        <f t="array" aca="1" ref="O55" ca="1">IF(G55=3,CONCATENATE("R0",RIGHT(INDEX('Copie fichier cim'!$A$1:$V$200,INDIRECT(K55),2),2),""),IF(G55=14,"CIM",""))</f>
        <v/>
      </c>
      <c r="P55" s="12" t="str">
        <f t="shared" si="10"/>
        <v/>
      </c>
      <c r="Q55" s="12" t="str" cm="1">
        <f t="array" aca="1" ref="Q55" ca="1">IF(G55=14,CONCATENATE("R0",RIGHT(INDEX('Copie fichier cim'!$A$1:$V$200,INDIRECT(K55),2),2),""),"")</f>
        <v/>
      </c>
      <c r="R55" s="12" t="str">
        <f t="shared" si="7"/>
        <v/>
      </c>
      <c r="S55" s="12"/>
      <c r="T55" s="12"/>
      <c r="U55" s="12"/>
      <c r="V55" s="18" t="str">
        <f t="shared" si="14"/>
        <v/>
      </c>
    </row>
    <row r="56" spans="1:22" x14ac:dyDescent="0.3">
      <c r="A56" s="10" t="str">
        <f>IF(LEFT('Copie fichier cim'!B56,3)="Bac",'Copie fichier cim'!B56,"")</f>
        <v/>
      </c>
      <c r="B56" s="6" t="str">
        <f>IF(A56&lt;&gt;"",MATCH('Copie fichier cim'!B56,'Copie fichier cim'!$B$1:'Copie fichier cim'!$B$200,0),"")</f>
        <v/>
      </c>
      <c r="C56" s="16" t="str">
        <f>IF('Copie fichier cim'!N56&lt;&gt;"",'Copie fichier cim'!N56,"")</f>
        <v/>
      </c>
      <c r="D56" s="16" t="str">
        <f>IF('Copie fichier cim'!O56&lt;&gt;"",'Copie fichier cim'!O56,"")</f>
        <v/>
      </c>
      <c r="E56" s="21" t="str">
        <f>IF(C56&lt;&gt;"",'Copie fichier cim'!K56,"")</f>
        <v/>
      </c>
      <c r="F56" s="21" t="str">
        <f t="shared" si="1"/>
        <v/>
      </c>
      <c r="G56" s="7">
        <f>couleur('Copie fichier cim'!Q56)</f>
        <v>-4142</v>
      </c>
      <c r="H56" s="13" t="str">
        <f>IF(OR(G56=3,G56=14),'Copie fichier cim'!Q56,"")</f>
        <v/>
      </c>
      <c r="I56" s="4" t="s">
        <v>11</v>
      </c>
      <c r="J56" s="3">
        <f t="shared" si="11"/>
        <v>45</v>
      </c>
      <c r="K56" s="3" t="str">
        <f t="shared" si="9"/>
        <v>B45</v>
      </c>
      <c r="L56" s="12" t="str">
        <f t="shared" si="3"/>
        <v/>
      </c>
      <c r="M56" s="25" t="str">
        <f t="shared" si="12"/>
        <v/>
      </c>
      <c r="N56" s="25" t="str">
        <f t="shared" si="13"/>
        <v/>
      </c>
      <c r="O56" s="12" t="str" cm="1">
        <f t="array" aca="1" ref="O56" ca="1">IF(G56=3,CONCATENATE("R0",RIGHT(INDEX('Copie fichier cim'!$A$1:$V$200,INDIRECT(K56),2),2),""),IF(G56=14,"CIM",""))</f>
        <v/>
      </c>
      <c r="P56" s="12" t="str">
        <f t="shared" si="10"/>
        <v/>
      </c>
      <c r="Q56" s="12" t="str" cm="1">
        <f t="array" aca="1" ref="Q56" ca="1">IF(G56=14,CONCATENATE("R0",RIGHT(INDEX('Copie fichier cim'!$A$1:$V$200,INDIRECT(K56),2),2),""),"")</f>
        <v/>
      </c>
      <c r="R56" s="12" t="str">
        <f t="shared" si="7"/>
        <v/>
      </c>
      <c r="S56" s="12"/>
      <c r="T56" s="12"/>
      <c r="U56" s="12"/>
      <c r="V56" s="18" t="str">
        <f t="shared" si="14"/>
        <v/>
      </c>
    </row>
    <row r="57" spans="1:22" x14ac:dyDescent="0.3">
      <c r="A57" s="10" t="str">
        <f>IF(LEFT('Copie fichier cim'!B57,3)="Bac",'Copie fichier cim'!B57,"")</f>
        <v/>
      </c>
      <c r="B57" s="6" t="str">
        <f>IF(A57&lt;&gt;"",MATCH('Copie fichier cim'!B57,'Copie fichier cim'!$B$1:'Copie fichier cim'!$B$200,0),"")</f>
        <v/>
      </c>
      <c r="C57" s="16" t="str">
        <f>IF('Copie fichier cim'!N57&lt;&gt;"",'Copie fichier cim'!N57,"")</f>
        <v/>
      </c>
      <c r="D57" s="16" t="str">
        <f>IF('Copie fichier cim'!O57&lt;&gt;"",'Copie fichier cim'!O57,"")</f>
        <v/>
      </c>
      <c r="E57" s="21" t="str">
        <f>IF(C57&lt;&gt;"",'Copie fichier cim'!K57,"")</f>
        <v/>
      </c>
      <c r="F57" s="21" t="str">
        <f t="shared" si="1"/>
        <v/>
      </c>
      <c r="G57" s="7">
        <f>couleur('Copie fichier cim'!Q57)</f>
        <v>-4142</v>
      </c>
      <c r="H57" s="13" t="str">
        <f>IF(OR(G57=3,G57=14),'Copie fichier cim'!Q57,"")</f>
        <v/>
      </c>
      <c r="I57" s="4" t="s">
        <v>11</v>
      </c>
      <c r="J57" s="3">
        <f t="shared" si="11"/>
        <v>45</v>
      </c>
      <c r="K57" s="3" t="str">
        <f t="shared" si="9"/>
        <v>B45</v>
      </c>
      <c r="L57" s="12" t="str">
        <f t="shared" si="3"/>
        <v/>
      </c>
      <c r="M57" s="25" t="str">
        <f t="shared" si="12"/>
        <v/>
      </c>
      <c r="N57" s="25" t="str">
        <f t="shared" si="13"/>
        <v/>
      </c>
      <c r="O57" s="12" t="str" cm="1">
        <f t="array" aca="1" ref="O57" ca="1">IF(G57=3,CONCATENATE("R0",RIGHT(INDEX('Copie fichier cim'!$A$1:$V$200,INDIRECT(K57),2),2),""),IF(G57=14,"CIM",""))</f>
        <v/>
      </c>
      <c r="P57" s="12" t="str">
        <f t="shared" si="10"/>
        <v/>
      </c>
      <c r="Q57" s="12" t="str" cm="1">
        <f t="array" aca="1" ref="Q57" ca="1">IF(G57=14,CONCATENATE("R0",RIGHT(INDEX('Copie fichier cim'!$A$1:$V$200,INDIRECT(K57),2),2),""),"")</f>
        <v/>
      </c>
      <c r="R57" s="12" t="str">
        <f t="shared" si="7"/>
        <v/>
      </c>
      <c r="S57" s="12"/>
      <c r="T57" s="12"/>
      <c r="U57" s="12"/>
      <c r="V57" s="18" t="str">
        <f t="shared" si="14"/>
        <v/>
      </c>
    </row>
    <row r="58" spans="1:22" x14ac:dyDescent="0.3">
      <c r="A58" s="10" t="str">
        <f>IF(LEFT('Copie fichier cim'!B58,3)="Bac",'Copie fichier cim'!B58,"")</f>
        <v/>
      </c>
      <c r="B58" s="6" t="str">
        <f>IF(A58&lt;&gt;"",MATCH('Copie fichier cim'!B58,'Copie fichier cim'!$B$1:'Copie fichier cim'!$B$200,0),"")</f>
        <v/>
      </c>
      <c r="C58" s="16" t="str">
        <f>IF('Copie fichier cim'!N58&lt;&gt;"",'Copie fichier cim'!N58,"")</f>
        <v/>
      </c>
      <c r="D58" s="16" t="str">
        <f>IF('Copie fichier cim'!O58&lt;&gt;"",'Copie fichier cim'!O58,"")</f>
        <v/>
      </c>
      <c r="E58" s="21" t="str">
        <f>IF(C58&lt;&gt;"",'Copie fichier cim'!K58,"")</f>
        <v/>
      </c>
      <c r="F58" s="21" t="str">
        <f t="shared" si="1"/>
        <v/>
      </c>
      <c r="G58" s="7">
        <f>couleur('Copie fichier cim'!Q58)</f>
        <v>-4142</v>
      </c>
      <c r="H58" s="13" t="str">
        <f>IF(OR(G58=3,G58=14),'Copie fichier cim'!Q58,"")</f>
        <v/>
      </c>
      <c r="I58" s="4" t="s">
        <v>11</v>
      </c>
      <c r="J58" s="3">
        <f t="shared" si="11"/>
        <v>45</v>
      </c>
      <c r="K58" s="3" t="str">
        <f t="shared" si="9"/>
        <v>B45</v>
      </c>
      <c r="L58" s="12" t="str">
        <f t="shared" si="3"/>
        <v/>
      </c>
      <c r="M58" s="25" t="str">
        <f t="shared" si="12"/>
        <v/>
      </c>
      <c r="N58" s="25" t="str">
        <f t="shared" si="13"/>
        <v/>
      </c>
      <c r="O58" s="12" t="str" cm="1">
        <f t="array" aca="1" ref="O58" ca="1">IF(G58=3,CONCATENATE("R0",RIGHT(INDEX('Copie fichier cim'!$A$1:$V$200,INDIRECT(K58),2),2),""),IF(G58=14,"CIM",""))</f>
        <v/>
      </c>
      <c r="P58" s="12" t="str">
        <f t="shared" si="10"/>
        <v/>
      </c>
      <c r="Q58" s="12" t="str" cm="1">
        <f t="array" aca="1" ref="Q58" ca="1">IF(G58=14,CONCATENATE("R0",RIGHT(INDEX('Copie fichier cim'!$A$1:$V$200,INDIRECT(K58),2),2),""),"")</f>
        <v/>
      </c>
      <c r="R58" s="12" t="str">
        <f t="shared" si="7"/>
        <v/>
      </c>
      <c r="S58" s="12"/>
      <c r="T58" s="12"/>
      <c r="U58" s="12"/>
      <c r="V58" s="18" t="str">
        <f t="shared" si="14"/>
        <v/>
      </c>
    </row>
    <row r="59" spans="1:22" x14ac:dyDescent="0.3">
      <c r="A59" s="10" t="str">
        <f>IF(LEFT('Copie fichier cim'!B59,3)="Bac",'Copie fichier cim'!B59,"")</f>
        <v/>
      </c>
      <c r="B59" s="6" t="str">
        <f>IF(A59&lt;&gt;"",MATCH('Copie fichier cim'!B59,'Copie fichier cim'!$B$1:'Copie fichier cim'!$B$200,0),"")</f>
        <v/>
      </c>
      <c r="C59" s="16" t="str">
        <f>IF('Copie fichier cim'!N59&lt;&gt;"",'Copie fichier cim'!N59,"")</f>
        <v/>
      </c>
      <c r="D59" s="16" t="str">
        <f>IF('Copie fichier cim'!O59&lt;&gt;"",'Copie fichier cim'!O59,"")</f>
        <v/>
      </c>
      <c r="E59" s="21" t="str">
        <f>IF(C59&lt;&gt;"",'Copie fichier cim'!K59,"")</f>
        <v/>
      </c>
      <c r="F59" s="21" t="str">
        <f t="shared" si="1"/>
        <v/>
      </c>
      <c r="G59" s="7">
        <f>couleur('Copie fichier cim'!Q59)</f>
        <v>-4142</v>
      </c>
      <c r="H59" s="13" t="str">
        <f>IF(OR(G59=3,G59=14),'Copie fichier cim'!Q59,"")</f>
        <v/>
      </c>
      <c r="I59" s="4" t="s">
        <v>11</v>
      </c>
      <c r="J59" s="3">
        <f t="shared" si="11"/>
        <v>45</v>
      </c>
      <c r="K59" s="3" t="str">
        <f t="shared" si="9"/>
        <v>B45</v>
      </c>
      <c r="L59" s="12" t="str">
        <f t="shared" si="3"/>
        <v/>
      </c>
      <c r="M59" s="25" t="str">
        <f t="shared" si="12"/>
        <v/>
      </c>
      <c r="N59" s="25" t="str">
        <f t="shared" si="13"/>
        <v/>
      </c>
      <c r="O59" s="12" t="str" cm="1">
        <f t="array" aca="1" ref="O59" ca="1">IF(G59=3,CONCATENATE("R0",RIGHT(INDEX('Copie fichier cim'!$A$1:$V$200,INDIRECT(K59),2),2),""),IF(G59=14,"CIM",""))</f>
        <v/>
      </c>
      <c r="P59" s="12" t="str">
        <f t="shared" si="10"/>
        <v/>
      </c>
      <c r="Q59" s="12" t="str" cm="1">
        <f t="array" aca="1" ref="Q59" ca="1">IF(G59=14,CONCATENATE("R0",RIGHT(INDEX('Copie fichier cim'!$A$1:$V$200,INDIRECT(K59),2),2),""),"")</f>
        <v/>
      </c>
      <c r="R59" s="12" t="str">
        <f t="shared" si="7"/>
        <v/>
      </c>
      <c r="S59" s="12"/>
      <c r="T59" s="12"/>
      <c r="U59" s="12"/>
      <c r="V59" s="18" t="str">
        <f t="shared" si="14"/>
        <v/>
      </c>
    </row>
    <row r="60" spans="1:22" x14ac:dyDescent="0.3">
      <c r="A60" s="10" t="str">
        <f>IF(LEFT('Copie fichier cim'!B60,3)="Bac",'Copie fichier cim'!B60,"")</f>
        <v/>
      </c>
      <c r="B60" s="6" t="str">
        <f>IF(A60&lt;&gt;"",MATCH('Copie fichier cim'!B60,'Copie fichier cim'!$B$1:'Copie fichier cim'!$B$200,0),"")</f>
        <v/>
      </c>
      <c r="C60" s="16" t="str">
        <f>IF('Copie fichier cim'!N60&lt;&gt;"",'Copie fichier cim'!N60,"")</f>
        <v/>
      </c>
      <c r="D60" s="16" t="str">
        <f>IF('Copie fichier cim'!O60&lt;&gt;"",'Copie fichier cim'!O60,"")</f>
        <v/>
      </c>
      <c r="E60" s="21" t="str">
        <f>IF(C60&lt;&gt;"",'Copie fichier cim'!K60,"")</f>
        <v/>
      </c>
      <c r="F60" s="21" t="str">
        <f t="shared" si="1"/>
        <v/>
      </c>
      <c r="G60" s="7">
        <f>couleur('Copie fichier cim'!Q60)</f>
        <v>-4142</v>
      </c>
      <c r="H60" s="13" t="str">
        <f>IF(OR(G60=3,G60=14),'Copie fichier cim'!Q60,"")</f>
        <v/>
      </c>
      <c r="I60" s="4" t="s">
        <v>11</v>
      </c>
      <c r="J60" s="3">
        <f t="shared" si="11"/>
        <v>45</v>
      </c>
      <c r="K60" s="3" t="str">
        <f t="shared" si="9"/>
        <v>B45</v>
      </c>
      <c r="L60" s="12" t="str">
        <f t="shared" si="3"/>
        <v/>
      </c>
      <c r="M60" s="25" t="str">
        <f t="shared" si="12"/>
        <v/>
      </c>
      <c r="N60" s="25" t="str">
        <f t="shared" si="13"/>
        <v/>
      </c>
      <c r="O60" s="12" t="str" cm="1">
        <f t="array" aca="1" ref="O60" ca="1">IF(G60=3,CONCATENATE("R0",RIGHT(INDEX('Copie fichier cim'!$A$1:$V$200,INDIRECT(K60),2),2),""),IF(G60=14,"CIM",""))</f>
        <v/>
      </c>
      <c r="P60" s="12" t="str">
        <f t="shared" si="10"/>
        <v/>
      </c>
      <c r="Q60" s="12" t="str" cm="1">
        <f t="array" aca="1" ref="Q60" ca="1">IF(G60=14,CONCATENATE("R0",RIGHT(INDEX('Copie fichier cim'!$A$1:$V$200,INDIRECT(K60),2),2),""),"")</f>
        <v/>
      </c>
      <c r="R60" s="12" t="str">
        <f t="shared" si="7"/>
        <v/>
      </c>
      <c r="S60" s="12"/>
      <c r="T60" s="12"/>
      <c r="U60" s="12"/>
      <c r="V60" s="18" t="str">
        <f t="shared" si="14"/>
        <v/>
      </c>
    </row>
    <row r="61" spans="1:22" x14ac:dyDescent="0.3">
      <c r="A61" s="10" t="str">
        <f>IF(LEFT('Copie fichier cim'!B61,3)="Bac",'Copie fichier cim'!B61,"")</f>
        <v/>
      </c>
      <c r="B61" s="6" t="str">
        <f>IF(A61&lt;&gt;"",MATCH('Copie fichier cim'!B61,'Copie fichier cim'!$B$1:'Copie fichier cim'!$B$200,0),"")</f>
        <v/>
      </c>
      <c r="C61" s="16" t="str">
        <f>IF('Copie fichier cim'!N61&lt;&gt;"",'Copie fichier cim'!N61,"")</f>
        <v/>
      </c>
      <c r="D61" s="16" t="str">
        <f>IF('Copie fichier cim'!O61&lt;&gt;"",'Copie fichier cim'!O61,"")</f>
        <v/>
      </c>
      <c r="E61" s="21" t="str">
        <f>IF(C61&lt;&gt;"",'Copie fichier cim'!K61,"")</f>
        <v/>
      </c>
      <c r="F61" s="21" t="str">
        <f t="shared" si="1"/>
        <v/>
      </c>
      <c r="G61" s="7">
        <f>couleur('Copie fichier cim'!Q61)</f>
        <v>-4142</v>
      </c>
      <c r="H61" s="13" t="str">
        <f>IF(OR(G61=3,G61=14),'Copie fichier cim'!Q61,"")</f>
        <v/>
      </c>
      <c r="I61" s="4" t="s">
        <v>11</v>
      </c>
      <c r="J61" s="3">
        <f t="shared" si="11"/>
        <v>45</v>
      </c>
      <c r="K61" s="3" t="str">
        <f t="shared" si="9"/>
        <v>B45</v>
      </c>
      <c r="L61" s="12" t="str">
        <f t="shared" si="3"/>
        <v/>
      </c>
      <c r="M61" s="25" t="str">
        <f t="shared" si="12"/>
        <v/>
      </c>
      <c r="N61" s="25" t="str">
        <f t="shared" si="13"/>
        <v/>
      </c>
      <c r="O61" s="12" t="str" cm="1">
        <f t="array" aca="1" ref="O61" ca="1">IF(G61=3,CONCATENATE("R0",RIGHT(INDEX('Copie fichier cim'!$A$1:$V$200,INDIRECT(K61),2),2),""),IF(G61=14,"CIM",""))</f>
        <v/>
      </c>
      <c r="P61" s="12" t="str">
        <f t="shared" si="10"/>
        <v/>
      </c>
      <c r="Q61" s="12" t="str" cm="1">
        <f t="array" aca="1" ref="Q61" ca="1">IF(G61=14,CONCATENATE("R0",RIGHT(INDEX('Copie fichier cim'!$A$1:$V$200,INDIRECT(K61),2),2),""),"")</f>
        <v/>
      </c>
      <c r="R61" s="12" t="str">
        <f t="shared" si="7"/>
        <v/>
      </c>
      <c r="S61" s="12"/>
      <c r="T61" s="12"/>
      <c r="U61" s="12"/>
      <c r="V61" s="18" t="str">
        <f t="shared" si="14"/>
        <v/>
      </c>
    </row>
    <row r="62" spans="1:22" x14ac:dyDescent="0.3">
      <c r="A62" s="10" t="str">
        <f>IF(LEFT('Copie fichier cim'!B62,3)="Bac",'Copie fichier cim'!B62,"")</f>
        <v/>
      </c>
      <c r="B62" s="6" t="str">
        <f>IF(A62&lt;&gt;"",MATCH('Copie fichier cim'!B62,'Copie fichier cim'!$B$1:'Copie fichier cim'!$B$200,0),"")</f>
        <v/>
      </c>
      <c r="C62" s="16" t="str">
        <f>IF('Copie fichier cim'!N62&lt;&gt;"",'Copie fichier cim'!N62,"")</f>
        <v/>
      </c>
      <c r="D62" s="16" t="str">
        <f>IF('Copie fichier cim'!O62&lt;&gt;"",'Copie fichier cim'!O62,"")</f>
        <v/>
      </c>
      <c r="E62" s="21" t="str">
        <f>IF(C62&lt;&gt;"",'Copie fichier cim'!K62,"")</f>
        <v/>
      </c>
      <c r="F62" s="21" t="str">
        <f t="shared" si="1"/>
        <v/>
      </c>
      <c r="G62" s="7">
        <f>couleur('Copie fichier cim'!Q62)</f>
        <v>-4142</v>
      </c>
      <c r="H62" s="13" t="str">
        <f>IF(OR(G62=3,G62=14),'Copie fichier cim'!Q62,"")</f>
        <v/>
      </c>
      <c r="I62" s="4" t="s">
        <v>11</v>
      </c>
      <c r="J62" s="3">
        <f t="shared" si="11"/>
        <v>45</v>
      </c>
      <c r="K62" s="3" t="str">
        <f t="shared" si="9"/>
        <v>B45</v>
      </c>
      <c r="L62" s="12" t="str">
        <f t="shared" si="3"/>
        <v/>
      </c>
      <c r="M62" s="25" t="str">
        <f t="shared" si="12"/>
        <v/>
      </c>
      <c r="N62" s="25" t="str">
        <f t="shared" si="13"/>
        <v/>
      </c>
      <c r="O62" s="12" t="str" cm="1">
        <f t="array" aca="1" ref="O62" ca="1">IF(G62=3,CONCATENATE("R0",RIGHT(INDEX('Copie fichier cim'!$A$1:$V$200,INDIRECT(K62),2),2),""),IF(G62=14,"CIM",""))</f>
        <v/>
      </c>
      <c r="P62" s="12" t="str">
        <f t="shared" si="10"/>
        <v/>
      </c>
      <c r="Q62" s="12" t="str" cm="1">
        <f t="array" aca="1" ref="Q62" ca="1">IF(G62=14,CONCATENATE("R0",RIGHT(INDEX('Copie fichier cim'!$A$1:$V$200,INDIRECT(K62),2),2),""),"")</f>
        <v/>
      </c>
      <c r="R62" s="12" t="str">
        <f t="shared" si="7"/>
        <v/>
      </c>
      <c r="S62" s="12"/>
      <c r="T62" s="12"/>
      <c r="U62" s="12"/>
      <c r="V62" s="18" t="str">
        <f t="shared" si="14"/>
        <v/>
      </c>
    </row>
    <row r="63" spans="1:22" x14ac:dyDescent="0.3">
      <c r="A63" s="10" t="str">
        <f>IF(LEFT('Copie fichier cim'!B63,3)="Bac",'Copie fichier cim'!B63,"")</f>
        <v/>
      </c>
      <c r="B63" s="6" t="str">
        <f>IF(A63&lt;&gt;"",MATCH('Copie fichier cim'!B63,'Copie fichier cim'!$B$1:'Copie fichier cim'!$B$200,0),"")</f>
        <v/>
      </c>
      <c r="C63" s="16" t="str">
        <f>IF('Copie fichier cim'!N63&lt;&gt;"",'Copie fichier cim'!N63,"")</f>
        <v/>
      </c>
      <c r="D63" s="16" t="str">
        <f>IF('Copie fichier cim'!O63&lt;&gt;"",'Copie fichier cim'!O63,"")</f>
        <v/>
      </c>
      <c r="E63" s="21" t="str">
        <f>IF(C63&lt;&gt;"",'Copie fichier cim'!K63,"")</f>
        <v/>
      </c>
      <c r="F63" s="21" t="str">
        <f t="shared" si="1"/>
        <v/>
      </c>
      <c r="G63" s="7">
        <f>couleur('Copie fichier cim'!Q63)</f>
        <v>-4142</v>
      </c>
      <c r="H63" s="13" t="str">
        <f>IF(OR(G63=3,G63=14),'Copie fichier cim'!Q63,"")</f>
        <v/>
      </c>
      <c r="I63" s="4" t="s">
        <v>11</v>
      </c>
      <c r="J63" s="3">
        <f t="shared" si="11"/>
        <v>45</v>
      </c>
      <c r="K63" s="3" t="str">
        <f t="shared" si="9"/>
        <v>B45</v>
      </c>
      <c r="L63" s="12" t="str">
        <f t="shared" si="3"/>
        <v/>
      </c>
      <c r="M63" s="25" t="str">
        <f t="shared" si="12"/>
        <v/>
      </c>
      <c r="N63" s="25" t="str">
        <f t="shared" si="13"/>
        <v/>
      </c>
      <c r="O63" s="12" t="str" cm="1">
        <f t="array" aca="1" ref="O63" ca="1">IF(G63=3,CONCATENATE("R0",RIGHT(INDEX('Copie fichier cim'!$A$1:$V$200,INDIRECT(K63),2),2),""),IF(G63=14,"CIM",""))</f>
        <v/>
      </c>
      <c r="P63" s="12" t="str">
        <f t="shared" si="10"/>
        <v/>
      </c>
      <c r="Q63" s="12" t="str" cm="1">
        <f t="array" aca="1" ref="Q63" ca="1">IF(G63=14,CONCATENATE("R0",RIGHT(INDEX('Copie fichier cim'!$A$1:$V$200,INDIRECT(K63),2),2),""),"")</f>
        <v/>
      </c>
      <c r="R63" s="12" t="str">
        <f t="shared" si="7"/>
        <v/>
      </c>
      <c r="S63" s="12"/>
      <c r="T63" s="12"/>
      <c r="U63" s="12"/>
      <c r="V63" s="18" t="str">
        <f t="shared" si="14"/>
        <v/>
      </c>
    </row>
    <row r="64" spans="1:22" x14ac:dyDescent="0.3">
      <c r="A64" s="10" t="str">
        <f>IF(LEFT('Copie fichier cim'!B64,3)="Bac",'Copie fichier cim'!B64,"")</f>
        <v/>
      </c>
      <c r="B64" s="6" t="str">
        <f>IF(A64&lt;&gt;"",MATCH('Copie fichier cim'!B64,'Copie fichier cim'!$B$1:'Copie fichier cim'!$B$200,0),"")</f>
        <v/>
      </c>
      <c r="C64" s="16" t="str">
        <f>IF('Copie fichier cim'!N64&lt;&gt;"",'Copie fichier cim'!N64,"")</f>
        <v/>
      </c>
      <c r="D64" s="16" t="str">
        <f>IF('Copie fichier cim'!O64&lt;&gt;"",'Copie fichier cim'!O64,"")</f>
        <v/>
      </c>
      <c r="E64" s="21" t="str">
        <f>IF(C64&lt;&gt;"",'Copie fichier cim'!K64,"")</f>
        <v/>
      </c>
      <c r="F64" s="21" t="str">
        <f t="shared" si="1"/>
        <v/>
      </c>
      <c r="G64" s="7">
        <f>couleur('Copie fichier cim'!Q64)</f>
        <v>-4142</v>
      </c>
      <c r="H64" s="13" t="str">
        <f>IF(OR(G64=3,G64=14),'Copie fichier cim'!Q64,"")</f>
        <v/>
      </c>
      <c r="I64" s="4" t="s">
        <v>11</v>
      </c>
      <c r="J64" s="3">
        <f t="shared" si="11"/>
        <v>45</v>
      </c>
      <c r="K64" s="3" t="str">
        <f t="shared" si="9"/>
        <v>B45</v>
      </c>
      <c r="L64" s="12" t="str">
        <f t="shared" si="3"/>
        <v/>
      </c>
      <c r="M64" s="25" t="str">
        <f t="shared" si="12"/>
        <v/>
      </c>
      <c r="N64" s="25" t="str">
        <f t="shared" si="13"/>
        <v/>
      </c>
      <c r="O64" s="12" t="str" cm="1">
        <f t="array" aca="1" ref="O64" ca="1">IF(G64=3,CONCATENATE("R0",RIGHT(INDEX('Copie fichier cim'!$A$1:$V$200,INDIRECT(K64),2),2),""),IF(G64=14,"CIM",""))</f>
        <v/>
      </c>
      <c r="P64" s="12" t="str">
        <f t="shared" si="10"/>
        <v/>
      </c>
      <c r="Q64" s="12" t="str" cm="1">
        <f t="array" aca="1" ref="Q64" ca="1">IF(G64=14,CONCATENATE("R0",RIGHT(INDEX('Copie fichier cim'!$A$1:$V$200,INDIRECT(K64),2),2),""),"")</f>
        <v/>
      </c>
      <c r="R64" s="12" t="str">
        <f t="shared" si="7"/>
        <v/>
      </c>
      <c r="S64" s="12"/>
      <c r="T64" s="12"/>
      <c r="U64" s="12"/>
      <c r="V64" s="18" t="str">
        <f t="shared" si="14"/>
        <v/>
      </c>
    </row>
    <row r="65" spans="1:22" x14ac:dyDescent="0.3">
      <c r="A65" s="10" t="str">
        <f>IF(LEFT('Copie fichier cim'!B65,3)="Bac",'Copie fichier cim'!B65,"")</f>
        <v/>
      </c>
      <c r="B65" s="6" t="str">
        <f>IF(A65&lt;&gt;"",MATCH('Copie fichier cim'!B65,'Copie fichier cim'!$B$1:'Copie fichier cim'!$B$200,0),"")</f>
        <v/>
      </c>
      <c r="C65" s="16" t="str">
        <f>IF('Copie fichier cim'!N65&lt;&gt;"",'Copie fichier cim'!N65,"")</f>
        <v/>
      </c>
      <c r="D65" s="16" t="str">
        <f>IF('Copie fichier cim'!O65&lt;&gt;"",'Copie fichier cim'!O65,"")</f>
        <v/>
      </c>
      <c r="E65" s="21" t="str">
        <f>IF(C65&lt;&gt;"",'Copie fichier cim'!K65,"")</f>
        <v/>
      </c>
      <c r="F65" s="21" t="str">
        <f t="shared" si="1"/>
        <v/>
      </c>
      <c r="G65" s="7">
        <f>couleur('Copie fichier cim'!Q65)</f>
        <v>-4142</v>
      </c>
      <c r="H65" s="13" t="str">
        <f>IF(OR(G65=3,G65=14),'Copie fichier cim'!Q65,"")</f>
        <v/>
      </c>
      <c r="I65" s="4" t="s">
        <v>11</v>
      </c>
      <c r="J65" s="3">
        <f t="shared" si="11"/>
        <v>45</v>
      </c>
      <c r="K65" s="3" t="str">
        <f t="shared" si="9"/>
        <v>B45</v>
      </c>
      <c r="L65" s="12" t="str">
        <f t="shared" si="3"/>
        <v/>
      </c>
      <c r="M65" s="25" t="str">
        <f t="shared" si="12"/>
        <v/>
      </c>
      <c r="N65" s="25" t="str">
        <f t="shared" si="13"/>
        <v/>
      </c>
      <c r="O65" s="12" t="str" cm="1">
        <f t="array" aca="1" ref="O65" ca="1">IF(G65=3,CONCATENATE("R0",RIGHT(INDEX('Copie fichier cim'!$A$1:$V$200,INDIRECT(K65),2),2),""),IF(G65=14,"CIM",""))</f>
        <v/>
      </c>
      <c r="P65" s="12" t="str">
        <f t="shared" si="10"/>
        <v/>
      </c>
      <c r="Q65" s="12" t="str" cm="1">
        <f t="array" aca="1" ref="Q65" ca="1">IF(G65=14,CONCATENATE("R0",RIGHT(INDEX('Copie fichier cim'!$A$1:$V$200,INDIRECT(K65),2),2),""),"")</f>
        <v/>
      </c>
      <c r="R65" s="12" t="str">
        <f t="shared" si="7"/>
        <v/>
      </c>
      <c r="S65" s="12"/>
      <c r="T65" s="12"/>
      <c r="U65" s="12"/>
      <c r="V65" s="18" t="str">
        <f t="shared" si="14"/>
        <v/>
      </c>
    </row>
    <row r="66" spans="1:22" x14ac:dyDescent="0.3">
      <c r="A66" s="10" t="str">
        <f>IF(LEFT('Copie fichier cim'!B66,3)="Bac",'Copie fichier cim'!B66,"")</f>
        <v/>
      </c>
      <c r="B66" s="6" t="str">
        <f>IF(A66&lt;&gt;"",MATCH('Copie fichier cim'!B66,'Copie fichier cim'!$B$1:'Copie fichier cim'!$B$200,0),"")</f>
        <v/>
      </c>
      <c r="C66" s="16" t="str">
        <f>IF('Copie fichier cim'!N66&lt;&gt;"",'Copie fichier cim'!N66,"")</f>
        <v/>
      </c>
      <c r="D66" s="16" t="str">
        <f>IF('Copie fichier cim'!O66&lt;&gt;"",'Copie fichier cim'!O66,"")</f>
        <v/>
      </c>
      <c r="E66" s="21" t="str">
        <f>IF(C66&lt;&gt;"",'Copie fichier cim'!K66,"")</f>
        <v/>
      </c>
      <c r="F66" s="21" t="str">
        <f t="shared" si="1"/>
        <v/>
      </c>
      <c r="G66" s="7">
        <f>couleur('Copie fichier cim'!Q66)</f>
        <v>-4142</v>
      </c>
      <c r="H66" s="13" t="str">
        <f>IF(OR(G66=3,G66=14),'Copie fichier cim'!Q66,"")</f>
        <v/>
      </c>
      <c r="I66" s="4" t="s">
        <v>11</v>
      </c>
      <c r="J66" s="3">
        <f t="shared" si="11"/>
        <v>45</v>
      </c>
      <c r="K66" s="3" t="str">
        <f t="shared" si="9"/>
        <v>B45</v>
      </c>
      <c r="L66" s="12" t="str">
        <f t="shared" si="3"/>
        <v/>
      </c>
      <c r="M66" s="25" t="str">
        <f t="shared" si="12"/>
        <v/>
      </c>
      <c r="N66" s="25" t="str">
        <f t="shared" si="13"/>
        <v/>
      </c>
      <c r="O66" s="12" t="str" cm="1">
        <f t="array" aca="1" ref="O66" ca="1">IF(G66=3,CONCATENATE("R0",RIGHT(INDEX('Copie fichier cim'!$A$1:$V$200,INDIRECT(K66),2),2),""),IF(G66=14,"CIM",""))</f>
        <v/>
      </c>
      <c r="P66" s="12" t="str">
        <f t="shared" si="10"/>
        <v/>
      </c>
      <c r="Q66" s="12" t="str" cm="1">
        <f t="array" aca="1" ref="Q66" ca="1">IF(G66=14,CONCATENATE("R0",RIGHT(INDEX('Copie fichier cim'!$A$1:$V$200,INDIRECT(K66),2),2),""),"")</f>
        <v/>
      </c>
      <c r="R66" s="12" t="str">
        <f t="shared" si="7"/>
        <v/>
      </c>
      <c r="S66" s="12"/>
      <c r="T66" s="12"/>
      <c r="U66" s="12"/>
      <c r="V66" s="18" t="str">
        <f t="shared" si="14"/>
        <v/>
      </c>
    </row>
    <row r="67" spans="1:22" x14ac:dyDescent="0.3">
      <c r="A67" s="10" t="str">
        <f>IF(LEFT('Copie fichier cim'!B67,3)="Bac",'Copie fichier cim'!B67,"")</f>
        <v/>
      </c>
      <c r="B67" s="6" t="str">
        <f>IF(A67&lt;&gt;"",MATCH('Copie fichier cim'!B67,'Copie fichier cim'!$B$1:'Copie fichier cim'!$B$200,0),"")</f>
        <v/>
      </c>
      <c r="C67" s="16" t="str">
        <f>IF('Copie fichier cim'!N67&lt;&gt;"",'Copie fichier cim'!N67,"")</f>
        <v/>
      </c>
      <c r="D67" s="16" t="str">
        <f>IF('Copie fichier cim'!O67&lt;&gt;"",'Copie fichier cim'!O67,"")</f>
        <v/>
      </c>
      <c r="E67" s="21" t="str">
        <f>IF(C67&lt;&gt;"",'Copie fichier cim'!K67,"")</f>
        <v/>
      </c>
      <c r="F67" s="21" t="str">
        <f t="shared" si="1"/>
        <v/>
      </c>
      <c r="G67" s="7">
        <f>couleur('Copie fichier cim'!Q67)</f>
        <v>-4142</v>
      </c>
      <c r="H67" s="13" t="str">
        <f>IF(OR(G67=3,G67=14),'Copie fichier cim'!Q67,"")</f>
        <v/>
      </c>
      <c r="I67" s="4" t="s">
        <v>11</v>
      </c>
      <c r="J67" s="3">
        <f t="shared" si="11"/>
        <v>45</v>
      </c>
      <c r="K67" s="3" t="str">
        <f t="shared" si="9"/>
        <v>B45</v>
      </c>
      <c r="L67" s="12" t="str">
        <f t="shared" si="3"/>
        <v/>
      </c>
      <c r="M67" s="25" t="str">
        <f t="shared" si="12"/>
        <v/>
      </c>
      <c r="N67" s="25" t="str">
        <f t="shared" si="13"/>
        <v/>
      </c>
      <c r="O67" s="12" t="str" cm="1">
        <f t="array" aca="1" ref="O67" ca="1">IF(G67=3,CONCATENATE("R0",RIGHT(INDEX('Copie fichier cim'!$A$1:$V$200,INDIRECT(K67),2),2),""),IF(G67=14,"CIM",""))</f>
        <v/>
      </c>
      <c r="P67" s="12" t="str">
        <f t="shared" si="10"/>
        <v/>
      </c>
      <c r="Q67" s="12" t="str" cm="1">
        <f t="array" aca="1" ref="Q67" ca="1">IF(G67=14,CONCATENATE("R0",RIGHT(INDEX('Copie fichier cim'!$A$1:$V$200,INDIRECT(K67),2),2),""),"")</f>
        <v/>
      </c>
      <c r="R67" s="12" t="str">
        <f t="shared" si="7"/>
        <v/>
      </c>
      <c r="S67" s="12"/>
      <c r="T67" s="12"/>
      <c r="U67" s="12"/>
      <c r="V67" s="18" t="str">
        <f t="shared" si="14"/>
        <v/>
      </c>
    </row>
    <row r="68" spans="1:22" x14ac:dyDescent="0.3">
      <c r="A68" s="10" t="str">
        <f>IF(LEFT('Copie fichier cim'!B68,3)="Bac",'Copie fichier cim'!B68,"")</f>
        <v/>
      </c>
      <c r="B68" s="6" t="str">
        <f>IF(A68&lt;&gt;"",MATCH('Copie fichier cim'!B68,'Copie fichier cim'!$B$1:'Copie fichier cim'!$B$200,0),"")</f>
        <v/>
      </c>
      <c r="C68" s="16" t="str">
        <f>IF('Copie fichier cim'!N68&lt;&gt;"",'Copie fichier cim'!N68,"")</f>
        <v/>
      </c>
      <c r="D68" s="16" t="str">
        <f>IF('Copie fichier cim'!O68&lt;&gt;"",'Copie fichier cim'!O68,"")</f>
        <v/>
      </c>
      <c r="E68" s="21" t="str">
        <f>IF(C68&lt;&gt;"",'Copie fichier cim'!K68,"")</f>
        <v/>
      </c>
      <c r="F68" s="21" t="str">
        <f t="shared" ref="F68:F131" si="15">IF(AND(E68=0,E68&lt;&gt;""),F67,E68)</f>
        <v/>
      </c>
      <c r="G68" s="7">
        <f>couleur('Copie fichier cim'!Q68)</f>
        <v>-4142</v>
      </c>
      <c r="H68" s="13" t="str">
        <f>IF(OR(G68=3,G68=14),'Copie fichier cim'!Q68,"")</f>
        <v/>
      </c>
      <c r="I68" s="4" t="s">
        <v>11</v>
      </c>
      <c r="J68" s="3">
        <f t="shared" ref="J68:J99" si="16">IF(B68&lt;&gt;"",B68,J67)</f>
        <v>45</v>
      </c>
      <c r="K68" s="3" t="str">
        <f t="shared" si="9"/>
        <v>B45</v>
      </c>
      <c r="L68" s="12" t="str">
        <f t="shared" ref="L68:L131" si="17">IF(G68=3,"TR",IF(G68=14,"RE",""))</f>
        <v/>
      </c>
      <c r="M68" s="25" t="str">
        <f t="shared" ref="M68:M99" si="18">IF(OR(G68=3,G68=14),C67,"")</f>
        <v/>
      </c>
      <c r="N68" s="25" t="str">
        <f t="shared" ref="N68:N99" si="19">IF(OR(G68=3,G68=14),D67,"")</f>
        <v/>
      </c>
      <c r="O68" s="12" t="str" cm="1">
        <f t="array" aca="1" ref="O68" ca="1">IF(G68=3,CONCATENATE("R0",RIGHT(INDEX('Copie fichier cim'!$A$1:$V$200,INDIRECT(K68),2),2),""),IF(G68=14,"CIM",""))</f>
        <v/>
      </c>
      <c r="P68" s="12" t="str">
        <f t="shared" si="10"/>
        <v/>
      </c>
      <c r="Q68" s="12" t="str" cm="1">
        <f t="array" aca="1" ref="Q68" ca="1">IF(G68=14,CONCATENATE("R0",RIGHT(INDEX('Copie fichier cim'!$A$1:$V$200,INDIRECT(K68),2),2),""),"")</f>
        <v/>
      </c>
      <c r="R68" s="12" t="str">
        <f t="shared" ref="R68:R131" si="20">IF(OR(G68=3,G68=14),H68,"")</f>
        <v/>
      </c>
      <c r="S68" s="12"/>
      <c r="T68" s="12"/>
      <c r="U68" s="12"/>
      <c r="V68" s="18" t="str">
        <f t="shared" ref="V68:V99" si="21">IF(F67&lt;&gt;"Intitulé de
l'opération",F67,"")</f>
        <v/>
      </c>
    </row>
    <row r="69" spans="1:22" x14ac:dyDescent="0.3">
      <c r="A69" s="10" t="str">
        <f>IF(LEFT('Copie fichier cim'!B69,3)="Bac",'Copie fichier cim'!B69,"")</f>
        <v/>
      </c>
      <c r="B69" s="6" t="str">
        <f>IF(A69&lt;&gt;"",MATCH('Copie fichier cim'!B69,'Copie fichier cim'!$B$1:'Copie fichier cim'!$B$200,0),"")</f>
        <v/>
      </c>
      <c r="C69" s="16" t="str">
        <f>IF('Copie fichier cim'!N69&lt;&gt;"",'Copie fichier cim'!N69,"")</f>
        <v/>
      </c>
      <c r="D69" s="16" t="str">
        <f>IF('Copie fichier cim'!O69&lt;&gt;"",'Copie fichier cim'!O69,"")</f>
        <v/>
      </c>
      <c r="E69" s="21" t="str">
        <f>IF(C69&lt;&gt;"",'Copie fichier cim'!K69,"")</f>
        <v/>
      </c>
      <c r="F69" s="21" t="str">
        <f t="shared" si="15"/>
        <v/>
      </c>
      <c r="G69" s="7">
        <f>couleur('Copie fichier cim'!Q69)</f>
        <v>-4142</v>
      </c>
      <c r="H69" s="13" t="str">
        <f>IF(OR(G69=3,G69=14),'Copie fichier cim'!Q69,"")</f>
        <v/>
      </c>
      <c r="I69" s="4" t="s">
        <v>11</v>
      </c>
      <c r="J69" s="3">
        <f t="shared" si="16"/>
        <v>45</v>
      </c>
      <c r="K69" s="3" t="str">
        <f t="shared" ref="K69:K132" si="22">CONCATENATE(I69,J69)</f>
        <v>B45</v>
      </c>
      <c r="L69" s="12" t="str">
        <f t="shared" si="17"/>
        <v/>
      </c>
      <c r="M69" s="25" t="str">
        <f t="shared" si="18"/>
        <v/>
      </c>
      <c r="N69" s="25" t="str">
        <f t="shared" si="19"/>
        <v/>
      </c>
      <c r="O69" s="12" t="str" cm="1">
        <f t="array" aca="1" ref="O69" ca="1">IF(G69=3,CONCATENATE("R0",RIGHT(INDEX('Copie fichier cim'!$A$1:$V$200,INDIRECT(K69),2),2),""),IF(G69=14,"CIM",""))</f>
        <v/>
      </c>
      <c r="P69" s="12" t="str">
        <f t="shared" ref="P69:P132" si="23">IF(G69=3,"F345","")</f>
        <v/>
      </c>
      <c r="Q69" s="12" t="str" cm="1">
        <f t="array" aca="1" ref="Q69" ca="1">IF(G69=14,CONCATENATE("R0",RIGHT(INDEX('Copie fichier cim'!$A$1:$V$200,INDIRECT(K69),2),2),""),"")</f>
        <v/>
      </c>
      <c r="R69" s="12" t="str">
        <f t="shared" si="20"/>
        <v/>
      </c>
      <c r="S69" s="12"/>
      <c r="T69" s="12"/>
      <c r="U69" s="12"/>
      <c r="V69" s="18" t="str">
        <f t="shared" si="21"/>
        <v/>
      </c>
    </row>
    <row r="70" spans="1:22" x14ac:dyDescent="0.3">
      <c r="A70" s="10" t="str">
        <f>IF(LEFT('Copie fichier cim'!B70,3)="Bac",'Copie fichier cim'!B70,"")</f>
        <v/>
      </c>
      <c r="B70" s="6" t="str">
        <f>IF(A70&lt;&gt;"",MATCH('Copie fichier cim'!B70,'Copie fichier cim'!$B$1:'Copie fichier cim'!$B$200,0),"")</f>
        <v/>
      </c>
      <c r="C70" s="16" t="str">
        <f>IF('Copie fichier cim'!N70&lt;&gt;"",'Copie fichier cim'!N70,"")</f>
        <v/>
      </c>
      <c r="D70" s="16" t="str">
        <f>IF('Copie fichier cim'!O70&lt;&gt;"",'Copie fichier cim'!O70,"")</f>
        <v/>
      </c>
      <c r="E70" s="21" t="str">
        <f>IF(C70&lt;&gt;"",'Copie fichier cim'!K70,"")</f>
        <v/>
      </c>
      <c r="F70" s="21" t="str">
        <f t="shared" si="15"/>
        <v/>
      </c>
      <c r="G70" s="7">
        <f>couleur('Copie fichier cim'!Q70)</f>
        <v>-4142</v>
      </c>
      <c r="H70" s="13" t="str">
        <f>IF(OR(G70=3,G70=14),'Copie fichier cim'!Q70,"")</f>
        <v/>
      </c>
      <c r="I70" s="4" t="s">
        <v>11</v>
      </c>
      <c r="J70" s="3">
        <f t="shared" si="16"/>
        <v>45</v>
      </c>
      <c r="K70" s="3" t="str">
        <f t="shared" si="22"/>
        <v>B45</v>
      </c>
      <c r="L70" s="12" t="str">
        <f t="shared" si="17"/>
        <v/>
      </c>
      <c r="M70" s="25" t="str">
        <f t="shared" si="18"/>
        <v/>
      </c>
      <c r="N70" s="25" t="str">
        <f t="shared" si="19"/>
        <v/>
      </c>
      <c r="O70" s="12" t="str" cm="1">
        <f t="array" aca="1" ref="O70" ca="1">IF(G70=3,CONCATENATE("R0",RIGHT(INDEX('Copie fichier cim'!$A$1:$V$200,INDIRECT(K70),2),2),""),IF(G70=14,"CIM",""))</f>
        <v/>
      </c>
      <c r="P70" s="12" t="str">
        <f t="shared" si="23"/>
        <v/>
      </c>
      <c r="Q70" s="12" t="str" cm="1">
        <f t="array" aca="1" ref="Q70" ca="1">IF(G70=14,CONCATENATE("R0",RIGHT(INDEX('Copie fichier cim'!$A$1:$V$200,INDIRECT(K70),2),2),""),"")</f>
        <v/>
      </c>
      <c r="R70" s="12" t="str">
        <f t="shared" si="20"/>
        <v/>
      </c>
      <c r="S70" s="12"/>
      <c r="T70" s="12"/>
      <c r="U70" s="12"/>
      <c r="V70" s="18" t="str">
        <f t="shared" si="21"/>
        <v/>
      </c>
    </row>
    <row r="71" spans="1:22" x14ac:dyDescent="0.3">
      <c r="A71" s="10" t="str">
        <f>IF(LEFT('Copie fichier cim'!B71,3)="Bac",'Copie fichier cim'!B71,"")</f>
        <v/>
      </c>
      <c r="B71" s="6" t="str">
        <f>IF(A71&lt;&gt;"",MATCH('Copie fichier cim'!B71,'Copie fichier cim'!$B$1:'Copie fichier cim'!$B$200,0),"")</f>
        <v/>
      </c>
      <c r="C71" s="16" t="str">
        <f>IF('Copie fichier cim'!N71&lt;&gt;"",'Copie fichier cim'!N71,"")</f>
        <v/>
      </c>
      <c r="D71" s="16" t="str">
        <f>IF('Copie fichier cim'!O71&lt;&gt;"",'Copie fichier cim'!O71,"")</f>
        <v/>
      </c>
      <c r="E71" s="21" t="str">
        <f>IF(C71&lt;&gt;"",'Copie fichier cim'!K71,"")</f>
        <v/>
      </c>
      <c r="F71" s="21" t="str">
        <f t="shared" si="15"/>
        <v/>
      </c>
      <c r="G71" s="7">
        <f>couleur('Copie fichier cim'!Q71)</f>
        <v>-4142</v>
      </c>
      <c r="H71" s="13" t="str">
        <f>IF(OR(G71=3,G71=14),'Copie fichier cim'!Q71,"")</f>
        <v/>
      </c>
      <c r="I71" s="4" t="s">
        <v>11</v>
      </c>
      <c r="J71" s="3">
        <f t="shared" si="16"/>
        <v>45</v>
      </c>
      <c r="K71" s="3" t="str">
        <f t="shared" si="22"/>
        <v>B45</v>
      </c>
      <c r="L71" s="12" t="str">
        <f t="shared" si="17"/>
        <v/>
      </c>
      <c r="M71" s="25" t="str">
        <f t="shared" si="18"/>
        <v/>
      </c>
      <c r="N71" s="25" t="str">
        <f t="shared" si="19"/>
        <v/>
      </c>
      <c r="O71" s="12" t="str" cm="1">
        <f t="array" aca="1" ref="O71" ca="1">IF(G71=3,CONCATENATE("R0",RIGHT(INDEX('Copie fichier cim'!$A$1:$V$200,INDIRECT(K71),2),2),""),IF(G71=14,"CIM",""))</f>
        <v/>
      </c>
      <c r="P71" s="12" t="str">
        <f t="shared" si="23"/>
        <v/>
      </c>
      <c r="Q71" s="12" t="str" cm="1">
        <f t="array" aca="1" ref="Q71" ca="1">IF(G71=14,CONCATENATE("R0",RIGHT(INDEX('Copie fichier cim'!$A$1:$V$200,INDIRECT(K71),2),2),""),"")</f>
        <v/>
      </c>
      <c r="R71" s="12" t="str">
        <f t="shared" si="20"/>
        <v/>
      </c>
      <c r="S71" s="12"/>
      <c r="T71" s="12"/>
      <c r="U71" s="12"/>
      <c r="V71" s="18" t="str">
        <f t="shared" si="21"/>
        <v/>
      </c>
    </row>
    <row r="72" spans="1:22" x14ac:dyDescent="0.3">
      <c r="A72" s="10" t="str">
        <f>IF(LEFT('Copie fichier cim'!B72,3)="Bac",'Copie fichier cim'!B72,"")</f>
        <v/>
      </c>
      <c r="B72" s="6" t="str">
        <f>IF(A72&lt;&gt;"",MATCH('Copie fichier cim'!B72,'Copie fichier cim'!$B$1:'Copie fichier cim'!$B$200,0),"")</f>
        <v/>
      </c>
      <c r="C72" s="16" t="str">
        <f>IF('Copie fichier cim'!N72&lt;&gt;"",'Copie fichier cim'!N72,"")</f>
        <v/>
      </c>
      <c r="D72" s="16" t="str">
        <f>IF('Copie fichier cim'!O72&lt;&gt;"",'Copie fichier cim'!O72,"")</f>
        <v/>
      </c>
      <c r="E72" s="21" t="str">
        <f>IF(C72&lt;&gt;"",'Copie fichier cim'!K72,"")</f>
        <v/>
      </c>
      <c r="F72" s="21" t="str">
        <f t="shared" si="15"/>
        <v/>
      </c>
      <c r="G72" s="7">
        <f>couleur('Copie fichier cim'!Q72)</f>
        <v>-4142</v>
      </c>
      <c r="H72" s="13" t="str">
        <f>IF(OR(G72=3,G72=14),'Copie fichier cim'!Q72,"")</f>
        <v/>
      </c>
      <c r="I72" s="4" t="s">
        <v>11</v>
      </c>
      <c r="J72" s="3">
        <f t="shared" si="16"/>
        <v>45</v>
      </c>
      <c r="K72" s="3" t="str">
        <f t="shared" si="22"/>
        <v>B45</v>
      </c>
      <c r="L72" s="12" t="str">
        <f t="shared" si="17"/>
        <v/>
      </c>
      <c r="M72" s="25" t="str">
        <f t="shared" si="18"/>
        <v/>
      </c>
      <c r="N72" s="25" t="str">
        <f t="shared" si="19"/>
        <v/>
      </c>
      <c r="O72" s="12" t="str" cm="1">
        <f t="array" aca="1" ref="O72" ca="1">IF(G72=3,CONCATENATE("R0",RIGHT(INDEX('Copie fichier cim'!$A$1:$V$200,INDIRECT(K72),2),2),""),IF(G72=14,"CIM",""))</f>
        <v/>
      </c>
      <c r="P72" s="12" t="str">
        <f t="shared" si="23"/>
        <v/>
      </c>
      <c r="Q72" s="12" t="str" cm="1">
        <f t="array" aca="1" ref="Q72" ca="1">IF(G72=14,CONCATENATE("R0",RIGHT(INDEX('Copie fichier cim'!$A$1:$V$200,INDIRECT(K72),2),2),""),"")</f>
        <v/>
      </c>
      <c r="R72" s="12" t="str">
        <f t="shared" si="20"/>
        <v/>
      </c>
      <c r="S72" s="12"/>
      <c r="T72" s="12"/>
      <c r="U72" s="12"/>
      <c r="V72" s="18" t="str">
        <f t="shared" si="21"/>
        <v/>
      </c>
    </row>
    <row r="73" spans="1:22" x14ac:dyDescent="0.3">
      <c r="A73" s="10" t="str">
        <f>IF(LEFT('Copie fichier cim'!B73,3)="Bac",'Copie fichier cim'!B73,"")</f>
        <v/>
      </c>
      <c r="B73" s="6" t="str">
        <f>IF(A73&lt;&gt;"",MATCH('Copie fichier cim'!B73,'Copie fichier cim'!$B$1:'Copie fichier cim'!$B$200,0),"")</f>
        <v/>
      </c>
      <c r="C73" s="16" t="str">
        <f>IF('Copie fichier cim'!N73&lt;&gt;"",'Copie fichier cim'!N73,"")</f>
        <v/>
      </c>
      <c r="D73" s="16" t="str">
        <f>IF('Copie fichier cim'!O73&lt;&gt;"",'Copie fichier cim'!O73,"")</f>
        <v/>
      </c>
      <c r="E73" s="21" t="str">
        <f>IF(C73&lt;&gt;"",'Copie fichier cim'!K73,"")</f>
        <v/>
      </c>
      <c r="F73" s="21" t="str">
        <f t="shared" si="15"/>
        <v/>
      </c>
      <c r="G73" s="7">
        <f>couleur('Copie fichier cim'!Q73)</f>
        <v>-4142</v>
      </c>
      <c r="H73" s="13" t="str">
        <f>IF(OR(G73=3,G73=14),'Copie fichier cim'!Q73,"")</f>
        <v/>
      </c>
      <c r="I73" s="4" t="s">
        <v>11</v>
      </c>
      <c r="J73" s="3">
        <f t="shared" si="16"/>
        <v>45</v>
      </c>
      <c r="K73" s="3" t="str">
        <f t="shared" si="22"/>
        <v>B45</v>
      </c>
      <c r="L73" s="12" t="str">
        <f t="shared" si="17"/>
        <v/>
      </c>
      <c r="M73" s="25" t="str">
        <f t="shared" si="18"/>
        <v/>
      </c>
      <c r="N73" s="25" t="str">
        <f t="shared" si="19"/>
        <v/>
      </c>
      <c r="O73" s="12" t="str" cm="1">
        <f t="array" aca="1" ref="O73" ca="1">IF(G73=3,CONCATENATE("R0",RIGHT(INDEX('Copie fichier cim'!$A$1:$V$200,INDIRECT(K73),2),2),""),IF(G73=14,"CIM",""))</f>
        <v/>
      </c>
      <c r="P73" s="12" t="str">
        <f t="shared" si="23"/>
        <v/>
      </c>
      <c r="Q73" s="12" t="str" cm="1">
        <f t="array" aca="1" ref="Q73" ca="1">IF(G73=14,CONCATENATE("R0",RIGHT(INDEX('Copie fichier cim'!$A$1:$V$200,INDIRECT(K73),2),2),""),"")</f>
        <v/>
      </c>
      <c r="R73" s="12" t="str">
        <f t="shared" si="20"/>
        <v/>
      </c>
      <c r="S73" s="12"/>
      <c r="T73" s="12"/>
      <c r="U73" s="12"/>
      <c r="V73" s="18" t="str">
        <f t="shared" si="21"/>
        <v/>
      </c>
    </row>
    <row r="74" spans="1:22" x14ac:dyDescent="0.3">
      <c r="A74" s="10" t="str">
        <f>IF(LEFT('Copie fichier cim'!B74,3)="Bac",'Copie fichier cim'!B74,"")</f>
        <v/>
      </c>
      <c r="B74" s="6" t="str">
        <f>IF(A74&lt;&gt;"",MATCH('Copie fichier cim'!B74,'Copie fichier cim'!$B$1:'Copie fichier cim'!$B$200,0),"")</f>
        <v/>
      </c>
      <c r="C74" s="16" t="str">
        <f>IF('Copie fichier cim'!N74&lt;&gt;"",'Copie fichier cim'!N74,"")</f>
        <v/>
      </c>
      <c r="D74" s="16" t="str">
        <f>IF('Copie fichier cim'!O74&lt;&gt;"",'Copie fichier cim'!O74,"")</f>
        <v/>
      </c>
      <c r="E74" s="21" t="str">
        <f>IF(C74&lt;&gt;"",'Copie fichier cim'!K74,"")</f>
        <v/>
      </c>
      <c r="F74" s="21" t="str">
        <f t="shared" si="15"/>
        <v/>
      </c>
      <c r="G74" s="7">
        <f>couleur('Copie fichier cim'!Q74)</f>
        <v>-4142</v>
      </c>
      <c r="H74" s="13" t="str">
        <f>IF(OR(G74=3,G74=14),'Copie fichier cim'!Q74,"")</f>
        <v/>
      </c>
      <c r="I74" s="4" t="s">
        <v>11</v>
      </c>
      <c r="J74" s="3">
        <f t="shared" si="16"/>
        <v>45</v>
      </c>
      <c r="K74" s="3" t="str">
        <f t="shared" si="22"/>
        <v>B45</v>
      </c>
      <c r="L74" s="12" t="str">
        <f t="shared" si="17"/>
        <v/>
      </c>
      <c r="M74" s="25" t="str">
        <f t="shared" si="18"/>
        <v/>
      </c>
      <c r="N74" s="25" t="str">
        <f t="shared" si="19"/>
        <v/>
      </c>
      <c r="O74" s="12" t="str" cm="1">
        <f t="array" aca="1" ref="O74" ca="1">IF(G74=3,CONCATENATE("R0",RIGHT(INDEX('Copie fichier cim'!$A$1:$V$200,INDIRECT(K74),2),2),""),IF(G74=14,"CIM",""))</f>
        <v/>
      </c>
      <c r="P74" s="12" t="str">
        <f t="shared" si="23"/>
        <v/>
      </c>
      <c r="Q74" s="12" t="str" cm="1">
        <f t="array" aca="1" ref="Q74" ca="1">IF(G74=14,CONCATENATE("R0",RIGHT(INDEX('Copie fichier cim'!$A$1:$V$200,INDIRECT(K74),2),2),""),"")</f>
        <v/>
      </c>
      <c r="R74" s="12" t="str">
        <f t="shared" si="20"/>
        <v/>
      </c>
      <c r="S74" s="12"/>
      <c r="T74" s="12"/>
      <c r="U74" s="12"/>
      <c r="V74" s="18" t="str">
        <f t="shared" si="21"/>
        <v/>
      </c>
    </row>
    <row r="75" spans="1:22" x14ac:dyDescent="0.3">
      <c r="A75" s="10" t="str">
        <f>IF(LEFT('Copie fichier cim'!B75,3)="Bac",'Copie fichier cim'!B75,"")</f>
        <v/>
      </c>
      <c r="B75" s="6" t="str">
        <f>IF(A75&lt;&gt;"",MATCH('Copie fichier cim'!B75,'Copie fichier cim'!$B$1:'Copie fichier cim'!$B$200,0),"")</f>
        <v/>
      </c>
      <c r="C75" s="16" t="str">
        <f>IF('Copie fichier cim'!N75&lt;&gt;"",'Copie fichier cim'!N75,"")</f>
        <v/>
      </c>
      <c r="D75" s="16" t="str">
        <f>IF('Copie fichier cim'!O75&lt;&gt;"",'Copie fichier cim'!O75,"")</f>
        <v/>
      </c>
      <c r="E75" s="21" t="str">
        <f>IF(C75&lt;&gt;"",'Copie fichier cim'!K75,"")</f>
        <v/>
      </c>
      <c r="F75" s="21" t="str">
        <f t="shared" si="15"/>
        <v/>
      </c>
      <c r="G75" s="7">
        <f>couleur('Copie fichier cim'!Q75)</f>
        <v>-4142</v>
      </c>
      <c r="H75" s="13" t="str">
        <f>IF(OR(G75=3,G75=14),'Copie fichier cim'!Q75,"")</f>
        <v/>
      </c>
      <c r="I75" s="4" t="s">
        <v>11</v>
      </c>
      <c r="J75" s="3">
        <f t="shared" si="16"/>
        <v>45</v>
      </c>
      <c r="K75" s="3" t="str">
        <f t="shared" si="22"/>
        <v>B45</v>
      </c>
      <c r="L75" s="12" t="str">
        <f t="shared" si="17"/>
        <v/>
      </c>
      <c r="M75" s="25" t="str">
        <f t="shared" si="18"/>
        <v/>
      </c>
      <c r="N75" s="25" t="str">
        <f t="shared" si="19"/>
        <v/>
      </c>
      <c r="O75" s="12" t="str" cm="1">
        <f t="array" aca="1" ref="O75" ca="1">IF(G75=3,CONCATENATE("R0",RIGHT(INDEX('Copie fichier cim'!$A$1:$V$200,INDIRECT(K75),2),2),""),IF(G75=14,"CIM",""))</f>
        <v/>
      </c>
      <c r="P75" s="12" t="str">
        <f t="shared" si="23"/>
        <v/>
      </c>
      <c r="Q75" s="12" t="str" cm="1">
        <f t="array" aca="1" ref="Q75" ca="1">IF(G75=14,CONCATENATE("R0",RIGHT(INDEX('Copie fichier cim'!$A$1:$V$200,INDIRECT(K75),2),2),""),"")</f>
        <v/>
      </c>
      <c r="R75" s="12" t="str">
        <f t="shared" si="20"/>
        <v/>
      </c>
      <c r="S75" s="12"/>
      <c r="T75" s="12"/>
      <c r="U75" s="12"/>
      <c r="V75" s="18" t="str">
        <f t="shared" si="21"/>
        <v/>
      </c>
    </row>
    <row r="76" spans="1:22" x14ac:dyDescent="0.3">
      <c r="A76" s="10" t="str">
        <f>IF(LEFT('Copie fichier cim'!B76,3)="Bac",'Copie fichier cim'!B76,"")</f>
        <v/>
      </c>
      <c r="B76" s="6" t="str">
        <f>IF(A76&lt;&gt;"",MATCH('Copie fichier cim'!B76,'Copie fichier cim'!$B$1:'Copie fichier cim'!$B$200,0),"")</f>
        <v/>
      </c>
      <c r="C76" s="16" t="str">
        <f>IF('Copie fichier cim'!N76&lt;&gt;"",'Copie fichier cim'!N76,"")</f>
        <v/>
      </c>
      <c r="D76" s="16" t="str">
        <f>IF('Copie fichier cim'!O76&lt;&gt;"",'Copie fichier cim'!O76,"")</f>
        <v/>
      </c>
      <c r="E76" s="21" t="str">
        <f>IF(C76&lt;&gt;"",'Copie fichier cim'!K76,"")</f>
        <v/>
      </c>
      <c r="F76" s="21" t="str">
        <f t="shared" si="15"/>
        <v/>
      </c>
      <c r="G76" s="7">
        <f>couleur('Copie fichier cim'!Q76)</f>
        <v>-4142</v>
      </c>
      <c r="H76" s="13" t="str">
        <f>IF(OR(G76=3,G76=14),'Copie fichier cim'!Q76,"")</f>
        <v/>
      </c>
      <c r="I76" s="4" t="s">
        <v>11</v>
      </c>
      <c r="J76" s="3">
        <f t="shared" si="16"/>
        <v>45</v>
      </c>
      <c r="K76" s="3" t="str">
        <f t="shared" si="22"/>
        <v>B45</v>
      </c>
      <c r="L76" s="12" t="str">
        <f t="shared" si="17"/>
        <v/>
      </c>
      <c r="M76" s="25" t="str">
        <f t="shared" si="18"/>
        <v/>
      </c>
      <c r="N76" s="25" t="str">
        <f t="shared" si="19"/>
        <v/>
      </c>
      <c r="O76" s="12" t="str" cm="1">
        <f t="array" aca="1" ref="O76" ca="1">IF(G76=3,CONCATENATE("R0",RIGHT(INDEX('Copie fichier cim'!$A$1:$V$200,INDIRECT(K76),2),2),""),IF(G76=14,"CIM",""))</f>
        <v/>
      </c>
      <c r="P76" s="12" t="str">
        <f t="shared" si="23"/>
        <v/>
      </c>
      <c r="Q76" s="12" t="str" cm="1">
        <f t="array" aca="1" ref="Q76" ca="1">IF(G76=14,CONCATENATE("R0",RIGHT(INDEX('Copie fichier cim'!$A$1:$V$200,INDIRECT(K76),2),2),""),"")</f>
        <v/>
      </c>
      <c r="R76" s="12" t="str">
        <f t="shared" si="20"/>
        <v/>
      </c>
      <c r="S76" s="12"/>
      <c r="T76" s="12"/>
      <c r="U76" s="12"/>
      <c r="V76" s="18" t="str">
        <f t="shared" si="21"/>
        <v/>
      </c>
    </row>
    <row r="77" spans="1:22" x14ac:dyDescent="0.3">
      <c r="A77" s="10" t="str">
        <f>IF(LEFT('Copie fichier cim'!B77,3)="Bac",'Copie fichier cim'!B77,"")</f>
        <v/>
      </c>
      <c r="B77" s="6" t="str">
        <f>IF(A77&lt;&gt;"",MATCH('Copie fichier cim'!B77,'Copie fichier cim'!$B$1:'Copie fichier cim'!$B$200,0),"")</f>
        <v/>
      </c>
      <c r="C77" s="16" t="str">
        <f>IF('Copie fichier cim'!N77&lt;&gt;"",'Copie fichier cim'!N77,"")</f>
        <v/>
      </c>
      <c r="D77" s="16" t="str">
        <f>IF('Copie fichier cim'!O77&lt;&gt;"",'Copie fichier cim'!O77,"")</f>
        <v/>
      </c>
      <c r="E77" s="21" t="str">
        <f>IF(C77&lt;&gt;"",'Copie fichier cim'!K77,"")</f>
        <v/>
      </c>
      <c r="F77" s="21" t="str">
        <f t="shared" si="15"/>
        <v/>
      </c>
      <c r="G77" s="7">
        <f>couleur('Copie fichier cim'!Q77)</f>
        <v>-4142</v>
      </c>
      <c r="H77" s="13" t="str">
        <f>IF(OR(G77=3,G77=14),'Copie fichier cim'!Q77,"")</f>
        <v/>
      </c>
      <c r="I77" s="4" t="s">
        <v>11</v>
      </c>
      <c r="J77" s="3">
        <f t="shared" si="16"/>
        <v>45</v>
      </c>
      <c r="K77" s="3" t="str">
        <f t="shared" si="22"/>
        <v>B45</v>
      </c>
      <c r="L77" s="12" t="str">
        <f t="shared" si="17"/>
        <v/>
      </c>
      <c r="M77" s="25" t="str">
        <f t="shared" si="18"/>
        <v/>
      </c>
      <c r="N77" s="25" t="str">
        <f t="shared" si="19"/>
        <v/>
      </c>
      <c r="O77" s="12" t="str" cm="1">
        <f t="array" aca="1" ref="O77" ca="1">IF(G77=3,CONCATENATE("R0",RIGHT(INDEX('Copie fichier cim'!$A$1:$V$200,INDIRECT(K77),2),2),""),IF(G77=14,"CIM",""))</f>
        <v/>
      </c>
      <c r="P77" s="12" t="str">
        <f t="shared" si="23"/>
        <v/>
      </c>
      <c r="Q77" s="12" t="str" cm="1">
        <f t="array" aca="1" ref="Q77" ca="1">IF(G77=14,CONCATENATE("R0",RIGHT(INDEX('Copie fichier cim'!$A$1:$V$200,INDIRECT(K77),2),2),""),"")</f>
        <v/>
      </c>
      <c r="R77" s="12" t="str">
        <f t="shared" si="20"/>
        <v/>
      </c>
      <c r="S77" s="12"/>
      <c r="T77" s="12"/>
      <c r="U77" s="12"/>
      <c r="V77" s="18" t="str">
        <f t="shared" si="21"/>
        <v/>
      </c>
    </row>
    <row r="78" spans="1:22" x14ac:dyDescent="0.3">
      <c r="A78" s="10" t="str">
        <f>IF(LEFT('Copie fichier cim'!B78,3)="Bac",'Copie fichier cim'!B78,"")</f>
        <v/>
      </c>
      <c r="B78" s="6" t="str">
        <f>IF(A78&lt;&gt;"",MATCH('Copie fichier cim'!B78,'Copie fichier cim'!$B$1:'Copie fichier cim'!$B$200,0),"")</f>
        <v/>
      </c>
      <c r="C78" s="16" t="str">
        <f>IF('Copie fichier cim'!N78&lt;&gt;"",'Copie fichier cim'!N78,"")</f>
        <v/>
      </c>
      <c r="D78" s="16" t="str">
        <f>IF('Copie fichier cim'!O78&lt;&gt;"",'Copie fichier cim'!O78,"")</f>
        <v/>
      </c>
      <c r="E78" s="21" t="str">
        <f>IF(C78&lt;&gt;"",'Copie fichier cim'!K78,"")</f>
        <v/>
      </c>
      <c r="F78" s="21" t="str">
        <f t="shared" si="15"/>
        <v/>
      </c>
      <c r="G78" s="7">
        <f>couleur('Copie fichier cim'!Q78)</f>
        <v>-4142</v>
      </c>
      <c r="H78" s="13" t="str">
        <f>IF(OR(G78=3,G78=14),'Copie fichier cim'!Q78,"")</f>
        <v/>
      </c>
      <c r="I78" s="4" t="s">
        <v>11</v>
      </c>
      <c r="J78" s="3">
        <f t="shared" si="16"/>
        <v>45</v>
      </c>
      <c r="K78" s="3" t="str">
        <f t="shared" si="22"/>
        <v>B45</v>
      </c>
      <c r="L78" s="12" t="str">
        <f t="shared" si="17"/>
        <v/>
      </c>
      <c r="M78" s="25" t="str">
        <f t="shared" si="18"/>
        <v/>
      </c>
      <c r="N78" s="25" t="str">
        <f t="shared" si="19"/>
        <v/>
      </c>
      <c r="O78" s="12" t="str" cm="1">
        <f t="array" aca="1" ref="O78" ca="1">IF(G78=3,CONCATENATE("R0",RIGHT(INDEX('Copie fichier cim'!$A$1:$V$200,INDIRECT(K78),2),2),""),IF(G78=14,"CIM",""))</f>
        <v/>
      </c>
      <c r="P78" s="12" t="str">
        <f t="shared" si="23"/>
        <v/>
      </c>
      <c r="Q78" s="12" t="str" cm="1">
        <f t="array" aca="1" ref="Q78" ca="1">IF(G78=14,CONCATENATE("R0",RIGHT(INDEX('Copie fichier cim'!$A$1:$V$200,INDIRECT(K78),2),2),""),"")</f>
        <v/>
      </c>
      <c r="R78" s="12" t="str">
        <f t="shared" si="20"/>
        <v/>
      </c>
      <c r="S78" s="12"/>
      <c r="T78" s="12"/>
      <c r="U78" s="12"/>
      <c r="V78" s="18" t="str">
        <f t="shared" si="21"/>
        <v/>
      </c>
    </row>
    <row r="79" spans="1:22" x14ac:dyDescent="0.3">
      <c r="A79" s="10" t="str">
        <f>IF(LEFT('Copie fichier cim'!B79,3)="Bac",'Copie fichier cim'!B79,"")</f>
        <v/>
      </c>
      <c r="B79" s="6" t="str">
        <f>IF(A79&lt;&gt;"",MATCH('Copie fichier cim'!B79,'Copie fichier cim'!$B$1:'Copie fichier cim'!$B$200,0),"")</f>
        <v/>
      </c>
      <c r="C79" s="16" t="str">
        <f>IF('Copie fichier cim'!N79&lt;&gt;"",'Copie fichier cim'!N79,"")</f>
        <v/>
      </c>
      <c r="D79" s="16" t="str">
        <f>IF('Copie fichier cim'!O79&lt;&gt;"",'Copie fichier cim'!O79,"")</f>
        <v/>
      </c>
      <c r="E79" s="21" t="str">
        <f>IF(C79&lt;&gt;"",'Copie fichier cim'!K79,"")</f>
        <v/>
      </c>
      <c r="F79" s="21" t="str">
        <f t="shared" si="15"/>
        <v/>
      </c>
      <c r="G79" s="7">
        <f>couleur('Copie fichier cim'!Q79)</f>
        <v>-4142</v>
      </c>
      <c r="H79" s="13" t="str">
        <f>IF(OR(G79=3,G79=14),'Copie fichier cim'!Q79,"")</f>
        <v/>
      </c>
      <c r="I79" s="4" t="s">
        <v>11</v>
      </c>
      <c r="J79" s="3">
        <f t="shared" si="16"/>
        <v>45</v>
      </c>
      <c r="K79" s="3" t="str">
        <f t="shared" si="22"/>
        <v>B45</v>
      </c>
      <c r="L79" s="12" t="str">
        <f t="shared" si="17"/>
        <v/>
      </c>
      <c r="M79" s="25" t="str">
        <f t="shared" si="18"/>
        <v/>
      </c>
      <c r="N79" s="25" t="str">
        <f t="shared" si="19"/>
        <v/>
      </c>
      <c r="O79" s="12" t="str" cm="1">
        <f t="array" aca="1" ref="O79" ca="1">IF(G79=3,CONCATENATE("R0",RIGHT(INDEX('Copie fichier cim'!$A$1:$V$200,INDIRECT(K79),2),2),""),IF(G79=14,"CIM",""))</f>
        <v/>
      </c>
      <c r="P79" s="12" t="str">
        <f t="shared" si="23"/>
        <v/>
      </c>
      <c r="Q79" s="12" t="str" cm="1">
        <f t="array" aca="1" ref="Q79" ca="1">IF(G79=14,CONCATENATE("R0",RIGHT(INDEX('Copie fichier cim'!$A$1:$V$200,INDIRECT(K79),2),2),""),"")</f>
        <v/>
      </c>
      <c r="R79" s="12" t="str">
        <f t="shared" si="20"/>
        <v/>
      </c>
      <c r="S79" s="12"/>
      <c r="T79" s="12"/>
      <c r="U79" s="12"/>
      <c r="V79" s="18" t="str">
        <f t="shared" si="21"/>
        <v/>
      </c>
    </row>
    <row r="80" spans="1:22" x14ac:dyDescent="0.3">
      <c r="A80" s="10" t="str">
        <f>IF(LEFT('Copie fichier cim'!B80,3)="Bac",'Copie fichier cim'!B80,"")</f>
        <v/>
      </c>
      <c r="B80" s="6" t="str">
        <f>IF(A80&lt;&gt;"",MATCH('Copie fichier cim'!B80,'Copie fichier cim'!$B$1:'Copie fichier cim'!$B$200,0),"")</f>
        <v/>
      </c>
      <c r="C80" s="16" t="str">
        <f>IF('Copie fichier cim'!N80&lt;&gt;"",'Copie fichier cim'!N80,"")</f>
        <v/>
      </c>
      <c r="D80" s="16" t="str">
        <f>IF('Copie fichier cim'!O80&lt;&gt;"",'Copie fichier cim'!O80,"")</f>
        <v/>
      </c>
      <c r="E80" s="21" t="str">
        <f>IF(C80&lt;&gt;"",'Copie fichier cim'!K80,"")</f>
        <v/>
      </c>
      <c r="F80" s="21" t="str">
        <f t="shared" si="15"/>
        <v/>
      </c>
      <c r="G80" s="7">
        <f>couleur('Copie fichier cim'!Q80)</f>
        <v>-4142</v>
      </c>
      <c r="H80" s="13" t="str">
        <f>IF(OR(G80=3,G80=14),'Copie fichier cim'!Q80,"")</f>
        <v/>
      </c>
      <c r="I80" s="4" t="s">
        <v>11</v>
      </c>
      <c r="J80" s="3">
        <f t="shared" si="16"/>
        <v>45</v>
      </c>
      <c r="K80" s="3" t="str">
        <f t="shared" si="22"/>
        <v>B45</v>
      </c>
      <c r="L80" s="12" t="str">
        <f t="shared" si="17"/>
        <v/>
      </c>
      <c r="M80" s="25" t="str">
        <f t="shared" si="18"/>
        <v/>
      </c>
      <c r="N80" s="25" t="str">
        <f t="shared" si="19"/>
        <v/>
      </c>
      <c r="O80" s="12" t="str" cm="1">
        <f t="array" aca="1" ref="O80" ca="1">IF(G80=3,CONCATENATE("R0",RIGHT(INDEX('Copie fichier cim'!$A$1:$V$200,INDIRECT(K80),2),2),""),IF(G80=14,"CIM",""))</f>
        <v/>
      </c>
      <c r="P80" s="12" t="str">
        <f t="shared" si="23"/>
        <v/>
      </c>
      <c r="Q80" s="12" t="str" cm="1">
        <f t="array" aca="1" ref="Q80" ca="1">IF(G80=14,CONCATENATE("R0",RIGHT(INDEX('Copie fichier cim'!$A$1:$V$200,INDIRECT(K80),2),2),""),"")</f>
        <v/>
      </c>
      <c r="R80" s="12" t="str">
        <f t="shared" si="20"/>
        <v/>
      </c>
      <c r="S80" s="12"/>
      <c r="T80" s="12"/>
      <c r="U80" s="12"/>
      <c r="V80" s="18" t="str">
        <f t="shared" si="21"/>
        <v/>
      </c>
    </row>
    <row r="81" spans="1:22" x14ac:dyDescent="0.3">
      <c r="A81" s="10" t="str">
        <f>IF(LEFT('Copie fichier cim'!B81,3)="Bac",'Copie fichier cim'!B81,"")</f>
        <v/>
      </c>
      <c r="B81" s="6" t="str">
        <f>IF(A81&lt;&gt;"",MATCH('Copie fichier cim'!B81,'Copie fichier cim'!$B$1:'Copie fichier cim'!$B$200,0),"")</f>
        <v/>
      </c>
      <c r="C81" s="16" t="str">
        <f>IF('Copie fichier cim'!N81&lt;&gt;"",'Copie fichier cim'!N81,"")</f>
        <v/>
      </c>
      <c r="D81" s="16" t="str">
        <f>IF('Copie fichier cim'!O81&lt;&gt;"",'Copie fichier cim'!O81,"")</f>
        <v/>
      </c>
      <c r="E81" s="21" t="str">
        <f>IF(C81&lt;&gt;"",'Copie fichier cim'!K81,"")</f>
        <v/>
      </c>
      <c r="F81" s="21" t="str">
        <f t="shared" si="15"/>
        <v/>
      </c>
      <c r="G81" s="7">
        <f>couleur('Copie fichier cim'!Q81)</f>
        <v>-4142</v>
      </c>
      <c r="H81" s="13" t="str">
        <f>IF(OR(G81=3,G81=14),'Copie fichier cim'!Q81,"")</f>
        <v/>
      </c>
      <c r="I81" s="4" t="s">
        <v>11</v>
      </c>
      <c r="J81" s="3">
        <f t="shared" si="16"/>
        <v>45</v>
      </c>
      <c r="K81" s="3" t="str">
        <f t="shared" si="22"/>
        <v>B45</v>
      </c>
      <c r="L81" s="12" t="str">
        <f t="shared" si="17"/>
        <v/>
      </c>
      <c r="M81" s="25" t="str">
        <f t="shared" si="18"/>
        <v/>
      </c>
      <c r="N81" s="25" t="str">
        <f t="shared" si="19"/>
        <v/>
      </c>
      <c r="O81" s="12" t="str" cm="1">
        <f t="array" aca="1" ref="O81" ca="1">IF(G81=3,CONCATENATE("R0",RIGHT(INDEX('Copie fichier cim'!$A$1:$V$200,INDIRECT(K81),2),2),""),IF(G81=14,"CIM",""))</f>
        <v/>
      </c>
      <c r="P81" s="12" t="str">
        <f t="shared" si="23"/>
        <v/>
      </c>
      <c r="Q81" s="12" t="str" cm="1">
        <f t="array" aca="1" ref="Q81" ca="1">IF(G81=14,CONCATENATE("R0",RIGHT(INDEX('Copie fichier cim'!$A$1:$V$200,INDIRECT(K81),2),2),""),"")</f>
        <v/>
      </c>
      <c r="R81" s="12" t="str">
        <f t="shared" si="20"/>
        <v/>
      </c>
      <c r="S81" s="12"/>
      <c r="T81" s="12"/>
      <c r="U81" s="12"/>
      <c r="V81" s="18" t="str">
        <f t="shared" si="21"/>
        <v/>
      </c>
    </row>
    <row r="82" spans="1:22" x14ac:dyDescent="0.3">
      <c r="A82" s="10" t="str">
        <f>IF(LEFT('Copie fichier cim'!B82,3)="Bac",'Copie fichier cim'!B82,"")</f>
        <v/>
      </c>
      <c r="B82" s="6" t="str">
        <f>IF(A82&lt;&gt;"",MATCH('Copie fichier cim'!B82,'Copie fichier cim'!$B$1:'Copie fichier cim'!$B$200,0),"")</f>
        <v/>
      </c>
      <c r="C82" s="16" t="str">
        <f>IF('Copie fichier cim'!N82&lt;&gt;"",'Copie fichier cim'!N82,"")</f>
        <v/>
      </c>
      <c r="D82" s="16" t="str">
        <f>IF('Copie fichier cim'!O82&lt;&gt;"",'Copie fichier cim'!O82,"")</f>
        <v/>
      </c>
      <c r="E82" s="21" t="str">
        <f>IF(C82&lt;&gt;"",'Copie fichier cim'!K82,"")</f>
        <v/>
      </c>
      <c r="F82" s="21" t="str">
        <f t="shared" si="15"/>
        <v/>
      </c>
      <c r="G82" s="7">
        <f>couleur('Copie fichier cim'!Q82)</f>
        <v>-4142</v>
      </c>
      <c r="H82" s="13" t="str">
        <f>IF(OR(G82=3,G82=14),'Copie fichier cim'!Q82,"")</f>
        <v/>
      </c>
      <c r="I82" s="4" t="s">
        <v>11</v>
      </c>
      <c r="J82" s="3">
        <f t="shared" si="16"/>
        <v>45</v>
      </c>
      <c r="K82" s="3" t="str">
        <f t="shared" si="22"/>
        <v>B45</v>
      </c>
      <c r="L82" s="12" t="str">
        <f t="shared" si="17"/>
        <v/>
      </c>
      <c r="M82" s="25" t="str">
        <f t="shared" si="18"/>
        <v/>
      </c>
      <c r="N82" s="25" t="str">
        <f t="shared" si="19"/>
        <v/>
      </c>
      <c r="O82" s="12" t="str" cm="1">
        <f t="array" aca="1" ref="O82" ca="1">IF(G82=3,CONCATENATE("R0",RIGHT(INDEX('Copie fichier cim'!$A$1:$V$200,INDIRECT(K82),2),2),""),IF(G82=14,"CIM",""))</f>
        <v/>
      </c>
      <c r="P82" s="12" t="str">
        <f t="shared" si="23"/>
        <v/>
      </c>
      <c r="Q82" s="12" t="str" cm="1">
        <f t="array" aca="1" ref="Q82" ca="1">IF(G82=14,CONCATENATE("R0",RIGHT(INDEX('Copie fichier cim'!$A$1:$V$200,INDIRECT(K82),2),2),""),"")</f>
        <v/>
      </c>
      <c r="R82" s="12" t="str">
        <f t="shared" si="20"/>
        <v/>
      </c>
      <c r="S82" s="12"/>
      <c r="T82" s="12"/>
      <c r="U82" s="12"/>
      <c r="V82" s="18" t="str">
        <f t="shared" si="21"/>
        <v/>
      </c>
    </row>
    <row r="83" spans="1:22" x14ac:dyDescent="0.3">
      <c r="A83" s="10" t="str">
        <f>IF(LEFT('Copie fichier cim'!B83,3)="Bac",'Copie fichier cim'!B83,"")</f>
        <v/>
      </c>
      <c r="B83" s="6" t="str">
        <f>IF(A83&lt;&gt;"",MATCH('Copie fichier cim'!B83,'Copie fichier cim'!$B$1:'Copie fichier cim'!$B$200,0),"")</f>
        <v/>
      </c>
      <c r="C83" s="16" t="str">
        <f>IF('Copie fichier cim'!N83&lt;&gt;"",'Copie fichier cim'!N83,"")</f>
        <v/>
      </c>
      <c r="D83" s="16" t="str">
        <f>IF('Copie fichier cim'!O83&lt;&gt;"",'Copie fichier cim'!O83,"")</f>
        <v/>
      </c>
      <c r="E83" s="21" t="str">
        <f>IF(C83&lt;&gt;"",'Copie fichier cim'!K83,"")</f>
        <v/>
      </c>
      <c r="F83" s="21" t="str">
        <f t="shared" si="15"/>
        <v/>
      </c>
      <c r="G83" s="7">
        <f>couleur('Copie fichier cim'!Q83)</f>
        <v>-4142</v>
      </c>
      <c r="H83" s="13" t="str">
        <f>IF(OR(G83=3,G83=14),'Copie fichier cim'!Q83,"")</f>
        <v/>
      </c>
      <c r="I83" s="4" t="s">
        <v>11</v>
      </c>
      <c r="J83" s="3">
        <f t="shared" si="16"/>
        <v>45</v>
      </c>
      <c r="K83" s="3" t="str">
        <f t="shared" si="22"/>
        <v>B45</v>
      </c>
      <c r="L83" s="12" t="str">
        <f t="shared" si="17"/>
        <v/>
      </c>
      <c r="M83" s="25" t="str">
        <f t="shared" si="18"/>
        <v/>
      </c>
      <c r="N83" s="25" t="str">
        <f t="shared" si="19"/>
        <v/>
      </c>
      <c r="O83" s="12" t="str" cm="1">
        <f t="array" aca="1" ref="O83" ca="1">IF(G83=3,CONCATENATE("R0",RIGHT(INDEX('Copie fichier cim'!$A$1:$V$200,INDIRECT(K83),2),2),""),IF(G83=14,"CIM",""))</f>
        <v/>
      </c>
      <c r="P83" s="12" t="str">
        <f t="shared" si="23"/>
        <v/>
      </c>
      <c r="Q83" s="12" t="str" cm="1">
        <f t="array" aca="1" ref="Q83" ca="1">IF(G83=14,CONCATENATE("R0",RIGHT(INDEX('Copie fichier cim'!$A$1:$V$200,INDIRECT(K83),2),2),""),"")</f>
        <v/>
      </c>
      <c r="R83" s="12" t="str">
        <f t="shared" si="20"/>
        <v/>
      </c>
      <c r="S83" s="12"/>
      <c r="T83" s="12"/>
      <c r="U83" s="12"/>
      <c r="V83" s="18" t="str">
        <f t="shared" si="21"/>
        <v/>
      </c>
    </row>
    <row r="84" spans="1:22" x14ac:dyDescent="0.3">
      <c r="A84" s="10" t="str">
        <f>IF(LEFT('Copie fichier cim'!B84,3)="Bac",'Copie fichier cim'!B84,"")</f>
        <v/>
      </c>
      <c r="B84" s="6" t="str">
        <f>IF(A84&lt;&gt;"",MATCH('Copie fichier cim'!B84,'Copie fichier cim'!$B$1:'Copie fichier cim'!$B$200,0),"")</f>
        <v/>
      </c>
      <c r="C84" s="16" t="str">
        <f>IF('Copie fichier cim'!N84&lt;&gt;"",'Copie fichier cim'!N84,"")</f>
        <v/>
      </c>
      <c r="D84" s="16" t="str">
        <f>IF('Copie fichier cim'!O84&lt;&gt;"",'Copie fichier cim'!O84,"")</f>
        <v/>
      </c>
      <c r="E84" s="21" t="str">
        <f>IF(C84&lt;&gt;"",'Copie fichier cim'!K84,"")</f>
        <v/>
      </c>
      <c r="F84" s="21" t="str">
        <f t="shared" si="15"/>
        <v/>
      </c>
      <c r="G84" s="7">
        <f>couleur('Copie fichier cim'!Q84)</f>
        <v>-4142</v>
      </c>
      <c r="H84" s="13" t="str">
        <f>IF(OR(G84=3,G84=14),'Copie fichier cim'!Q84,"")</f>
        <v/>
      </c>
      <c r="I84" s="4" t="s">
        <v>11</v>
      </c>
      <c r="J84" s="3">
        <f t="shared" si="16"/>
        <v>45</v>
      </c>
      <c r="K84" s="3" t="str">
        <f t="shared" si="22"/>
        <v>B45</v>
      </c>
      <c r="L84" s="12" t="str">
        <f t="shared" si="17"/>
        <v/>
      </c>
      <c r="M84" s="25" t="str">
        <f t="shared" si="18"/>
        <v/>
      </c>
      <c r="N84" s="25" t="str">
        <f t="shared" si="19"/>
        <v/>
      </c>
      <c r="O84" s="12" t="str" cm="1">
        <f t="array" aca="1" ref="O84" ca="1">IF(G84=3,CONCATENATE("R0",RIGHT(INDEX('Copie fichier cim'!$A$1:$V$200,INDIRECT(K84),2),2),""),IF(G84=14,"CIM",""))</f>
        <v/>
      </c>
      <c r="P84" s="12" t="str">
        <f t="shared" si="23"/>
        <v/>
      </c>
      <c r="Q84" s="12" t="str" cm="1">
        <f t="array" aca="1" ref="Q84" ca="1">IF(G84=14,CONCATENATE("R0",RIGHT(INDEX('Copie fichier cim'!$A$1:$V$200,INDIRECT(K84),2),2),""),"")</f>
        <v/>
      </c>
      <c r="R84" s="12" t="str">
        <f t="shared" si="20"/>
        <v/>
      </c>
      <c r="S84" s="12"/>
      <c r="T84" s="12"/>
      <c r="U84" s="12"/>
      <c r="V84" s="18" t="str">
        <f t="shared" si="21"/>
        <v/>
      </c>
    </row>
    <row r="85" spans="1:22" x14ac:dyDescent="0.3">
      <c r="A85" s="10" t="str">
        <f>IF(LEFT('Copie fichier cim'!B85,3)="Bac",'Copie fichier cim'!B85,"")</f>
        <v/>
      </c>
      <c r="B85" s="6" t="str">
        <f>IF(A85&lt;&gt;"",MATCH('Copie fichier cim'!B85,'Copie fichier cim'!$B$1:'Copie fichier cim'!$B$200,0),"")</f>
        <v/>
      </c>
      <c r="C85" s="16" t="str">
        <f>IF('Copie fichier cim'!N85&lt;&gt;"",'Copie fichier cim'!N85,"")</f>
        <v/>
      </c>
      <c r="D85" s="16" t="str">
        <f>IF('Copie fichier cim'!O85&lt;&gt;"",'Copie fichier cim'!O85,"")</f>
        <v/>
      </c>
      <c r="E85" s="21" t="str">
        <f>IF(C85&lt;&gt;"",'Copie fichier cim'!K85,"")</f>
        <v/>
      </c>
      <c r="F85" s="21" t="str">
        <f t="shared" si="15"/>
        <v/>
      </c>
      <c r="G85" s="7">
        <f>couleur('Copie fichier cim'!Q85)</f>
        <v>-4142</v>
      </c>
      <c r="H85" s="13" t="str">
        <f>IF(OR(G85=3,G85=14),'Copie fichier cim'!Q85,"")</f>
        <v/>
      </c>
      <c r="I85" s="4" t="s">
        <v>11</v>
      </c>
      <c r="J85" s="3">
        <f t="shared" si="16"/>
        <v>45</v>
      </c>
      <c r="K85" s="3" t="str">
        <f t="shared" si="22"/>
        <v>B45</v>
      </c>
      <c r="L85" s="12" t="str">
        <f t="shared" si="17"/>
        <v/>
      </c>
      <c r="M85" s="25" t="str">
        <f t="shared" si="18"/>
        <v/>
      </c>
      <c r="N85" s="25" t="str">
        <f t="shared" si="19"/>
        <v/>
      </c>
      <c r="O85" s="12" t="str" cm="1">
        <f t="array" aca="1" ref="O85" ca="1">IF(G85=3,CONCATENATE("R0",RIGHT(INDEX('Copie fichier cim'!$A$1:$V$200,INDIRECT(K85),2),2),""),IF(G85=14,"CIM",""))</f>
        <v/>
      </c>
      <c r="P85" s="12" t="str">
        <f t="shared" si="23"/>
        <v/>
      </c>
      <c r="Q85" s="12" t="str" cm="1">
        <f t="array" aca="1" ref="Q85" ca="1">IF(G85=14,CONCATENATE("R0",RIGHT(INDEX('Copie fichier cim'!$A$1:$V$200,INDIRECT(K85),2),2),""),"")</f>
        <v/>
      </c>
      <c r="R85" s="12" t="str">
        <f t="shared" si="20"/>
        <v/>
      </c>
      <c r="S85" s="12"/>
      <c r="T85" s="12"/>
      <c r="U85" s="12"/>
      <c r="V85" s="18" t="str">
        <f t="shared" si="21"/>
        <v/>
      </c>
    </row>
    <row r="86" spans="1:22" x14ac:dyDescent="0.3">
      <c r="A86" s="10" t="str">
        <f>IF(LEFT('Copie fichier cim'!B86,3)="Bac",'Copie fichier cim'!B86,"")</f>
        <v/>
      </c>
      <c r="B86" s="6" t="str">
        <f>IF(A86&lt;&gt;"",MATCH('Copie fichier cim'!B86,'Copie fichier cim'!$B$1:'Copie fichier cim'!$B$200,0),"")</f>
        <v/>
      </c>
      <c r="C86" s="16" t="str">
        <f>IF('Copie fichier cim'!N86&lt;&gt;"",'Copie fichier cim'!N86,"")</f>
        <v/>
      </c>
      <c r="D86" s="16" t="str">
        <f>IF('Copie fichier cim'!O86&lt;&gt;"",'Copie fichier cim'!O86,"")</f>
        <v/>
      </c>
      <c r="E86" s="21" t="str">
        <f>IF(C86&lt;&gt;"",'Copie fichier cim'!K86,"")</f>
        <v/>
      </c>
      <c r="F86" s="21" t="str">
        <f t="shared" si="15"/>
        <v/>
      </c>
      <c r="G86" s="7">
        <f>couleur('Copie fichier cim'!Q86)</f>
        <v>-4142</v>
      </c>
      <c r="H86" s="13" t="str">
        <f>IF(OR(G86=3,G86=14),'Copie fichier cim'!Q86,"")</f>
        <v/>
      </c>
      <c r="I86" s="4" t="s">
        <v>11</v>
      </c>
      <c r="J86" s="3">
        <f t="shared" si="16"/>
        <v>45</v>
      </c>
      <c r="K86" s="3" t="str">
        <f t="shared" si="22"/>
        <v>B45</v>
      </c>
      <c r="L86" s="12" t="str">
        <f t="shared" si="17"/>
        <v/>
      </c>
      <c r="M86" s="25" t="str">
        <f t="shared" si="18"/>
        <v/>
      </c>
      <c r="N86" s="25" t="str">
        <f t="shared" si="19"/>
        <v/>
      </c>
      <c r="O86" s="12" t="str" cm="1">
        <f t="array" aca="1" ref="O86" ca="1">IF(G86=3,CONCATENATE("R0",RIGHT(INDEX('Copie fichier cim'!$A$1:$V$200,INDIRECT(K86),2),2),""),IF(G86=14,"CIM",""))</f>
        <v/>
      </c>
      <c r="P86" s="12" t="str">
        <f t="shared" si="23"/>
        <v/>
      </c>
      <c r="Q86" s="12" t="str" cm="1">
        <f t="array" aca="1" ref="Q86" ca="1">IF(G86=14,CONCATENATE("R0",RIGHT(INDEX('Copie fichier cim'!$A$1:$V$200,INDIRECT(K86),2),2),""),"")</f>
        <v/>
      </c>
      <c r="R86" s="12" t="str">
        <f t="shared" si="20"/>
        <v/>
      </c>
      <c r="S86" s="12"/>
      <c r="T86" s="12"/>
      <c r="U86" s="12"/>
      <c r="V86" s="18" t="str">
        <f t="shared" si="21"/>
        <v/>
      </c>
    </row>
    <row r="87" spans="1:22" x14ac:dyDescent="0.3">
      <c r="A87" s="10" t="str">
        <f>IF(LEFT('Copie fichier cim'!B87,3)="Bac",'Copie fichier cim'!B87,"")</f>
        <v/>
      </c>
      <c r="B87" s="6" t="str">
        <f>IF(A87&lt;&gt;"",MATCH('Copie fichier cim'!B87,'Copie fichier cim'!$B$1:'Copie fichier cim'!$B$200,0),"")</f>
        <v/>
      </c>
      <c r="C87" s="16" t="str">
        <f>IF('Copie fichier cim'!N87&lt;&gt;"",'Copie fichier cim'!N87,"")</f>
        <v/>
      </c>
      <c r="D87" s="16" t="str">
        <f>IF('Copie fichier cim'!O87&lt;&gt;"",'Copie fichier cim'!O87,"")</f>
        <v/>
      </c>
      <c r="E87" s="21" t="str">
        <f>IF(C87&lt;&gt;"",'Copie fichier cim'!K87,"")</f>
        <v/>
      </c>
      <c r="F87" s="21" t="str">
        <f t="shared" si="15"/>
        <v/>
      </c>
      <c r="G87" s="7">
        <f>couleur('Copie fichier cim'!Q87)</f>
        <v>-4142</v>
      </c>
      <c r="H87" s="13" t="str">
        <f>IF(OR(G87=3,G87=14),'Copie fichier cim'!Q87,"")</f>
        <v/>
      </c>
      <c r="I87" s="4" t="s">
        <v>11</v>
      </c>
      <c r="J87" s="3">
        <f t="shared" si="16"/>
        <v>45</v>
      </c>
      <c r="K87" s="3" t="str">
        <f t="shared" si="22"/>
        <v>B45</v>
      </c>
      <c r="L87" s="12" t="str">
        <f t="shared" si="17"/>
        <v/>
      </c>
      <c r="M87" s="25" t="str">
        <f t="shared" si="18"/>
        <v/>
      </c>
      <c r="N87" s="25" t="str">
        <f t="shared" si="19"/>
        <v/>
      </c>
      <c r="O87" s="12" t="str" cm="1">
        <f t="array" aca="1" ref="O87" ca="1">IF(G87=3,CONCATENATE("R0",RIGHT(INDEX('Copie fichier cim'!$A$1:$V$200,INDIRECT(K87),2),2),""),IF(G87=14,"CIM",""))</f>
        <v/>
      </c>
      <c r="P87" s="12" t="str">
        <f t="shared" si="23"/>
        <v/>
      </c>
      <c r="Q87" s="12" t="str" cm="1">
        <f t="array" aca="1" ref="Q87" ca="1">IF(G87=14,CONCATENATE("R0",RIGHT(INDEX('Copie fichier cim'!$A$1:$V$200,INDIRECT(K87),2),2),""),"")</f>
        <v/>
      </c>
      <c r="R87" s="12" t="str">
        <f t="shared" si="20"/>
        <v/>
      </c>
      <c r="S87" s="12"/>
      <c r="T87" s="12"/>
      <c r="U87" s="12"/>
      <c r="V87" s="18" t="str">
        <f t="shared" si="21"/>
        <v/>
      </c>
    </row>
    <row r="88" spans="1:22" x14ac:dyDescent="0.3">
      <c r="A88" s="10" t="str">
        <f>IF(LEFT('Copie fichier cim'!B88,3)="Bac",'Copie fichier cim'!B88,"")</f>
        <v/>
      </c>
      <c r="B88" s="6" t="str">
        <f>IF(A88&lt;&gt;"",MATCH('Copie fichier cim'!B88,'Copie fichier cim'!$B$1:'Copie fichier cim'!$B$200,0),"")</f>
        <v/>
      </c>
      <c r="C88" s="16" t="str">
        <f>IF('Copie fichier cim'!N88&lt;&gt;"",'Copie fichier cim'!N88,"")</f>
        <v/>
      </c>
      <c r="D88" s="16" t="str">
        <f>IF('Copie fichier cim'!O88&lt;&gt;"",'Copie fichier cim'!O88,"")</f>
        <v/>
      </c>
      <c r="E88" s="21" t="str">
        <f>IF(C88&lt;&gt;"",'Copie fichier cim'!K88,"")</f>
        <v/>
      </c>
      <c r="F88" s="21" t="str">
        <f t="shared" si="15"/>
        <v/>
      </c>
      <c r="G88" s="7">
        <f>couleur('Copie fichier cim'!Q88)</f>
        <v>-4142</v>
      </c>
      <c r="H88" s="13" t="str">
        <f>IF(OR(G88=3,G88=14),'Copie fichier cim'!Q88,"")</f>
        <v/>
      </c>
      <c r="I88" s="4" t="s">
        <v>11</v>
      </c>
      <c r="J88" s="3">
        <f t="shared" si="16"/>
        <v>45</v>
      </c>
      <c r="K88" s="3" t="str">
        <f t="shared" si="22"/>
        <v>B45</v>
      </c>
      <c r="L88" s="12" t="str">
        <f t="shared" si="17"/>
        <v/>
      </c>
      <c r="M88" s="25" t="str">
        <f t="shared" si="18"/>
        <v/>
      </c>
      <c r="N88" s="25" t="str">
        <f t="shared" si="19"/>
        <v/>
      </c>
      <c r="O88" s="12" t="str" cm="1">
        <f t="array" aca="1" ref="O88" ca="1">IF(G88=3,CONCATENATE("R0",RIGHT(INDEX('Copie fichier cim'!$A$1:$V$200,INDIRECT(K88),2),2),""),IF(G88=14,"CIM",""))</f>
        <v/>
      </c>
      <c r="P88" s="12" t="str">
        <f t="shared" si="23"/>
        <v/>
      </c>
      <c r="Q88" s="12" t="str" cm="1">
        <f t="array" aca="1" ref="Q88" ca="1">IF(G88=14,CONCATENATE("R0",RIGHT(INDEX('Copie fichier cim'!$A$1:$V$200,INDIRECT(K88),2),2),""),"")</f>
        <v/>
      </c>
      <c r="R88" s="12" t="str">
        <f t="shared" si="20"/>
        <v/>
      </c>
      <c r="S88" s="12"/>
      <c r="T88" s="12"/>
      <c r="U88" s="12"/>
      <c r="V88" s="18" t="str">
        <f t="shared" si="21"/>
        <v/>
      </c>
    </row>
    <row r="89" spans="1:22" x14ac:dyDescent="0.3">
      <c r="A89" s="10" t="str">
        <f>IF(LEFT('Copie fichier cim'!B89,3)="Bac",'Copie fichier cim'!B89,"")</f>
        <v/>
      </c>
      <c r="B89" s="6" t="str">
        <f>IF(A89&lt;&gt;"",MATCH('Copie fichier cim'!B89,'Copie fichier cim'!$B$1:'Copie fichier cim'!$B$200,0),"")</f>
        <v/>
      </c>
      <c r="C89" s="16" t="str">
        <f>IF('Copie fichier cim'!N89&lt;&gt;"",'Copie fichier cim'!N89,"")</f>
        <v/>
      </c>
      <c r="D89" s="16" t="str">
        <f>IF('Copie fichier cim'!O89&lt;&gt;"",'Copie fichier cim'!O89,"")</f>
        <v/>
      </c>
      <c r="E89" s="21" t="str">
        <f>IF(C89&lt;&gt;"",'Copie fichier cim'!K89,"")</f>
        <v/>
      </c>
      <c r="F89" s="21" t="str">
        <f t="shared" si="15"/>
        <v/>
      </c>
      <c r="G89" s="7">
        <f>couleur('Copie fichier cim'!Q89)</f>
        <v>-4142</v>
      </c>
      <c r="H89" s="13" t="str">
        <f>IF(OR(G89=3,G89=14),'Copie fichier cim'!Q89,"")</f>
        <v/>
      </c>
      <c r="I89" s="4" t="s">
        <v>11</v>
      </c>
      <c r="J89" s="3">
        <f t="shared" si="16"/>
        <v>45</v>
      </c>
      <c r="K89" s="3" t="str">
        <f t="shared" si="22"/>
        <v>B45</v>
      </c>
      <c r="L89" s="12" t="str">
        <f t="shared" si="17"/>
        <v/>
      </c>
      <c r="M89" s="25" t="str">
        <f t="shared" si="18"/>
        <v/>
      </c>
      <c r="N89" s="25" t="str">
        <f t="shared" si="19"/>
        <v/>
      </c>
      <c r="O89" s="12" t="str" cm="1">
        <f t="array" aca="1" ref="O89" ca="1">IF(G89=3,CONCATENATE("R0",RIGHT(INDEX('Copie fichier cim'!$A$1:$V$200,INDIRECT(K89),2),2),""),IF(G89=14,"CIM",""))</f>
        <v/>
      </c>
      <c r="P89" s="12" t="str">
        <f t="shared" si="23"/>
        <v/>
      </c>
      <c r="Q89" s="12" t="str" cm="1">
        <f t="array" aca="1" ref="Q89" ca="1">IF(G89=14,CONCATENATE("R0",RIGHT(INDEX('Copie fichier cim'!$A$1:$V$200,INDIRECT(K89),2),2),""),"")</f>
        <v/>
      </c>
      <c r="R89" s="12" t="str">
        <f t="shared" si="20"/>
        <v/>
      </c>
      <c r="S89" s="12"/>
      <c r="T89" s="12"/>
      <c r="U89" s="12"/>
      <c r="V89" s="18" t="str">
        <f t="shared" si="21"/>
        <v/>
      </c>
    </row>
    <row r="90" spans="1:22" x14ac:dyDescent="0.3">
      <c r="A90" s="10" t="str">
        <f>IF(LEFT('Copie fichier cim'!B90,3)="Bac",'Copie fichier cim'!B90,"")</f>
        <v/>
      </c>
      <c r="B90" s="6" t="str">
        <f>IF(A90&lt;&gt;"",MATCH('Copie fichier cim'!B90,'Copie fichier cim'!$B$1:'Copie fichier cim'!$B$200,0),"")</f>
        <v/>
      </c>
      <c r="C90" s="16" t="str">
        <f>IF('Copie fichier cim'!N90&lt;&gt;"",'Copie fichier cim'!N90,"")</f>
        <v/>
      </c>
      <c r="D90" s="16" t="str">
        <f>IF('Copie fichier cim'!O90&lt;&gt;"",'Copie fichier cim'!O90,"")</f>
        <v/>
      </c>
      <c r="E90" s="21" t="str">
        <f>IF(C90&lt;&gt;"",'Copie fichier cim'!K90,"")</f>
        <v/>
      </c>
      <c r="F90" s="21" t="str">
        <f t="shared" si="15"/>
        <v/>
      </c>
      <c r="G90" s="7">
        <f>couleur('Copie fichier cim'!Q90)</f>
        <v>-4142</v>
      </c>
      <c r="H90" s="13" t="str">
        <f>IF(OR(G90=3,G90=14),'Copie fichier cim'!Q90,"")</f>
        <v/>
      </c>
      <c r="I90" s="4" t="s">
        <v>11</v>
      </c>
      <c r="J90" s="3">
        <f t="shared" si="16"/>
        <v>45</v>
      </c>
      <c r="K90" s="3" t="str">
        <f t="shared" si="22"/>
        <v>B45</v>
      </c>
      <c r="L90" s="12" t="str">
        <f t="shared" si="17"/>
        <v/>
      </c>
      <c r="M90" s="25" t="str">
        <f t="shared" si="18"/>
        <v/>
      </c>
      <c r="N90" s="25" t="str">
        <f t="shared" si="19"/>
        <v/>
      </c>
      <c r="O90" s="12" t="str" cm="1">
        <f t="array" aca="1" ref="O90" ca="1">IF(G90=3,CONCATENATE("R0",RIGHT(INDEX('Copie fichier cim'!$A$1:$V$200,INDIRECT(K90),2),2),""),IF(G90=14,"CIM",""))</f>
        <v/>
      </c>
      <c r="P90" s="12" t="str">
        <f t="shared" si="23"/>
        <v/>
      </c>
      <c r="Q90" s="12" t="str" cm="1">
        <f t="array" aca="1" ref="Q90" ca="1">IF(G90=14,CONCATENATE("R0",RIGHT(INDEX('Copie fichier cim'!$A$1:$V$200,INDIRECT(K90),2),2),""),"")</f>
        <v/>
      </c>
      <c r="R90" s="12" t="str">
        <f t="shared" si="20"/>
        <v/>
      </c>
      <c r="S90" s="12"/>
      <c r="T90" s="12"/>
      <c r="U90" s="12"/>
      <c r="V90" s="18" t="str">
        <f t="shared" si="21"/>
        <v/>
      </c>
    </row>
    <row r="91" spans="1:22" x14ac:dyDescent="0.3">
      <c r="A91" s="10" t="str">
        <f>IF(LEFT('Copie fichier cim'!B91,3)="Bac",'Copie fichier cim'!B91,"")</f>
        <v/>
      </c>
      <c r="B91" s="6" t="str">
        <f>IF(A91&lt;&gt;"",MATCH('Copie fichier cim'!B91,'Copie fichier cim'!$B$1:'Copie fichier cim'!$B$200,0),"")</f>
        <v/>
      </c>
      <c r="C91" s="16" t="str">
        <f>IF('Copie fichier cim'!N91&lt;&gt;"",'Copie fichier cim'!N91,"")</f>
        <v/>
      </c>
      <c r="D91" s="16" t="str">
        <f>IF('Copie fichier cim'!O91&lt;&gt;"",'Copie fichier cim'!O91,"")</f>
        <v/>
      </c>
      <c r="E91" s="21" t="str">
        <f>IF(C91&lt;&gt;"",'Copie fichier cim'!K91,"")</f>
        <v/>
      </c>
      <c r="F91" s="21" t="str">
        <f t="shared" si="15"/>
        <v/>
      </c>
      <c r="G91" s="7">
        <f>couleur('Copie fichier cim'!Q91)</f>
        <v>-4142</v>
      </c>
      <c r="H91" s="13" t="str">
        <f>IF(OR(G91=3,G91=14),'Copie fichier cim'!Q91,"")</f>
        <v/>
      </c>
      <c r="I91" s="4" t="s">
        <v>11</v>
      </c>
      <c r="J91" s="3">
        <f t="shared" si="16"/>
        <v>45</v>
      </c>
      <c r="K91" s="3" t="str">
        <f t="shared" si="22"/>
        <v>B45</v>
      </c>
      <c r="L91" s="12" t="str">
        <f t="shared" si="17"/>
        <v/>
      </c>
      <c r="M91" s="25" t="str">
        <f t="shared" si="18"/>
        <v/>
      </c>
      <c r="N91" s="25" t="str">
        <f t="shared" si="19"/>
        <v/>
      </c>
      <c r="O91" s="12" t="str" cm="1">
        <f t="array" aca="1" ref="O91" ca="1">IF(G91=3,CONCATENATE("R0",RIGHT(INDEX('Copie fichier cim'!$A$1:$V$200,INDIRECT(K91),2),2),""),IF(G91=14,"CIM",""))</f>
        <v/>
      </c>
      <c r="P91" s="12" t="str">
        <f t="shared" si="23"/>
        <v/>
      </c>
      <c r="Q91" s="12" t="str" cm="1">
        <f t="array" aca="1" ref="Q91" ca="1">IF(G91=14,CONCATENATE("R0",RIGHT(INDEX('Copie fichier cim'!$A$1:$V$200,INDIRECT(K91),2),2),""),"")</f>
        <v/>
      </c>
      <c r="R91" s="12" t="str">
        <f t="shared" si="20"/>
        <v/>
      </c>
      <c r="S91" s="12"/>
      <c r="T91" s="12"/>
      <c r="U91" s="12"/>
      <c r="V91" s="18" t="str">
        <f t="shared" si="21"/>
        <v/>
      </c>
    </row>
    <row r="92" spans="1:22" x14ac:dyDescent="0.3">
      <c r="A92" s="10" t="str">
        <f>IF(LEFT('Copie fichier cim'!B92,3)="Bac",'Copie fichier cim'!B92,"")</f>
        <v/>
      </c>
      <c r="B92" s="6" t="str">
        <f>IF(A92&lt;&gt;"",MATCH('Copie fichier cim'!B92,'Copie fichier cim'!$B$1:'Copie fichier cim'!$B$200,0),"")</f>
        <v/>
      </c>
      <c r="C92" s="16" t="str">
        <f>IF('Copie fichier cim'!N92&lt;&gt;"",'Copie fichier cim'!N92,"")</f>
        <v/>
      </c>
      <c r="D92" s="16" t="str">
        <f>IF('Copie fichier cim'!O92&lt;&gt;"",'Copie fichier cim'!O92,"")</f>
        <v/>
      </c>
      <c r="E92" s="21" t="str">
        <f>IF(C92&lt;&gt;"",'Copie fichier cim'!K92,"")</f>
        <v/>
      </c>
      <c r="F92" s="21" t="str">
        <f t="shared" si="15"/>
        <v/>
      </c>
      <c r="G92" s="7">
        <f>couleur('Copie fichier cim'!Q92)</f>
        <v>-4142</v>
      </c>
      <c r="H92" s="13" t="str">
        <f>IF(OR(G92=3,G92=14),'Copie fichier cim'!Q92,"")</f>
        <v/>
      </c>
      <c r="I92" s="4" t="s">
        <v>11</v>
      </c>
      <c r="J92" s="3">
        <f t="shared" si="16"/>
        <v>45</v>
      </c>
      <c r="K92" s="3" t="str">
        <f t="shared" si="22"/>
        <v>B45</v>
      </c>
      <c r="L92" s="12" t="str">
        <f t="shared" si="17"/>
        <v/>
      </c>
      <c r="M92" s="25" t="str">
        <f t="shared" si="18"/>
        <v/>
      </c>
      <c r="N92" s="25" t="str">
        <f t="shared" si="19"/>
        <v/>
      </c>
      <c r="O92" s="12" t="str" cm="1">
        <f t="array" aca="1" ref="O92" ca="1">IF(G92=3,CONCATENATE("R0",RIGHT(INDEX('Copie fichier cim'!$A$1:$V$200,INDIRECT(K92),2),2),""),IF(G92=14,"CIM",""))</f>
        <v/>
      </c>
      <c r="P92" s="12" t="str">
        <f t="shared" si="23"/>
        <v/>
      </c>
      <c r="Q92" s="12" t="str" cm="1">
        <f t="array" aca="1" ref="Q92" ca="1">IF(G92=14,CONCATENATE("R0",RIGHT(INDEX('Copie fichier cim'!$A$1:$V$200,INDIRECT(K92),2),2),""),"")</f>
        <v/>
      </c>
      <c r="R92" s="12" t="str">
        <f t="shared" si="20"/>
        <v/>
      </c>
      <c r="S92" s="12"/>
      <c r="T92" s="12"/>
      <c r="U92" s="12"/>
      <c r="V92" s="18" t="str">
        <f t="shared" si="21"/>
        <v/>
      </c>
    </row>
    <row r="93" spans="1:22" x14ac:dyDescent="0.3">
      <c r="A93" s="10" t="str">
        <f>IF(LEFT('Copie fichier cim'!B93,3)="Bac",'Copie fichier cim'!B93,"")</f>
        <v/>
      </c>
      <c r="B93" s="6" t="str">
        <f>IF(A93&lt;&gt;"",MATCH('Copie fichier cim'!B93,'Copie fichier cim'!$B$1:'Copie fichier cim'!$B$200,0),"")</f>
        <v/>
      </c>
      <c r="C93" s="16" t="str">
        <f>IF('Copie fichier cim'!N93&lt;&gt;"",'Copie fichier cim'!N93,"")</f>
        <v/>
      </c>
      <c r="D93" s="16" t="str">
        <f>IF('Copie fichier cim'!O93&lt;&gt;"",'Copie fichier cim'!O93,"")</f>
        <v/>
      </c>
      <c r="E93" s="21" t="str">
        <f>IF(C93&lt;&gt;"",'Copie fichier cim'!K93,"")</f>
        <v/>
      </c>
      <c r="F93" s="21" t="str">
        <f t="shared" si="15"/>
        <v/>
      </c>
      <c r="G93" s="7">
        <f>couleur('Copie fichier cim'!Q93)</f>
        <v>-4142</v>
      </c>
      <c r="H93" s="13" t="str">
        <f>IF(OR(G93=3,G93=14),'Copie fichier cim'!Q93,"")</f>
        <v/>
      </c>
      <c r="I93" s="4" t="s">
        <v>11</v>
      </c>
      <c r="J93" s="3">
        <f t="shared" si="16"/>
        <v>45</v>
      </c>
      <c r="K93" s="3" t="str">
        <f t="shared" si="22"/>
        <v>B45</v>
      </c>
      <c r="L93" s="12" t="str">
        <f t="shared" si="17"/>
        <v/>
      </c>
      <c r="M93" s="25" t="str">
        <f t="shared" si="18"/>
        <v/>
      </c>
      <c r="N93" s="25" t="str">
        <f t="shared" si="19"/>
        <v/>
      </c>
      <c r="O93" s="12" t="str" cm="1">
        <f t="array" aca="1" ref="O93" ca="1">IF(G93=3,CONCATENATE("R0",RIGHT(INDEX('Copie fichier cim'!$A$1:$V$200,INDIRECT(K93),2),2),""),IF(G93=14,"CIM",""))</f>
        <v/>
      </c>
      <c r="P93" s="12" t="str">
        <f t="shared" si="23"/>
        <v/>
      </c>
      <c r="Q93" s="12" t="str" cm="1">
        <f t="array" aca="1" ref="Q93" ca="1">IF(G93=14,CONCATENATE("R0",RIGHT(INDEX('Copie fichier cim'!$A$1:$V$200,INDIRECT(K93),2),2),""),"")</f>
        <v/>
      </c>
      <c r="R93" s="12" t="str">
        <f t="shared" si="20"/>
        <v/>
      </c>
      <c r="S93" s="12"/>
      <c r="T93" s="12"/>
      <c r="U93" s="12"/>
      <c r="V93" s="18" t="str">
        <f t="shared" si="21"/>
        <v/>
      </c>
    </row>
    <row r="94" spans="1:22" x14ac:dyDescent="0.3">
      <c r="A94" s="10" t="str">
        <f>IF(LEFT('Copie fichier cim'!B94,3)="Bac",'Copie fichier cim'!B94,"")</f>
        <v/>
      </c>
      <c r="B94" s="6" t="str">
        <f>IF(A94&lt;&gt;"",MATCH('Copie fichier cim'!B94,'Copie fichier cim'!$B$1:'Copie fichier cim'!$B$200,0),"")</f>
        <v/>
      </c>
      <c r="C94" s="16" t="str">
        <f>IF('Copie fichier cim'!N94&lt;&gt;"",'Copie fichier cim'!N94,"")</f>
        <v/>
      </c>
      <c r="D94" s="16" t="str">
        <f>IF('Copie fichier cim'!O94&lt;&gt;"",'Copie fichier cim'!O94,"")</f>
        <v/>
      </c>
      <c r="E94" s="21" t="str">
        <f>IF(C94&lt;&gt;"",'Copie fichier cim'!K94,"")</f>
        <v/>
      </c>
      <c r="F94" s="21" t="str">
        <f t="shared" si="15"/>
        <v/>
      </c>
      <c r="G94" s="7">
        <f>couleur('Copie fichier cim'!Q94)</f>
        <v>-4142</v>
      </c>
      <c r="H94" s="13" t="str">
        <f>IF(OR(G94=3,G94=14),'Copie fichier cim'!Q94,"")</f>
        <v/>
      </c>
      <c r="I94" s="4" t="s">
        <v>11</v>
      </c>
      <c r="J94" s="3">
        <f t="shared" si="16"/>
        <v>45</v>
      </c>
      <c r="K94" s="3" t="str">
        <f t="shared" si="22"/>
        <v>B45</v>
      </c>
      <c r="L94" s="12" t="str">
        <f t="shared" si="17"/>
        <v/>
      </c>
      <c r="M94" s="25" t="str">
        <f t="shared" si="18"/>
        <v/>
      </c>
      <c r="N94" s="25" t="str">
        <f t="shared" si="19"/>
        <v/>
      </c>
      <c r="O94" s="12" t="str" cm="1">
        <f t="array" aca="1" ref="O94" ca="1">IF(G94=3,CONCATENATE("R0",RIGHT(INDEX('Copie fichier cim'!$A$1:$V$200,INDIRECT(K94),2),2),""),IF(G94=14,"CIM",""))</f>
        <v/>
      </c>
      <c r="P94" s="12" t="str">
        <f t="shared" si="23"/>
        <v/>
      </c>
      <c r="Q94" s="12" t="str" cm="1">
        <f t="array" aca="1" ref="Q94" ca="1">IF(G94=14,CONCATENATE("R0",RIGHT(INDEX('Copie fichier cim'!$A$1:$V$200,INDIRECT(K94),2),2),""),"")</f>
        <v/>
      </c>
      <c r="R94" s="12" t="str">
        <f t="shared" si="20"/>
        <v/>
      </c>
      <c r="S94" s="12"/>
      <c r="T94" s="12"/>
      <c r="U94" s="12"/>
      <c r="V94" s="18" t="str">
        <f t="shared" si="21"/>
        <v/>
      </c>
    </row>
    <row r="95" spans="1:22" x14ac:dyDescent="0.3">
      <c r="A95" s="10" t="str">
        <f>IF(LEFT('Copie fichier cim'!B95,3)="Bac",'Copie fichier cim'!B95,"")</f>
        <v/>
      </c>
      <c r="B95" s="6" t="str">
        <f>IF(A95&lt;&gt;"",MATCH('Copie fichier cim'!B95,'Copie fichier cim'!$B$1:'Copie fichier cim'!$B$200,0),"")</f>
        <v/>
      </c>
      <c r="C95" s="16" t="str">
        <f>IF('Copie fichier cim'!N95&lt;&gt;"",'Copie fichier cim'!N95,"")</f>
        <v/>
      </c>
      <c r="D95" s="16" t="str">
        <f>IF('Copie fichier cim'!O95&lt;&gt;"",'Copie fichier cim'!O95,"")</f>
        <v/>
      </c>
      <c r="E95" s="21" t="str">
        <f>IF(C95&lt;&gt;"",'Copie fichier cim'!K95,"")</f>
        <v/>
      </c>
      <c r="F95" s="21" t="str">
        <f t="shared" si="15"/>
        <v/>
      </c>
      <c r="G95" s="7">
        <f>couleur('Copie fichier cim'!Q95)</f>
        <v>-4142</v>
      </c>
      <c r="H95" s="13" t="str">
        <f>IF(OR(G95=3,G95=14),'Copie fichier cim'!Q95,"")</f>
        <v/>
      </c>
      <c r="I95" s="4" t="s">
        <v>11</v>
      </c>
      <c r="J95" s="3">
        <f t="shared" si="16"/>
        <v>45</v>
      </c>
      <c r="K95" s="3" t="str">
        <f t="shared" si="22"/>
        <v>B45</v>
      </c>
      <c r="L95" s="12" t="str">
        <f t="shared" si="17"/>
        <v/>
      </c>
      <c r="M95" s="25" t="str">
        <f t="shared" si="18"/>
        <v/>
      </c>
      <c r="N95" s="25" t="str">
        <f t="shared" si="19"/>
        <v/>
      </c>
      <c r="O95" s="12" t="str" cm="1">
        <f t="array" aca="1" ref="O95" ca="1">IF(G95=3,CONCATENATE("R0",RIGHT(INDEX('Copie fichier cim'!$A$1:$V$200,INDIRECT(K95),2),2),""),IF(G95=14,"CIM",""))</f>
        <v/>
      </c>
      <c r="P95" s="12" t="str">
        <f t="shared" si="23"/>
        <v/>
      </c>
      <c r="Q95" s="12" t="str" cm="1">
        <f t="array" aca="1" ref="Q95" ca="1">IF(G95=14,CONCATENATE("R0",RIGHT(INDEX('Copie fichier cim'!$A$1:$V$200,INDIRECT(K95),2),2),""),"")</f>
        <v/>
      </c>
      <c r="R95" s="12" t="str">
        <f t="shared" si="20"/>
        <v/>
      </c>
      <c r="S95" s="12"/>
      <c r="T95" s="12"/>
      <c r="U95" s="12"/>
      <c r="V95" s="18" t="str">
        <f t="shared" si="21"/>
        <v/>
      </c>
    </row>
    <row r="96" spans="1:22" x14ac:dyDescent="0.3">
      <c r="A96" s="10" t="str">
        <f>IF(LEFT('Copie fichier cim'!B96,3)="Bac",'Copie fichier cim'!B96,"")</f>
        <v/>
      </c>
      <c r="B96" s="6" t="str">
        <f>IF(A96&lt;&gt;"",MATCH('Copie fichier cim'!B96,'Copie fichier cim'!$B$1:'Copie fichier cim'!$B$200,0),"")</f>
        <v/>
      </c>
      <c r="C96" s="16" t="str">
        <f>IF('Copie fichier cim'!N96&lt;&gt;"",'Copie fichier cim'!N96,"")</f>
        <v/>
      </c>
      <c r="D96" s="16" t="str">
        <f>IF('Copie fichier cim'!O96&lt;&gt;"",'Copie fichier cim'!O96,"")</f>
        <v/>
      </c>
      <c r="E96" s="21" t="str">
        <f>IF(C96&lt;&gt;"",'Copie fichier cim'!K96,"")</f>
        <v/>
      </c>
      <c r="F96" s="21" t="str">
        <f t="shared" si="15"/>
        <v/>
      </c>
      <c r="G96" s="7">
        <f>couleur('Copie fichier cim'!Q96)</f>
        <v>-4142</v>
      </c>
      <c r="H96" s="13" t="str">
        <f>IF(OR(G96=3,G96=14),'Copie fichier cim'!Q96,"")</f>
        <v/>
      </c>
      <c r="I96" s="4" t="s">
        <v>11</v>
      </c>
      <c r="J96" s="3">
        <f t="shared" si="16"/>
        <v>45</v>
      </c>
      <c r="K96" s="3" t="str">
        <f t="shared" si="22"/>
        <v>B45</v>
      </c>
      <c r="L96" s="12" t="str">
        <f t="shared" si="17"/>
        <v/>
      </c>
      <c r="M96" s="25" t="str">
        <f t="shared" si="18"/>
        <v/>
      </c>
      <c r="N96" s="25" t="str">
        <f t="shared" si="19"/>
        <v/>
      </c>
      <c r="O96" s="12" t="str" cm="1">
        <f t="array" aca="1" ref="O96" ca="1">IF(G96=3,CONCATENATE("R0",RIGHT(INDEX('Copie fichier cim'!$A$1:$V$200,INDIRECT(K96),2),2),""),IF(G96=14,"CIM",""))</f>
        <v/>
      </c>
      <c r="P96" s="12" t="str">
        <f t="shared" si="23"/>
        <v/>
      </c>
      <c r="Q96" s="12" t="str" cm="1">
        <f t="array" aca="1" ref="Q96" ca="1">IF(G96=14,CONCATENATE("R0",RIGHT(INDEX('Copie fichier cim'!$A$1:$V$200,INDIRECT(K96),2),2),""),"")</f>
        <v/>
      </c>
      <c r="R96" s="12" t="str">
        <f t="shared" si="20"/>
        <v/>
      </c>
      <c r="S96" s="12"/>
      <c r="T96" s="12"/>
      <c r="U96" s="12"/>
      <c r="V96" s="18" t="str">
        <f t="shared" si="21"/>
        <v/>
      </c>
    </row>
    <row r="97" spans="1:22" x14ac:dyDescent="0.3">
      <c r="A97" s="10" t="str">
        <f>IF(LEFT('Copie fichier cim'!B97,3)="Bac",'Copie fichier cim'!B97,"")</f>
        <v/>
      </c>
      <c r="B97" s="6" t="str">
        <f>IF(A97&lt;&gt;"",MATCH('Copie fichier cim'!B97,'Copie fichier cim'!$B$1:'Copie fichier cim'!$B$200,0),"")</f>
        <v/>
      </c>
      <c r="C97" s="16" t="str">
        <f>IF('Copie fichier cim'!N97&lt;&gt;"",'Copie fichier cim'!N97,"")</f>
        <v/>
      </c>
      <c r="D97" s="16" t="str">
        <f>IF('Copie fichier cim'!O97&lt;&gt;"",'Copie fichier cim'!O97,"")</f>
        <v/>
      </c>
      <c r="E97" s="21" t="str">
        <f>IF(C97&lt;&gt;"",'Copie fichier cim'!K97,"")</f>
        <v/>
      </c>
      <c r="F97" s="21" t="str">
        <f t="shared" si="15"/>
        <v/>
      </c>
      <c r="G97" s="7">
        <f>couleur('Copie fichier cim'!Q97)</f>
        <v>-4142</v>
      </c>
      <c r="H97" s="13" t="str">
        <f>IF(OR(G97=3,G97=14),'Copie fichier cim'!Q97,"")</f>
        <v/>
      </c>
      <c r="I97" s="4" t="s">
        <v>11</v>
      </c>
      <c r="J97" s="3">
        <f t="shared" si="16"/>
        <v>45</v>
      </c>
      <c r="K97" s="3" t="str">
        <f t="shared" si="22"/>
        <v>B45</v>
      </c>
      <c r="L97" s="12" t="str">
        <f t="shared" si="17"/>
        <v/>
      </c>
      <c r="M97" s="25" t="str">
        <f t="shared" si="18"/>
        <v/>
      </c>
      <c r="N97" s="25" t="str">
        <f t="shared" si="19"/>
        <v/>
      </c>
      <c r="O97" s="12" t="str" cm="1">
        <f t="array" aca="1" ref="O97" ca="1">IF(G97=3,CONCATENATE("R0",RIGHT(INDEX('Copie fichier cim'!$A$1:$V$200,INDIRECT(K97),2),2),""),IF(G97=14,"CIM",""))</f>
        <v/>
      </c>
      <c r="P97" s="12" t="str">
        <f t="shared" si="23"/>
        <v/>
      </c>
      <c r="Q97" s="12" t="str" cm="1">
        <f t="array" aca="1" ref="Q97" ca="1">IF(G97=14,CONCATENATE("R0",RIGHT(INDEX('Copie fichier cim'!$A$1:$V$200,INDIRECT(K97),2),2),""),"")</f>
        <v/>
      </c>
      <c r="R97" s="12" t="str">
        <f t="shared" si="20"/>
        <v/>
      </c>
      <c r="S97" s="12"/>
      <c r="T97" s="12"/>
      <c r="U97" s="12"/>
      <c r="V97" s="18" t="str">
        <f t="shared" si="21"/>
        <v/>
      </c>
    </row>
    <row r="98" spans="1:22" x14ac:dyDescent="0.3">
      <c r="A98" s="10" t="str">
        <f>IF(LEFT('Copie fichier cim'!B98,3)="Bac",'Copie fichier cim'!B98,"")</f>
        <v/>
      </c>
      <c r="B98" s="6" t="str">
        <f>IF(A98&lt;&gt;"",MATCH('Copie fichier cim'!B98,'Copie fichier cim'!$B$1:'Copie fichier cim'!$B$200,0),"")</f>
        <v/>
      </c>
      <c r="C98" s="16" t="str">
        <f>IF('Copie fichier cim'!N98&lt;&gt;"",'Copie fichier cim'!N98,"")</f>
        <v/>
      </c>
      <c r="D98" s="16" t="str">
        <f>IF('Copie fichier cim'!O98&lt;&gt;"",'Copie fichier cim'!O98,"")</f>
        <v/>
      </c>
      <c r="E98" s="21" t="str">
        <f>IF(C98&lt;&gt;"",'Copie fichier cim'!K98,"")</f>
        <v/>
      </c>
      <c r="F98" s="21" t="str">
        <f t="shared" si="15"/>
        <v/>
      </c>
      <c r="G98" s="7">
        <f>couleur('Copie fichier cim'!Q98)</f>
        <v>-4142</v>
      </c>
      <c r="H98" s="13" t="str">
        <f>IF(OR(G98=3,G98=14),'Copie fichier cim'!Q98,"")</f>
        <v/>
      </c>
      <c r="I98" s="4" t="s">
        <v>11</v>
      </c>
      <c r="J98" s="3">
        <f t="shared" si="16"/>
        <v>45</v>
      </c>
      <c r="K98" s="3" t="str">
        <f t="shared" si="22"/>
        <v>B45</v>
      </c>
      <c r="L98" s="12" t="str">
        <f t="shared" si="17"/>
        <v/>
      </c>
      <c r="M98" s="25" t="str">
        <f t="shared" si="18"/>
        <v/>
      </c>
      <c r="N98" s="25" t="str">
        <f t="shared" si="19"/>
        <v/>
      </c>
      <c r="O98" s="12" t="str" cm="1">
        <f t="array" aca="1" ref="O98" ca="1">IF(G98=3,CONCATENATE("R0",RIGHT(INDEX('Copie fichier cim'!$A$1:$V$200,INDIRECT(K98),2),2),""),IF(G98=14,"CIM",""))</f>
        <v/>
      </c>
      <c r="P98" s="12" t="str">
        <f t="shared" si="23"/>
        <v/>
      </c>
      <c r="Q98" s="12" t="str" cm="1">
        <f t="array" aca="1" ref="Q98" ca="1">IF(G98=14,CONCATENATE("R0",RIGHT(INDEX('Copie fichier cim'!$A$1:$V$200,INDIRECT(K98),2),2),""),"")</f>
        <v/>
      </c>
      <c r="R98" s="12" t="str">
        <f t="shared" si="20"/>
        <v/>
      </c>
      <c r="S98" s="12"/>
      <c r="T98" s="12"/>
      <c r="U98" s="12"/>
      <c r="V98" s="18" t="str">
        <f t="shared" si="21"/>
        <v/>
      </c>
    </row>
    <row r="99" spans="1:22" x14ac:dyDescent="0.3">
      <c r="A99" s="10" t="str">
        <f>IF(LEFT('Copie fichier cim'!B99,3)="Bac",'Copie fichier cim'!B99,"")</f>
        <v/>
      </c>
      <c r="B99" s="6" t="str">
        <f>IF(A99&lt;&gt;"",MATCH('Copie fichier cim'!B99,'Copie fichier cim'!$B$1:'Copie fichier cim'!$B$200,0),"")</f>
        <v/>
      </c>
      <c r="C99" s="16" t="str">
        <f>IF('Copie fichier cim'!N99&lt;&gt;"",'Copie fichier cim'!N99,"")</f>
        <v/>
      </c>
      <c r="D99" s="16" t="str">
        <f>IF('Copie fichier cim'!O99&lt;&gt;"",'Copie fichier cim'!O99,"")</f>
        <v/>
      </c>
      <c r="E99" s="21" t="str">
        <f>IF(C99&lt;&gt;"",'Copie fichier cim'!K99,"")</f>
        <v/>
      </c>
      <c r="F99" s="21" t="str">
        <f t="shared" si="15"/>
        <v/>
      </c>
      <c r="G99" s="7">
        <f>couleur('Copie fichier cim'!Q99)</f>
        <v>-4142</v>
      </c>
      <c r="H99" s="13" t="str">
        <f>IF(OR(G99=3,G99=14),'Copie fichier cim'!Q99,"")</f>
        <v/>
      </c>
      <c r="I99" s="4" t="s">
        <v>11</v>
      </c>
      <c r="J99" s="3">
        <f t="shared" si="16"/>
        <v>45</v>
      </c>
      <c r="K99" s="3" t="str">
        <f t="shared" si="22"/>
        <v>B45</v>
      </c>
      <c r="L99" s="12" t="str">
        <f t="shared" si="17"/>
        <v/>
      </c>
      <c r="M99" s="25" t="str">
        <f t="shared" si="18"/>
        <v/>
      </c>
      <c r="N99" s="25" t="str">
        <f t="shared" si="19"/>
        <v/>
      </c>
      <c r="O99" s="12" t="str" cm="1">
        <f t="array" aca="1" ref="O99" ca="1">IF(G99=3,CONCATENATE("R0",RIGHT(INDEX('Copie fichier cim'!$A$1:$V$200,INDIRECT(K99),2),2),""),IF(G99=14,"CIM",""))</f>
        <v/>
      </c>
      <c r="P99" s="12" t="str">
        <f t="shared" si="23"/>
        <v/>
      </c>
      <c r="Q99" s="12" t="str" cm="1">
        <f t="array" aca="1" ref="Q99" ca="1">IF(G99=14,CONCATENATE("R0",RIGHT(INDEX('Copie fichier cim'!$A$1:$V$200,INDIRECT(K99),2),2),""),"")</f>
        <v/>
      </c>
      <c r="R99" s="12" t="str">
        <f t="shared" si="20"/>
        <v/>
      </c>
      <c r="S99" s="12"/>
      <c r="T99" s="12"/>
      <c r="U99" s="12"/>
      <c r="V99" s="18" t="str">
        <f t="shared" si="21"/>
        <v/>
      </c>
    </row>
    <row r="100" spans="1:22" x14ac:dyDescent="0.3">
      <c r="A100" s="10" t="str">
        <f>IF(LEFT('Copie fichier cim'!B100,3)="Bac",'Copie fichier cim'!B100,"")</f>
        <v/>
      </c>
      <c r="B100" s="6" t="str">
        <f>IF(A100&lt;&gt;"",MATCH('Copie fichier cim'!B100,'Copie fichier cim'!$B$1:'Copie fichier cim'!$B$200,0),"")</f>
        <v/>
      </c>
      <c r="C100" s="16" t="str">
        <f>IF('Copie fichier cim'!N100&lt;&gt;"",'Copie fichier cim'!N100,"")</f>
        <v/>
      </c>
      <c r="D100" s="16" t="str">
        <f>IF('Copie fichier cim'!O100&lt;&gt;"",'Copie fichier cim'!O100,"")</f>
        <v/>
      </c>
      <c r="E100" s="21" t="str">
        <f>IF(C100&lt;&gt;"",'Copie fichier cim'!K100,"")</f>
        <v/>
      </c>
      <c r="F100" s="21" t="str">
        <f t="shared" si="15"/>
        <v/>
      </c>
      <c r="G100" s="7">
        <f>couleur('Copie fichier cim'!Q100)</f>
        <v>-4142</v>
      </c>
      <c r="H100" s="13" t="str">
        <f>IF(OR(G100=3,G100=14),'Copie fichier cim'!Q100,"")</f>
        <v/>
      </c>
      <c r="I100" s="4" t="s">
        <v>11</v>
      </c>
      <c r="J100" s="3">
        <f t="shared" ref="J100:J131" si="24">IF(B100&lt;&gt;"",B100,J99)</f>
        <v>45</v>
      </c>
      <c r="K100" s="3" t="str">
        <f t="shared" si="22"/>
        <v>B45</v>
      </c>
      <c r="L100" s="12" t="str">
        <f t="shared" si="17"/>
        <v/>
      </c>
      <c r="M100" s="25" t="str">
        <f t="shared" ref="M100:M131" si="25">IF(OR(G100=3,G100=14),C99,"")</f>
        <v/>
      </c>
      <c r="N100" s="25" t="str">
        <f t="shared" ref="N100:N131" si="26">IF(OR(G100=3,G100=14),D99,"")</f>
        <v/>
      </c>
      <c r="O100" s="12" t="str" cm="1">
        <f t="array" aca="1" ref="O100" ca="1">IF(G100=3,CONCATENATE("R0",RIGHT(INDEX('Copie fichier cim'!$A$1:$V$200,INDIRECT(K100),2),2),""),IF(G100=14,"CIM",""))</f>
        <v/>
      </c>
      <c r="P100" s="12" t="str">
        <f t="shared" si="23"/>
        <v/>
      </c>
      <c r="Q100" s="12" t="str" cm="1">
        <f t="array" aca="1" ref="Q100" ca="1">IF(G100=14,CONCATENATE("R0",RIGHT(INDEX('Copie fichier cim'!$A$1:$V$200,INDIRECT(K100),2),2),""),"")</f>
        <v/>
      </c>
      <c r="R100" s="12" t="str">
        <f t="shared" si="20"/>
        <v/>
      </c>
      <c r="S100" s="12"/>
      <c r="T100" s="12"/>
      <c r="U100" s="12"/>
      <c r="V100" s="18" t="str">
        <f t="shared" ref="V100:V131" si="27">IF(F99&lt;&gt;"Intitulé de
l'opération",F99,"")</f>
        <v/>
      </c>
    </row>
    <row r="101" spans="1:22" x14ac:dyDescent="0.3">
      <c r="A101" s="10" t="str">
        <f>IF(LEFT('Copie fichier cim'!B101,3)="Bac",'Copie fichier cim'!B101,"")</f>
        <v/>
      </c>
      <c r="B101" s="6" t="str">
        <f>IF(A101&lt;&gt;"",MATCH('Copie fichier cim'!B101,'Copie fichier cim'!$B$1:'Copie fichier cim'!$B$200,0),"")</f>
        <v/>
      </c>
      <c r="C101" s="16" t="str">
        <f>IF('Copie fichier cim'!N101&lt;&gt;"",'Copie fichier cim'!N101,"")</f>
        <v/>
      </c>
      <c r="D101" s="16" t="str">
        <f>IF('Copie fichier cim'!O101&lt;&gt;"",'Copie fichier cim'!O101,"")</f>
        <v/>
      </c>
      <c r="E101" s="21" t="str">
        <f>IF(C101&lt;&gt;"",'Copie fichier cim'!K101,"")</f>
        <v/>
      </c>
      <c r="F101" s="21" t="str">
        <f t="shared" si="15"/>
        <v/>
      </c>
      <c r="G101" s="7">
        <f>couleur('Copie fichier cim'!Q101)</f>
        <v>-4142</v>
      </c>
      <c r="H101" s="13" t="str">
        <f>IF(OR(G101=3,G101=14),'Copie fichier cim'!Q101,"")</f>
        <v/>
      </c>
      <c r="I101" s="4" t="s">
        <v>11</v>
      </c>
      <c r="J101" s="3">
        <f t="shared" si="24"/>
        <v>45</v>
      </c>
      <c r="K101" s="3" t="str">
        <f t="shared" si="22"/>
        <v>B45</v>
      </c>
      <c r="L101" s="12" t="str">
        <f t="shared" si="17"/>
        <v/>
      </c>
      <c r="M101" s="25" t="str">
        <f t="shared" si="25"/>
        <v/>
      </c>
      <c r="N101" s="25" t="str">
        <f t="shared" si="26"/>
        <v/>
      </c>
      <c r="O101" s="12" t="str" cm="1">
        <f t="array" aca="1" ref="O101" ca="1">IF(G101=3,CONCATENATE("R0",RIGHT(INDEX('Copie fichier cim'!$A$1:$V$200,INDIRECT(K101),2),2),""),IF(G101=14,"CIM",""))</f>
        <v/>
      </c>
      <c r="P101" s="12" t="str">
        <f t="shared" si="23"/>
        <v/>
      </c>
      <c r="Q101" s="12" t="str" cm="1">
        <f t="array" aca="1" ref="Q101" ca="1">IF(G101=14,CONCATENATE("R0",RIGHT(INDEX('Copie fichier cim'!$A$1:$V$200,INDIRECT(K101),2),2),""),"")</f>
        <v/>
      </c>
      <c r="R101" s="12" t="str">
        <f t="shared" si="20"/>
        <v/>
      </c>
      <c r="S101" s="12"/>
      <c r="T101" s="12"/>
      <c r="U101" s="12"/>
      <c r="V101" s="18" t="str">
        <f t="shared" si="27"/>
        <v/>
      </c>
    </row>
    <row r="102" spans="1:22" x14ac:dyDescent="0.3">
      <c r="A102" s="10" t="str">
        <f>IF(LEFT('Copie fichier cim'!B102,3)="Bac",'Copie fichier cim'!B102,"")</f>
        <v/>
      </c>
      <c r="B102" s="6" t="str">
        <f>IF(A102&lt;&gt;"",MATCH('Copie fichier cim'!B102,'Copie fichier cim'!$B$1:'Copie fichier cim'!$B$200,0),"")</f>
        <v/>
      </c>
      <c r="C102" s="16" t="str">
        <f>IF('Copie fichier cim'!N102&lt;&gt;"",'Copie fichier cim'!N102,"")</f>
        <v/>
      </c>
      <c r="D102" s="16" t="str">
        <f>IF('Copie fichier cim'!O102&lt;&gt;"",'Copie fichier cim'!O102,"")</f>
        <v/>
      </c>
      <c r="E102" s="21" t="str">
        <f>IF(C102&lt;&gt;"",'Copie fichier cim'!K102,"")</f>
        <v/>
      </c>
      <c r="F102" s="21" t="str">
        <f t="shared" si="15"/>
        <v/>
      </c>
      <c r="G102" s="7">
        <f>couleur('Copie fichier cim'!Q102)</f>
        <v>-4142</v>
      </c>
      <c r="H102" s="13" t="str">
        <f>IF(OR(G102=3,G102=14),'Copie fichier cim'!Q102,"")</f>
        <v/>
      </c>
      <c r="I102" s="4" t="s">
        <v>11</v>
      </c>
      <c r="J102" s="3">
        <f t="shared" si="24"/>
        <v>45</v>
      </c>
      <c r="K102" s="3" t="str">
        <f t="shared" si="22"/>
        <v>B45</v>
      </c>
      <c r="L102" s="12" t="str">
        <f t="shared" si="17"/>
        <v/>
      </c>
      <c r="M102" s="25" t="str">
        <f t="shared" si="25"/>
        <v/>
      </c>
      <c r="N102" s="25" t="str">
        <f t="shared" si="26"/>
        <v/>
      </c>
      <c r="O102" s="12" t="str" cm="1">
        <f t="array" aca="1" ref="O102" ca="1">IF(G102=3,CONCATENATE("R0",RIGHT(INDEX('Copie fichier cim'!$A$1:$V$200,INDIRECT(K102),2),2),""),IF(G102=14,"CIM",""))</f>
        <v/>
      </c>
      <c r="P102" s="12" t="str">
        <f t="shared" si="23"/>
        <v/>
      </c>
      <c r="Q102" s="12" t="str" cm="1">
        <f t="array" aca="1" ref="Q102" ca="1">IF(G102=14,CONCATENATE("R0",RIGHT(INDEX('Copie fichier cim'!$A$1:$V$200,INDIRECT(K102),2),2),""),"")</f>
        <v/>
      </c>
      <c r="R102" s="12" t="str">
        <f t="shared" si="20"/>
        <v/>
      </c>
      <c r="S102" s="12"/>
      <c r="T102" s="12"/>
      <c r="U102" s="12"/>
      <c r="V102" s="18" t="str">
        <f t="shared" si="27"/>
        <v/>
      </c>
    </row>
    <row r="103" spans="1:22" x14ac:dyDescent="0.3">
      <c r="A103" s="10" t="str">
        <f>IF(LEFT('Copie fichier cim'!B103,3)="Bac",'Copie fichier cim'!B103,"")</f>
        <v/>
      </c>
      <c r="B103" s="6" t="str">
        <f>IF(A103&lt;&gt;"",MATCH('Copie fichier cim'!B103,'Copie fichier cim'!$B$1:'Copie fichier cim'!$B$200,0),"")</f>
        <v/>
      </c>
      <c r="C103" s="16" t="str">
        <f>IF('Copie fichier cim'!N103&lt;&gt;"",'Copie fichier cim'!N103,"")</f>
        <v/>
      </c>
      <c r="D103" s="16" t="str">
        <f>IF('Copie fichier cim'!O103&lt;&gt;"",'Copie fichier cim'!O103,"")</f>
        <v/>
      </c>
      <c r="E103" s="21" t="str">
        <f>IF(C103&lt;&gt;"",'Copie fichier cim'!K103,"")</f>
        <v/>
      </c>
      <c r="F103" s="21" t="str">
        <f t="shared" si="15"/>
        <v/>
      </c>
      <c r="G103" s="7">
        <f>couleur('Copie fichier cim'!Q103)</f>
        <v>-4142</v>
      </c>
      <c r="H103" s="13" t="str">
        <f>IF(OR(G103=3,G103=14),'Copie fichier cim'!Q103,"")</f>
        <v/>
      </c>
      <c r="I103" s="4" t="s">
        <v>11</v>
      </c>
      <c r="J103" s="3">
        <f t="shared" si="24"/>
        <v>45</v>
      </c>
      <c r="K103" s="3" t="str">
        <f t="shared" si="22"/>
        <v>B45</v>
      </c>
      <c r="L103" s="12" t="str">
        <f t="shared" si="17"/>
        <v/>
      </c>
      <c r="M103" s="25" t="str">
        <f t="shared" si="25"/>
        <v/>
      </c>
      <c r="N103" s="25" t="str">
        <f t="shared" si="26"/>
        <v/>
      </c>
      <c r="O103" s="12" t="str" cm="1">
        <f t="array" aca="1" ref="O103" ca="1">IF(G103=3,CONCATENATE("R0",RIGHT(INDEX('Copie fichier cim'!$A$1:$V$200,INDIRECT(K103),2),2),""),IF(G103=14,"CIM",""))</f>
        <v/>
      </c>
      <c r="P103" s="12" t="str">
        <f t="shared" si="23"/>
        <v/>
      </c>
      <c r="Q103" s="12" t="str" cm="1">
        <f t="array" aca="1" ref="Q103" ca="1">IF(G103=14,CONCATENATE("R0",RIGHT(INDEX('Copie fichier cim'!$A$1:$V$200,INDIRECT(K103),2),2),""),"")</f>
        <v/>
      </c>
      <c r="R103" s="12" t="str">
        <f t="shared" si="20"/>
        <v/>
      </c>
      <c r="S103" s="12"/>
      <c r="T103" s="12"/>
      <c r="U103" s="12"/>
      <c r="V103" s="18" t="str">
        <f t="shared" si="27"/>
        <v/>
      </c>
    </row>
    <row r="104" spans="1:22" x14ac:dyDescent="0.3">
      <c r="A104" s="10" t="str">
        <f>IF(LEFT('Copie fichier cim'!B104,3)="Bac",'Copie fichier cim'!B104,"")</f>
        <v/>
      </c>
      <c r="B104" s="6" t="str">
        <f>IF(A104&lt;&gt;"",MATCH('Copie fichier cim'!B104,'Copie fichier cim'!$B$1:'Copie fichier cim'!$B$200,0),"")</f>
        <v/>
      </c>
      <c r="C104" s="16" t="str">
        <f>IF('Copie fichier cim'!N104&lt;&gt;"",'Copie fichier cim'!N104,"")</f>
        <v/>
      </c>
      <c r="D104" s="16" t="str">
        <f>IF('Copie fichier cim'!O104&lt;&gt;"",'Copie fichier cim'!O104,"")</f>
        <v/>
      </c>
      <c r="E104" s="21" t="str">
        <f>IF(C104&lt;&gt;"",'Copie fichier cim'!K104,"")</f>
        <v/>
      </c>
      <c r="F104" s="21" t="str">
        <f t="shared" si="15"/>
        <v/>
      </c>
      <c r="G104" s="7">
        <f>couleur('Copie fichier cim'!Q104)</f>
        <v>-4142</v>
      </c>
      <c r="H104" s="13" t="str">
        <f>IF(OR(G104=3,G104=14),'Copie fichier cim'!Q104,"")</f>
        <v/>
      </c>
      <c r="I104" s="4" t="s">
        <v>11</v>
      </c>
      <c r="J104" s="3">
        <f t="shared" si="24"/>
        <v>45</v>
      </c>
      <c r="K104" s="3" t="str">
        <f t="shared" si="22"/>
        <v>B45</v>
      </c>
      <c r="L104" s="12" t="str">
        <f t="shared" si="17"/>
        <v/>
      </c>
      <c r="M104" s="25" t="str">
        <f t="shared" si="25"/>
        <v/>
      </c>
      <c r="N104" s="25" t="str">
        <f t="shared" si="26"/>
        <v/>
      </c>
      <c r="O104" s="12" t="str" cm="1">
        <f t="array" aca="1" ref="O104" ca="1">IF(G104=3,CONCATENATE("R0",RIGHT(INDEX('Copie fichier cim'!$A$1:$V$200,INDIRECT(K104),2),2),""),IF(G104=14,"CIM",""))</f>
        <v/>
      </c>
      <c r="P104" s="12" t="str">
        <f t="shared" si="23"/>
        <v/>
      </c>
      <c r="Q104" s="12" t="str" cm="1">
        <f t="array" aca="1" ref="Q104" ca="1">IF(G104=14,CONCATENATE("R0",RIGHT(INDEX('Copie fichier cim'!$A$1:$V$200,INDIRECT(K104),2),2),""),"")</f>
        <v/>
      </c>
      <c r="R104" s="12" t="str">
        <f t="shared" si="20"/>
        <v/>
      </c>
      <c r="S104" s="12"/>
      <c r="T104" s="12"/>
      <c r="U104" s="12"/>
      <c r="V104" s="18" t="str">
        <f t="shared" si="27"/>
        <v/>
      </c>
    </row>
    <row r="105" spans="1:22" x14ac:dyDescent="0.3">
      <c r="A105" s="10" t="str">
        <f>IF(LEFT('Copie fichier cim'!B105,3)="Bac",'Copie fichier cim'!B105,"")</f>
        <v/>
      </c>
      <c r="B105" s="6" t="str">
        <f>IF(A105&lt;&gt;"",MATCH('Copie fichier cim'!B105,'Copie fichier cim'!$B$1:'Copie fichier cim'!$B$200,0),"")</f>
        <v/>
      </c>
      <c r="C105" s="16" t="str">
        <f>IF('Copie fichier cim'!N105&lt;&gt;"",'Copie fichier cim'!N105,"")</f>
        <v/>
      </c>
      <c r="D105" s="16" t="str">
        <f>IF('Copie fichier cim'!O105&lt;&gt;"",'Copie fichier cim'!O105,"")</f>
        <v/>
      </c>
      <c r="E105" s="21" t="str">
        <f>IF(C105&lt;&gt;"",'Copie fichier cim'!K105,"")</f>
        <v/>
      </c>
      <c r="F105" s="21" t="str">
        <f t="shared" si="15"/>
        <v/>
      </c>
      <c r="G105" s="7">
        <f>couleur('Copie fichier cim'!Q105)</f>
        <v>-4142</v>
      </c>
      <c r="H105" s="13" t="str">
        <f>IF(OR(G105=3,G105=14),'Copie fichier cim'!Q105,"")</f>
        <v/>
      </c>
      <c r="I105" s="4" t="s">
        <v>11</v>
      </c>
      <c r="J105" s="3">
        <f t="shared" si="24"/>
        <v>45</v>
      </c>
      <c r="K105" s="3" t="str">
        <f t="shared" si="22"/>
        <v>B45</v>
      </c>
      <c r="L105" s="12" t="str">
        <f t="shared" si="17"/>
        <v/>
      </c>
      <c r="M105" s="25" t="str">
        <f t="shared" si="25"/>
        <v/>
      </c>
      <c r="N105" s="25" t="str">
        <f t="shared" si="26"/>
        <v/>
      </c>
      <c r="O105" s="12" t="str" cm="1">
        <f t="array" aca="1" ref="O105" ca="1">IF(G105=3,CONCATENATE("R0",RIGHT(INDEX('Copie fichier cim'!$A$1:$V$200,INDIRECT(K105),2),2),""),IF(G105=14,"CIM",""))</f>
        <v/>
      </c>
      <c r="P105" s="12" t="str">
        <f t="shared" si="23"/>
        <v/>
      </c>
      <c r="Q105" s="12" t="str" cm="1">
        <f t="array" aca="1" ref="Q105" ca="1">IF(G105=14,CONCATENATE("R0",RIGHT(INDEX('Copie fichier cim'!$A$1:$V$200,INDIRECT(K105),2),2),""),"")</f>
        <v/>
      </c>
      <c r="R105" s="12" t="str">
        <f t="shared" si="20"/>
        <v/>
      </c>
      <c r="S105" s="12"/>
      <c r="T105" s="12"/>
      <c r="U105" s="12"/>
      <c r="V105" s="18" t="str">
        <f t="shared" si="27"/>
        <v/>
      </c>
    </row>
    <row r="106" spans="1:22" x14ac:dyDescent="0.3">
      <c r="A106" s="10" t="str">
        <f>IF(LEFT('Copie fichier cim'!B106,3)="Bac",'Copie fichier cim'!B106,"")</f>
        <v/>
      </c>
      <c r="B106" s="6" t="str">
        <f>IF(A106&lt;&gt;"",MATCH('Copie fichier cim'!B106,'Copie fichier cim'!$B$1:'Copie fichier cim'!$B$200,0),"")</f>
        <v/>
      </c>
      <c r="C106" s="16" t="str">
        <f>IF('Copie fichier cim'!N106&lt;&gt;"",'Copie fichier cim'!N106,"")</f>
        <v/>
      </c>
      <c r="D106" s="16" t="str">
        <f>IF('Copie fichier cim'!O106&lt;&gt;"",'Copie fichier cim'!O106,"")</f>
        <v/>
      </c>
      <c r="E106" s="21" t="str">
        <f>IF(C106&lt;&gt;"",'Copie fichier cim'!K106,"")</f>
        <v/>
      </c>
      <c r="F106" s="21" t="str">
        <f t="shared" si="15"/>
        <v/>
      </c>
      <c r="G106" s="7">
        <f>couleur('Copie fichier cim'!Q106)</f>
        <v>-4142</v>
      </c>
      <c r="H106" s="13" t="str">
        <f>IF(OR(G106=3,G106=14),'Copie fichier cim'!Q106,"")</f>
        <v/>
      </c>
      <c r="I106" s="4" t="s">
        <v>11</v>
      </c>
      <c r="J106" s="3">
        <f t="shared" si="24"/>
        <v>45</v>
      </c>
      <c r="K106" s="3" t="str">
        <f t="shared" si="22"/>
        <v>B45</v>
      </c>
      <c r="L106" s="12" t="str">
        <f t="shared" si="17"/>
        <v/>
      </c>
      <c r="M106" s="25" t="str">
        <f t="shared" si="25"/>
        <v/>
      </c>
      <c r="N106" s="25" t="str">
        <f t="shared" si="26"/>
        <v/>
      </c>
      <c r="O106" s="12" t="str" cm="1">
        <f t="array" aca="1" ref="O106" ca="1">IF(G106=3,CONCATENATE("R0",RIGHT(INDEX('Copie fichier cim'!$A$1:$V$200,INDIRECT(K106),2),2),""),IF(G106=14,"CIM",""))</f>
        <v/>
      </c>
      <c r="P106" s="12" t="str">
        <f t="shared" si="23"/>
        <v/>
      </c>
      <c r="Q106" s="12" t="str" cm="1">
        <f t="array" aca="1" ref="Q106" ca="1">IF(G106=14,CONCATENATE("R0",RIGHT(INDEX('Copie fichier cim'!$A$1:$V$200,INDIRECT(K106),2),2),""),"")</f>
        <v/>
      </c>
      <c r="R106" s="12" t="str">
        <f t="shared" si="20"/>
        <v/>
      </c>
      <c r="S106" s="12"/>
      <c r="T106" s="12"/>
      <c r="U106" s="12"/>
      <c r="V106" s="18" t="str">
        <f t="shared" si="27"/>
        <v/>
      </c>
    </row>
    <row r="107" spans="1:22" x14ac:dyDescent="0.3">
      <c r="A107" s="10" t="str">
        <f>IF(LEFT('Copie fichier cim'!B107,3)="Bac",'Copie fichier cim'!B107,"")</f>
        <v/>
      </c>
      <c r="B107" s="6" t="str">
        <f>IF(A107&lt;&gt;"",MATCH('Copie fichier cim'!B107,'Copie fichier cim'!$B$1:'Copie fichier cim'!$B$200,0),"")</f>
        <v/>
      </c>
      <c r="C107" s="16" t="str">
        <f>IF('Copie fichier cim'!N107&lt;&gt;"",'Copie fichier cim'!N107,"")</f>
        <v/>
      </c>
      <c r="D107" s="16" t="str">
        <f>IF('Copie fichier cim'!O107&lt;&gt;"",'Copie fichier cim'!O107,"")</f>
        <v/>
      </c>
      <c r="E107" s="21" t="str">
        <f>IF(C107&lt;&gt;"",'Copie fichier cim'!K107,"")</f>
        <v/>
      </c>
      <c r="F107" s="21" t="str">
        <f t="shared" si="15"/>
        <v/>
      </c>
      <c r="G107" s="7">
        <f>couleur('Copie fichier cim'!Q107)</f>
        <v>-4142</v>
      </c>
      <c r="H107" s="13" t="str">
        <f>IF(OR(G107=3,G107=14),'Copie fichier cim'!Q107,"")</f>
        <v/>
      </c>
      <c r="I107" s="4" t="s">
        <v>11</v>
      </c>
      <c r="J107" s="3">
        <f t="shared" si="24"/>
        <v>45</v>
      </c>
      <c r="K107" s="3" t="str">
        <f t="shared" si="22"/>
        <v>B45</v>
      </c>
      <c r="L107" s="12" t="str">
        <f t="shared" si="17"/>
        <v/>
      </c>
      <c r="M107" s="25" t="str">
        <f t="shared" si="25"/>
        <v/>
      </c>
      <c r="N107" s="25" t="str">
        <f t="shared" si="26"/>
        <v/>
      </c>
      <c r="O107" s="12" t="str" cm="1">
        <f t="array" aca="1" ref="O107" ca="1">IF(G107=3,CONCATENATE("R0",RIGHT(INDEX('Copie fichier cim'!$A$1:$V$200,INDIRECT(K107),2),2),""),IF(G107=14,"CIM",""))</f>
        <v/>
      </c>
      <c r="P107" s="12" t="str">
        <f t="shared" si="23"/>
        <v/>
      </c>
      <c r="Q107" s="12" t="str" cm="1">
        <f t="array" aca="1" ref="Q107" ca="1">IF(G107=14,CONCATENATE("R0",RIGHT(INDEX('Copie fichier cim'!$A$1:$V$200,INDIRECT(K107),2),2),""),"")</f>
        <v/>
      </c>
      <c r="R107" s="12" t="str">
        <f t="shared" si="20"/>
        <v/>
      </c>
      <c r="S107" s="12"/>
      <c r="T107" s="12"/>
      <c r="U107" s="12"/>
      <c r="V107" s="18" t="str">
        <f t="shared" si="27"/>
        <v/>
      </c>
    </row>
    <row r="108" spans="1:22" x14ac:dyDescent="0.3">
      <c r="A108" s="10" t="str">
        <f>IF(LEFT('Copie fichier cim'!B108,3)="Bac",'Copie fichier cim'!B108,"")</f>
        <v/>
      </c>
      <c r="B108" s="6" t="str">
        <f>IF(A108&lt;&gt;"",MATCH('Copie fichier cim'!B108,'Copie fichier cim'!$B$1:'Copie fichier cim'!$B$200,0),"")</f>
        <v/>
      </c>
      <c r="C108" s="16" t="str">
        <f>IF('Copie fichier cim'!N108&lt;&gt;"",'Copie fichier cim'!N108,"")</f>
        <v/>
      </c>
      <c r="D108" s="16" t="str">
        <f>IF('Copie fichier cim'!O108&lt;&gt;"",'Copie fichier cim'!O108,"")</f>
        <v/>
      </c>
      <c r="E108" s="21" t="str">
        <f>IF(C108&lt;&gt;"",'Copie fichier cim'!K108,"")</f>
        <v/>
      </c>
      <c r="F108" s="21" t="str">
        <f t="shared" si="15"/>
        <v/>
      </c>
      <c r="G108" s="7">
        <f>couleur('Copie fichier cim'!Q108)</f>
        <v>-4142</v>
      </c>
      <c r="H108" s="13" t="str">
        <f>IF(OR(G108=3,G108=14),'Copie fichier cim'!Q108,"")</f>
        <v/>
      </c>
      <c r="I108" s="4" t="s">
        <v>11</v>
      </c>
      <c r="J108" s="3">
        <f t="shared" si="24"/>
        <v>45</v>
      </c>
      <c r="K108" s="3" t="str">
        <f t="shared" si="22"/>
        <v>B45</v>
      </c>
      <c r="L108" s="12" t="str">
        <f t="shared" si="17"/>
        <v/>
      </c>
      <c r="M108" s="25" t="str">
        <f t="shared" si="25"/>
        <v/>
      </c>
      <c r="N108" s="25" t="str">
        <f t="shared" si="26"/>
        <v/>
      </c>
      <c r="O108" s="12" t="str" cm="1">
        <f t="array" aca="1" ref="O108" ca="1">IF(G108=3,CONCATENATE("R0",RIGHT(INDEX('Copie fichier cim'!$A$1:$V$200,INDIRECT(K108),2),2),""),IF(G108=14,"CIM",""))</f>
        <v/>
      </c>
      <c r="P108" s="12" t="str">
        <f t="shared" si="23"/>
        <v/>
      </c>
      <c r="Q108" s="12" t="str" cm="1">
        <f t="array" aca="1" ref="Q108" ca="1">IF(G108=14,CONCATENATE("R0",RIGHT(INDEX('Copie fichier cim'!$A$1:$V$200,INDIRECT(K108),2),2),""),"")</f>
        <v/>
      </c>
      <c r="R108" s="12" t="str">
        <f t="shared" si="20"/>
        <v/>
      </c>
      <c r="S108" s="12"/>
      <c r="T108" s="12"/>
      <c r="U108" s="12"/>
      <c r="V108" s="18" t="str">
        <f t="shared" si="27"/>
        <v/>
      </c>
    </row>
    <row r="109" spans="1:22" x14ac:dyDescent="0.3">
      <c r="A109" s="10" t="str">
        <f>IF(LEFT('Copie fichier cim'!B109,3)="Bac",'Copie fichier cim'!B109,"")</f>
        <v/>
      </c>
      <c r="B109" s="6" t="str">
        <f>IF(A109&lt;&gt;"",MATCH('Copie fichier cim'!B109,'Copie fichier cim'!$B$1:'Copie fichier cim'!$B$200,0),"")</f>
        <v/>
      </c>
      <c r="C109" s="16" t="str">
        <f>IF('Copie fichier cim'!N109&lt;&gt;"",'Copie fichier cim'!N109,"")</f>
        <v/>
      </c>
      <c r="D109" s="16" t="str">
        <f>IF('Copie fichier cim'!O109&lt;&gt;"",'Copie fichier cim'!O109,"")</f>
        <v/>
      </c>
      <c r="E109" s="21" t="str">
        <f>IF(C109&lt;&gt;"",'Copie fichier cim'!K109,"")</f>
        <v/>
      </c>
      <c r="F109" s="21" t="str">
        <f t="shared" si="15"/>
        <v/>
      </c>
      <c r="G109" s="7">
        <f>couleur('Copie fichier cim'!Q109)</f>
        <v>-4142</v>
      </c>
      <c r="H109" s="13" t="str">
        <f>IF(OR(G109=3,G109=14),'Copie fichier cim'!Q109,"")</f>
        <v/>
      </c>
      <c r="I109" s="4" t="s">
        <v>11</v>
      </c>
      <c r="J109" s="3">
        <f t="shared" si="24"/>
        <v>45</v>
      </c>
      <c r="K109" s="3" t="str">
        <f t="shared" si="22"/>
        <v>B45</v>
      </c>
      <c r="L109" s="12" t="str">
        <f t="shared" si="17"/>
        <v/>
      </c>
      <c r="M109" s="25" t="str">
        <f t="shared" si="25"/>
        <v/>
      </c>
      <c r="N109" s="25" t="str">
        <f t="shared" si="26"/>
        <v/>
      </c>
      <c r="O109" s="12" t="str" cm="1">
        <f t="array" aca="1" ref="O109" ca="1">IF(G109=3,CONCATENATE("R0",RIGHT(INDEX('Copie fichier cim'!$A$1:$V$200,INDIRECT(K109),2),2),""),IF(G109=14,"CIM",""))</f>
        <v/>
      </c>
      <c r="P109" s="12" t="str">
        <f t="shared" si="23"/>
        <v/>
      </c>
      <c r="Q109" s="12" t="str" cm="1">
        <f t="array" aca="1" ref="Q109" ca="1">IF(G109=14,CONCATENATE("R0",RIGHT(INDEX('Copie fichier cim'!$A$1:$V$200,INDIRECT(K109),2),2),""),"")</f>
        <v/>
      </c>
      <c r="R109" s="12" t="str">
        <f t="shared" si="20"/>
        <v/>
      </c>
      <c r="S109" s="12"/>
      <c r="T109" s="12"/>
      <c r="U109" s="12"/>
      <c r="V109" s="18" t="str">
        <f t="shared" si="27"/>
        <v/>
      </c>
    </row>
    <row r="110" spans="1:22" x14ac:dyDescent="0.3">
      <c r="A110" s="10" t="str">
        <f>IF(LEFT('Copie fichier cim'!B110,3)="Bac",'Copie fichier cim'!B110,"")</f>
        <v/>
      </c>
      <c r="B110" s="6" t="str">
        <f>IF(A110&lt;&gt;"",MATCH('Copie fichier cim'!B110,'Copie fichier cim'!$B$1:'Copie fichier cim'!$B$200,0),"")</f>
        <v/>
      </c>
      <c r="C110" s="16" t="str">
        <f>IF('Copie fichier cim'!N110&lt;&gt;"",'Copie fichier cim'!N110,"")</f>
        <v/>
      </c>
      <c r="D110" s="16" t="str">
        <f>IF('Copie fichier cim'!O110&lt;&gt;"",'Copie fichier cim'!O110,"")</f>
        <v/>
      </c>
      <c r="E110" s="21" t="str">
        <f>IF(C110&lt;&gt;"",'Copie fichier cim'!K110,"")</f>
        <v/>
      </c>
      <c r="F110" s="21" t="str">
        <f t="shared" si="15"/>
        <v/>
      </c>
      <c r="G110" s="7">
        <f>couleur('Copie fichier cim'!Q110)</f>
        <v>-4142</v>
      </c>
      <c r="H110" s="13" t="str">
        <f>IF(OR(G110=3,G110=14),'Copie fichier cim'!Q110,"")</f>
        <v/>
      </c>
      <c r="I110" s="4" t="s">
        <v>11</v>
      </c>
      <c r="J110" s="3">
        <f t="shared" si="24"/>
        <v>45</v>
      </c>
      <c r="K110" s="3" t="str">
        <f t="shared" si="22"/>
        <v>B45</v>
      </c>
      <c r="L110" s="12" t="str">
        <f t="shared" si="17"/>
        <v/>
      </c>
      <c r="M110" s="25" t="str">
        <f t="shared" si="25"/>
        <v/>
      </c>
      <c r="N110" s="25" t="str">
        <f t="shared" si="26"/>
        <v/>
      </c>
      <c r="O110" s="12" t="str" cm="1">
        <f t="array" aca="1" ref="O110" ca="1">IF(G110=3,CONCATENATE("R0",RIGHT(INDEX('Copie fichier cim'!$A$1:$V$200,INDIRECT(K110),2),2),""),IF(G110=14,"CIM",""))</f>
        <v/>
      </c>
      <c r="P110" s="12" t="str">
        <f t="shared" si="23"/>
        <v/>
      </c>
      <c r="Q110" s="12" t="str" cm="1">
        <f t="array" aca="1" ref="Q110" ca="1">IF(G110=14,CONCATENATE("R0",RIGHT(INDEX('Copie fichier cim'!$A$1:$V$200,INDIRECT(K110),2),2),""),"")</f>
        <v/>
      </c>
      <c r="R110" s="12" t="str">
        <f t="shared" si="20"/>
        <v/>
      </c>
      <c r="S110" s="12"/>
      <c r="T110" s="12"/>
      <c r="U110" s="12"/>
      <c r="V110" s="18" t="str">
        <f t="shared" si="27"/>
        <v/>
      </c>
    </row>
    <row r="111" spans="1:22" x14ac:dyDescent="0.3">
      <c r="A111" s="10" t="str">
        <f>IF(LEFT('Copie fichier cim'!B111,3)="Bac",'Copie fichier cim'!B111,"")</f>
        <v/>
      </c>
      <c r="B111" s="6" t="str">
        <f>IF(A111&lt;&gt;"",MATCH('Copie fichier cim'!B111,'Copie fichier cim'!$B$1:'Copie fichier cim'!$B$200,0),"")</f>
        <v/>
      </c>
      <c r="C111" s="16" t="str">
        <f>IF('Copie fichier cim'!N111&lt;&gt;"",'Copie fichier cim'!N111,"")</f>
        <v/>
      </c>
      <c r="D111" s="16" t="str">
        <f>IF('Copie fichier cim'!O111&lt;&gt;"",'Copie fichier cim'!O111,"")</f>
        <v/>
      </c>
      <c r="E111" s="21" t="str">
        <f>IF(C111&lt;&gt;"",'Copie fichier cim'!K111,"")</f>
        <v/>
      </c>
      <c r="F111" s="21" t="str">
        <f t="shared" si="15"/>
        <v/>
      </c>
      <c r="G111" s="7">
        <f>couleur('Copie fichier cim'!Q111)</f>
        <v>-4142</v>
      </c>
      <c r="H111" s="13" t="str">
        <f>IF(OR(G111=3,G111=14),'Copie fichier cim'!Q111,"")</f>
        <v/>
      </c>
      <c r="I111" s="4" t="s">
        <v>11</v>
      </c>
      <c r="J111" s="3">
        <f t="shared" si="24"/>
        <v>45</v>
      </c>
      <c r="K111" s="3" t="str">
        <f t="shared" si="22"/>
        <v>B45</v>
      </c>
      <c r="L111" s="12" t="str">
        <f t="shared" si="17"/>
        <v/>
      </c>
      <c r="M111" s="25" t="str">
        <f t="shared" si="25"/>
        <v/>
      </c>
      <c r="N111" s="25" t="str">
        <f t="shared" si="26"/>
        <v/>
      </c>
      <c r="O111" s="12" t="str" cm="1">
        <f t="array" aca="1" ref="O111" ca="1">IF(G111=3,CONCATENATE("R0",RIGHT(INDEX('Copie fichier cim'!$A$1:$V$200,INDIRECT(K111),2),2),""),IF(G111=14,"CIM",""))</f>
        <v/>
      </c>
      <c r="P111" s="12" t="str">
        <f t="shared" si="23"/>
        <v/>
      </c>
      <c r="Q111" s="12" t="str" cm="1">
        <f t="array" aca="1" ref="Q111" ca="1">IF(G111=14,CONCATENATE("R0",RIGHT(INDEX('Copie fichier cim'!$A$1:$V$200,INDIRECT(K111),2),2),""),"")</f>
        <v/>
      </c>
      <c r="R111" s="12" t="str">
        <f t="shared" si="20"/>
        <v/>
      </c>
      <c r="S111" s="12"/>
      <c r="T111" s="12"/>
      <c r="U111" s="12"/>
      <c r="V111" s="18" t="str">
        <f t="shared" si="27"/>
        <v/>
      </c>
    </row>
    <row r="112" spans="1:22" x14ac:dyDescent="0.3">
      <c r="A112" s="10" t="str">
        <f>IF(LEFT('Copie fichier cim'!B112,3)="Bac",'Copie fichier cim'!B112,"")</f>
        <v/>
      </c>
      <c r="B112" s="6" t="str">
        <f>IF(A112&lt;&gt;"",MATCH('Copie fichier cim'!B112,'Copie fichier cim'!$B$1:'Copie fichier cim'!$B$200,0),"")</f>
        <v/>
      </c>
      <c r="C112" s="16" t="str">
        <f>IF('Copie fichier cim'!N112&lt;&gt;"",'Copie fichier cim'!N112,"")</f>
        <v/>
      </c>
      <c r="D112" s="16" t="str">
        <f>IF('Copie fichier cim'!O112&lt;&gt;"",'Copie fichier cim'!O112,"")</f>
        <v/>
      </c>
      <c r="E112" s="21" t="str">
        <f>IF(C112&lt;&gt;"",'Copie fichier cim'!K112,"")</f>
        <v/>
      </c>
      <c r="F112" s="21" t="str">
        <f t="shared" si="15"/>
        <v/>
      </c>
      <c r="G112" s="7">
        <f>couleur('Copie fichier cim'!Q112)</f>
        <v>-4142</v>
      </c>
      <c r="H112" s="13" t="str">
        <f>IF(OR(G112=3,G112=14),'Copie fichier cim'!Q112,"")</f>
        <v/>
      </c>
      <c r="I112" s="4" t="s">
        <v>11</v>
      </c>
      <c r="J112" s="3">
        <f t="shared" si="24"/>
        <v>45</v>
      </c>
      <c r="K112" s="3" t="str">
        <f t="shared" si="22"/>
        <v>B45</v>
      </c>
      <c r="L112" s="12" t="str">
        <f t="shared" si="17"/>
        <v/>
      </c>
      <c r="M112" s="25" t="str">
        <f t="shared" si="25"/>
        <v/>
      </c>
      <c r="N112" s="25" t="str">
        <f t="shared" si="26"/>
        <v/>
      </c>
      <c r="O112" s="12" t="str" cm="1">
        <f t="array" aca="1" ref="O112" ca="1">IF(G112=3,CONCATENATE("R0",RIGHT(INDEX('Copie fichier cim'!$A$1:$V$200,INDIRECT(K112),2),2),""),IF(G112=14,"CIM",""))</f>
        <v/>
      </c>
      <c r="P112" s="12" t="str">
        <f t="shared" si="23"/>
        <v/>
      </c>
      <c r="Q112" s="12" t="str" cm="1">
        <f t="array" aca="1" ref="Q112" ca="1">IF(G112=14,CONCATENATE("R0",RIGHT(INDEX('Copie fichier cim'!$A$1:$V$200,INDIRECT(K112),2),2),""),"")</f>
        <v/>
      </c>
      <c r="R112" s="12" t="str">
        <f t="shared" si="20"/>
        <v/>
      </c>
      <c r="S112" s="12"/>
      <c r="T112" s="12"/>
      <c r="U112" s="12"/>
      <c r="V112" s="18" t="str">
        <f t="shared" si="27"/>
        <v/>
      </c>
    </row>
    <row r="113" spans="1:22" x14ac:dyDescent="0.3">
      <c r="A113" s="10" t="str">
        <f>IF(LEFT('Copie fichier cim'!B113,3)="Bac",'Copie fichier cim'!B113,"")</f>
        <v/>
      </c>
      <c r="B113" s="6" t="str">
        <f>IF(A113&lt;&gt;"",MATCH('Copie fichier cim'!B113,'Copie fichier cim'!$B$1:'Copie fichier cim'!$B$200,0),"")</f>
        <v/>
      </c>
      <c r="C113" s="16" t="str">
        <f>IF('Copie fichier cim'!N113&lt;&gt;"",'Copie fichier cim'!N113,"")</f>
        <v/>
      </c>
      <c r="D113" s="16" t="str">
        <f>IF('Copie fichier cim'!O113&lt;&gt;"",'Copie fichier cim'!O113,"")</f>
        <v/>
      </c>
      <c r="E113" s="21" t="str">
        <f>IF(C113&lt;&gt;"",'Copie fichier cim'!K113,"")</f>
        <v/>
      </c>
      <c r="F113" s="21" t="str">
        <f t="shared" si="15"/>
        <v/>
      </c>
      <c r="G113" s="7">
        <f>couleur('Copie fichier cim'!Q113)</f>
        <v>-4142</v>
      </c>
      <c r="H113" s="13" t="str">
        <f>IF(OR(G113=3,G113=14),'Copie fichier cim'!Q113,"")</f>
        <v/>
      </c>
      <c r="I113" s="4" t="s">
        <v>11</v>
      </c>
      <c r="J113" s="3">
        <f t="shared" si="24"/>
        <v>45</v>
      </c>
      <c r="K113" s="3" t="str">
        <f t="shared" si="22"/>
        <v>B45</v>
      </c>
      <c r="L113" s="12" t="str">
        <f t="shared" si="17"/>
        <v/>
      </c>
      <c r="M113" s="25" t="str">
        <f t="shared" si="25"/>
        <v/>
      </c>
      <c r="N113" s="25" t="str">
        <f t="shared" si="26"/>
        <v/>
      </c>
      <c r="O113" s="12" t="str" cm="1">
        <f t="array" aca="1" ref="O113" ca="1">IF(G113=3,CONCATENATE("R0",RIGHT(INDEX('Copie fichier cim'!$A$1:$V$200,INDIRECT(K113),2),2),""),IF(G113=14,"CIM",""))</f>
        <v/>
      </c>
      <c r="P113" s="12" t="str">
        <f t="shared" si="23"/>
        <v/>
      </c>
      <c r="Q113" s="12" t="str" cm="1">
        <f t="array" aca="1" ref="Q113" ca="1">IF(G113=14,CONCATENATE("R0",RIGHT(INDEX('Copie fichier cim'!$A$1:$V$200,INDIRECT(K113),2),2),""),"")</f>
        <v/>
      </c>
      <c r="R113" s="12" t="str">
        <f t="shared" si="20"/>
        <v/>
      </c>
      <c r="S113" s="12"/>
      <c r="T113" s="12"/>
      <c r="U113" s="12"/>
      <c r="V113" s="18" t="str">
        <f t="shared" si="27"/>
        <v/>
      </c>
    </row>
    <row r="114" spans="1:22" x14ac:dyDescent="0.3">
      <c r="A114" s="10" t="str">
        <f>IF(LEFT('Copie fichier cim'!B114,3)="Bac",'Copie fichier cim'!B114,"")</f>
        <v/>
      </c>
      <c r="B114" s="6" t="str">
        <f>IF(A114&lt;&gt;"",MATCH('Copie fichier cim'!B114,'Copie fichier cim'!$B$1:'Copie fichier cim'!$B$200,0),"")</f>
        <v/>
      </c>
      <c r="C114" s="16" t="str">
        <f>IF('Copie fichier cim'!N114&lt;&gt;"",'Copie fichier cim'!N114,"")</f>
        <v/>
      </c>
      <c r="D114" s="16" t="str">
        <f>IF('Copie fichier cim'!O114&lt;&gt;"",'Copie fichier cim'!O114,"")</f>
        <v/>
      </c>
      <c r="E114" s="21" t="str">
        <f>IF(C114&lt;&gt;"",'Copie fichier cim'!K114,"")</f>
        <v/>
      </c>
      <c r="F114" s="21" t="str">
        <f t="shared" si="15"/>
        <v/>
      </c>
      <c r="G114" s="7">
        <f>couleur('Copie fichier cim'!Q114)</f>
        <v>-4142</v>
      </c>
      <c r="H114" s="13" t="str">
        <f>IF(OR(G114=3,G114=14),'Copie fichier cim'!Q114,"")</f>
        <v/>
      </c>
      <c r="I114" s="4" t="s">
        <v>11</v>
      </c>
      <c r="J114" s="3">
        <f t="shared" si="24"/>
        <v>45</v>
      </c>
      <c r="K114" s="3" t="str">
        <f t="shared" si="22"/>
        <v>B45</v>
      </c>
      <c r="L114" s="12" t="str">
        <f t="shared" si="17"/>
        <v/>
      </c>
      <c r="M114" s="25" t="str">
        <f t="shared" si="25"/>
        <v/>
      </c>
      <c r="N114" s="25" t="str">
        <f t="shared" si="26"/>
        <v/>
      </c>
      <c r="O114" s="12" t="str" cm="1">
        <f t="array" aca="1" ref="O114" ca="1">IF(G114=3,CONCATENATE("R0",RIGHT(INDEX('Copie fichier cim'!$A$1:$V$200,INDIRECT(K114),2),2),""),IF(G114=14,"CIM",""))</f>
        <v/>
      </c>
      <c r="P114" s="12" t="str">
        <f t="shared" si="23"/>
        <v/>
      </c>
      <c r="Q114" s="12" t="str" cm="1">
        <f t="array" aca="1" ref="Q114" ca="1">IF(G114=14,CONCATENATE("R0",RIGHT(INDEX('Copie fichier cim'!$A$1:$V$200,INDIRECT(K114),2),2),""),"")</f>
        <v/>
      </c>
      <c r="R114" s="12" t="str">
        <f t="shared" si="20"/>
        <v/>
      </c>
      <c r="S114" s="12"/>
      <c r="T114" s="12"/>
      <c r="U114" s="12"/>
      <c r="V114" s="18" t="str">
        <f t="shared" si="27"/>
        <v/>
      </c>
    </row>
    <row r="115" spans="1:22" x14ac:dyDescent="0.3">
      <c r="A115" s="10" t="str">
        <f>IF(LEFT('Copie fichier cim'!B115,3)="Bac",'Copie fichier cim'!B115,"")</f>
        <v/>
      </c>
      <c r="B115" s="6" t="str">
        <f>IF(A115&lt;&gt;"",MATCH('Copie fichier cim'!B115,'Copie fichier cim'!$B$1:'Copie fichier cim'!$B$200,0),"")</f>
        <v/>
      </c>
      <c r="C115" s="16" t="str">
        <f>IF('Copie fichier cim'!N115&lt;&gt;"",'Copie fichier cim'!N115,"")</f>
        <v/>
      </c>
      <c r="D115" s="16" t="str">
        <f>IF('Copie fichier cim'!O115&lt;&gt;"",'Copie fichier cim'!O115,"")</f>
        <v/>
      </c>
      <c r="E115" s="21" t="str">
        <f>IF(C115&lt;&gt;"",'Copie fichier cim'!K115,"")</f>
        <v/>
      </c>
      <c r="F115" s="21" t="str">
        <f t="shared" si="15"/>
        <v/>
      </c>
      <c r="G115" s="7">
        <f>couleur('Copie fichier cim'!Q115)</f>
        <v>-4142</v>
      </c>
      <c r="H115" s="13" t="str">
        <f>IF(OR(G115=3,G115=14),'Copie fichier cim'!Q115,"")</f>
        <v/>
      </c>
      <c r="I115" s="4" t="s">
        <v>11</v>
      </c>
      <c r="J115" s="3">
        <f t="shared" si="24"/>
        <v>45</v>
      </c>
      <c r="K115" s="3" t="str">
        <f t="shared" si="22"/>
        <v>B45</v>
      </c>
      <c r="L115" s="12" t="str">
        <f t="shared" si="17"/>
        <v/>
      </c>
      <c r="M115" s="25" t="str">
        <f t="shared" si="25"/>
        <v/>
      </c>
      <c r="N115" s="25" t="str">
        <f t="shared" si="26"/>
        <v/>
      </c>
      <c r="O115" s="12" t="str" cm="1">
        <f t="array" aca="1" ref="O115" ca="1">IF(G115=3,CONCATENATE("R0",RIGHT(INDEX('Copie fichier cim'!$A$1:$V$200,INDIRECT(K115),2),2),""),IF(G115=14,"CIM",""))</f>
        <v/>
      </c>
      <c r="P115" s="12" t="str">
        <f t="shared" si="23"/>
        <v/>
      </c>
      <c r="Q115" s="12" t="str" cm="1">
        <f t="array" aca="1" ref="Q115" ca="1">IF(G115=14,CONCATENATE("R0",RIGHT(INDEX('Copie fichier cim'!$A$1:$V$200,INDIRECT(K115),2),2),""),"")</f>
        <v/>
      </c>
      <c r="R115" s="12" t="str">
        <f t="shared" si="20"/>
        <v/>
      </c>
      <c r="S115" s="12"/>
      <c r="T115" s="12"/>
      <c r="U115" s="12"/>
      <c r="V115" s="18" t="str">
        <f t="shared" si="27"/>
        <v/>
      </c>
    </row>
    <row r="116" spans="1:22" x14ac:dyDescent="0.3">
      <c r="A116" s="10" t="str">
        <f>IF(LEFT('Copie fichier cim'!B116,3)="Bac",'Copie fichier cim'!B116,"")</f>
        <v/>
      </c>
      <c r="B116" s="6" t="str">
        <f>IF(A116&lt;&gt;"",MATCH('Copie fichier cim'!B116,'Copie fichier cim'!$B$1:'Copie fichier cim'!$B$200,0),"")</f>
        <v/>
      </c>
      <c r="C116" s="16" t="str">
        <f>IF('Copie fichier cim'!N116&lt;&gt;"",'Copie fichier cim'!N116,"")</f>
        <v/>
      </c>
      <c r="D116" s="16" t="str">
        <f>IF('Copie fichier cim'!O116&lt;&gt;"",'Copie fichier cim'!O116,"")</f>
        <v/>
      </c>
      <c r="E116" s="21" t="str">
        <f>IF(C116&lt;&gt;"",'Copie fichier cim'!K116,"")</f>
        <v/>
      </c>
      <c r="F116" s="21" t="str">
        <f t="shared" si="15"/>
        <v/>
      </c>
      <c r="G116" s="7">
        <f>couleur('Copie fichier cim'!Q116)</f>
        <v>-4142</v>
      </c>
      <c r="H116" s="13" t="str">
        <f>IF(OR(G116=3,G116=14),'Copie fichier cim'!Q116,"")</f>
        <v/>
      </c>
      <c r="I116" s="4" t="s">
        <v>11</v>
      </c>
      <c r="J116" s="3">
        <f t="shared" si="24"/>
        <v>45</v>
      </c>
      <c r="K116" s="3" t="str">
        <f t="shared" si="22"/>
        <v>B45</v>
      </c>
      <c r="L116" s="12" t="str">
        <f t="shared" si="17"/>
        <v/>
      </c>
      <c r="M116" s="25" t="str">
        <f t="shared" si="25"/>
        <v/>
      </c>
      <c r="N116" s="25" t="str">
        <f t="shared" si="26"/>
        <v/>
      </c>
      <c r="O116" s="12" t="str" cm="1">
        <f t="array" aca="1" ref="O116" ca="1">IF(G116=3,CONCATENATE("R0",RIGHT(INDEX('Copie fichier cim'!$A$1:$V$200,INDIRECT(K116),2),2),""),IF(G116=14,"CIM",""))</f>
        <v/>
      </c>
      <c r="P116" s="12" t="str">
        <f t="shared" si="23"/>
        <v/>
      </c>
      <c r="Q116" s="12" t="str" cm="1">
        <f t="array" aca="1" ref="Q116" ca="1">IF(G116=14,CONCATENATE("R0",RIGHT(INDEX('Copie fichier cim'!$A$1:$V$200,INDIRECT(K116),2),2),""),"")</f>
        <v/>
      </c>
      <c r="R116" s="12" t="str">
        <f t="shared" si="20"/>
        <v/>
      </c>
      <c r="S116" s="12"/>
      <c r="T116" s="12"/>
      <c r="U116" s="12"/>
      <c r="V116" s="18" t="str">
        <f t="shared" si="27"/>
        <v/>
      </c>
    </row>
    <row r="117" spans="1:22" x14ac:dyDescent="0.3">
      <c r="A117" s="10" t="str">
        <f>IF(LEFT('Copie fichier cim'!B117,3)="Bac",'Copie fichier cim'!B117,"")</f>
        <v/>
      </c>
      <c r="B117" s="6" t="str">
        <f>IF(A117&lt;&gt;"",MATCH('Copie fichier cim'!B117,'Copie fichier cim'!$B$1:'Copie fichier cim'!$B$200,0),"")</f>
        <v/>
      </c>
      <c r="C117" s="16" t="str">
        <f>IF('Copie fichier cim'!N117&lt;&gt;"",'Copie fichier cim'!N117,"")</f>
        <v/>
      </c>
      <c r="D117" s="16" t="str">
        <f>IF('Copie fichier cim'!O117&lt;&gt;"",'Copie fichier cim'!O117,"")</f>
        <v/>
      </c>
      <c r="E117" s="21" t="str">
        <f>IF(C117&lt;&gt;"",'Copie fichier cim'!K117,"")</f>
        <v/>
      </c>
      <c r="F117" s="21" t="str">
        <f t="shared" si="15"/>
        <v/>
      </c>
      <c r="G117" s="7">
        <f>couleur('Copie fichier cim'!Q117)</f>
        <v>-4142</v>
      </c>
      <c r="H117" s="13" t="str">
        <f>IF(OR(G117=3,G117=14),'Copie fichier cim'!Q117,"")</f>
        <v/>
      </c>
      <c r="I117" s="4" t="s">
        <v>11</v>
      </c>
      <c r="J117" s="3">
        <f t="shared" si="24"/>
        <v>45</v>
      </c>
      <c r="K117" s="3" t="str">
        <f t="shared" si="22"/>
        <v>B45</v>
      </c>
      <c r="L117" s="12" t="str">
        <f t="shared" si="17"/>
        <v/>
      </c>
      <c r="M117" s="25" t="str">
        <f t="shared" si="25"/>
        <v/>
      </c>
      <c r="N117" s="25" t="str">
        <f t="shared" si="26"/>
        <v/>
      </c>
      <c r="O117" s="12" t="str" cm="1">
        <f t="array" aca="1" ref="O117" ca="1">IF(G117=3,CONCATENATE("R0",RIGHT(INDEX('Copie fichier cim'!$A$1:$V$200,INDIRECT(K117),2),2),""),IF(G117=14,"CIM",""))</f>
        <v/>
      </c>
      <c r="P117" s="12" t="str">
        <f t="shared" si="23"/>
        <v/>
      </c>
      <c r="Q117" s="12" t="str" cm="1">
        <f t="array" aca="1" ref="Q117" ca="1">IF(G117=14,CONCATENATE("R0",RIGHT(INDEX('Copie fichier cim'!$A$1:$V$200,INDIRECT(K117),2),2),""),"")</f>
        <v/>
      </c>
      <c r="R117" s="12" t="str">
        <f t="shared" si="20"/>
        <v/>
      </c>
      <c r="S117" s="12"/>
      <c r="T117" s="12"/>
      <c r="U117" s="12"/>
      <c r="V117" s="18" t="str">
        <f t="shared" si="27"/>
        <v/>
      </c>
    </row>
    <row r="118" spans="1:22" x14ac:dyDescent="0.3">
      <c r="A118" s="10" t="str">
        <f>IF(LEFT('Copie fichier cim'!B118,3)="Bac",'Copie fichier cim'!B118,"")</f>
        <v/>
      </c>
      <c r="B118" s="6" t="str">
        <f>IF(A118&lt;&gt;"",MATCH('Copie fichier cim'!B118,'Copie fichier cim'!$B$1:'Copie fichier cim'!$B$200,0),"")</f>
        <v/>
      </c>
      <c r="C118" s="16" t="str">
        <f>IF('Copie fichier cim'!N118&lt;&gt;"",'Copie fichier cim'!N118,"")</f>
        <v/>
      </c>
      <c r="D118" s="16" t="str">
        <f>IF('Copie fichier cim'!O118&lt;&gt;"",'Copie fichier cim'!O118,"")</f>
        <v/>
      </c>
      <c r="E118" s="21" t="str">
        <f>IF(C118&lt;&gt;"",'Copie fichier cim'!K118,"")</f>
        <v/>
      </c>
      <c r="F118" s="21" t="str">
        <f t="shared" si="15"/>
        <v/>
      </c>
      <c r="G118" s="7">
        <f>couleur('Copie fichier cim'!Q118)</f>
        <v>-4142</v>
      </c>
      <c r="H118" s="13" t="str">
        <f>IF(OR(G118=3,G118=14),'Copie fichier cim'!Q118,"")</f>
        <v/>
      </c>
      <c r="I118" s="4" t="s">
        <v>11</v>
      </c>
      <c r="J118" s="3">
        <f t="shared" si="24"/>
        <v>45</v>
      </c>
      <c r="K118" s="3" t="str">
        <f t="shared" si="22"/>
        <v>B45</v>
      </c>
      <c r="L118" s="12" t="str">
        <f t="shared" si="17"/>
        <v/>
      </c>
      <c r="M118" s="25" t="str">
        <f t="shared" si="25"/>
        <v/>
      </c>
      <c r="N118" s="25" t="str">
        <f t="shared" si="26"/>
        <v/>
      </c>
      <c r="O118" s="12" t="str" cm="1">
        <f t="array" aca="1" ref="O118" ca="1">IF(G118=3,CONCATENATE("R0",RIGHT(INDEX('Copie fichier cim'!$A$1:$V$200,INDIRECT(K118),2),2),""),IF(G118=14,"CIM",""))</f>
        <v/>
      </c>
      <c r="P118" s="12" t="str">
        <f t="shared" si="23"/>
        <v/>
      </c>
      <c r="Q118" s="12" t="str" cm="1">
        <f t="array" aca="1" ref="Q118" ca="1">IF(G118=14,CONCATENATE("R0",RIGHT(INDEX('Copie fichier cim'!$A$1:$V$200,INDIRECT(K118),2),2),""),"")</f>
        <v/>
      </c>
      <c r="R118" s="12" t="str">
        <f t="shared" si="20"/>
        <v/>
      </c>
      <c r="S118" s="12"/>
      <c r="T118" s="12"/>
      <c r="U118" s="12"/>
      <c r="V118" s="18" t="str">
        <f t="shared" si="27"/>
        <v/>
      </c>
    </row>
    <row r="119" spans="1:22" x14ac:dyDescent="0.3">
      <c r="A119" s="10" t="str">
        <f>IF(LEFT('Copie fichier cim'!B119,3)="Bac",'Copie fichier cim'!B119,"")</f>
        <v/>
      </c>
      <c r="B119" s="6" t="str">
        <f>IF(A119&lt;&gt;"",MATCH('Copie fichier cim'!B119,'Copie fichier cim'!$B$1:'Copie fichier cim'!$B$200,0),"")</f>
        <v/>
      </c>
      <c r="C119" s="16" t="str">
        <f>IF('Copie fichier cim'!N119&lt;&gt;"",'Copie fichier cim'!N119,"")</f>
        <v/>
      </c>
      <c r="D119" s="16" t="str">
        <f>IF('Copie fichier cim'!O119&lt;&gt;"",'Copie fichier cim'!O119,"")</f>
        <v/>
      </c>
      <c r="E119" s="21" t="str">
        <f>IF(C119&lt;&gt;"",'Copie fichier cim'!K119,"")</f>
        <v/>
      </c>
      <c r="F119" s="21" t="str">
        <f t="shared" si="15"/>
        <v/>
      </c>
      <c r="G119" s="7">
        <f>couleur('Copie fichier cim'!Q119)</f>
        <v>-4142</v>
      </c>
      <c r="H119" s="13" t="str">
        <f>IF(OR(G119=3,G119=14),'Copie fichier cim'!Q119,"")</f>
        <v/>
      </c>
      <c r="I119" s="4" t="s">
        <v>11</v>
      </c>
      <c r="J119" s="3">
        <f t="shared" si="24"/>
        <v>45</v>
      </c>
      <c r="K119" s="3" t="str">
        <f t="shared" si="22"/>
        <v>B45</v>
      </c>
      <c r="L119" s="12" t="str">
        <f t="shared" si="17"/>
        <v/>
      </c>
      <c r="M119" s="25" t="str">
        <f t="shared" si="25"/>
        <v/>
      </c>
      <c r="N119" s="25" t="str">
        <f t="shared" si="26"/>
        <v/>
      </c>
      <c r="O119" s="12" t="str" cm="1">
        <f t="array" aca="1" ref="O119" ca="1">IF(G119=3,CONCATENATE("R0",RIGHT(INDEX('Copie fichier cim'!$A$1:$V$200,INDIRECT(K119),2),2),""),IF(G119=14,"CIM",""))</f>
        <v/>
      </c>
      <c r="P119" s="12" t="str">
        <f t="shared" si="23"/>
        <v/>
      </c>
      <c r="Q119" s="12" t="str" cm="1">
        <f t="array" aca="1" ref="Q119" ca="1">IF(G119=14,CONCATENATE("R0",RIGHT(INDEX('Copie fichier cim'!$A$1:$V$200,INDIRECT(K119),2),2),""),"")</f>
        <v/>
      </c>
      <c r="R119" s="12" t="str">
        <f t="shared" si="20"/>
        <v/>
      </c>
      <c r="S119" s="12"/>
      <c r="T119" s="12"/>
      <c r="U119" s="12"/>
      <c r="V119" s="18" t="str">
        <f t="shared" si="27"/>
        <v/>
      </c>
    </row>
    <row r="120" spans="1:22" x14ac:dyDescent="0.3">
      <c r="A120" s="10" t="str">
        <f>IF(LEFT('Copie fichier cim'!B120,3)="Bac",'Copie fichier cim'!B120,"")</f>
        <v/>
      </c>
      <c r="B120" s="6" t="str">
        <f>IF(A120&lt;&gt;"",MATCH('Copie fichier cim'!B120,'Copie fichier cim'!$B$1:'Copie fichier cim'!$B$200,0),"")</f>
        <v/>
      </c>
      <c r="C120" s="16" t="str">
        <f>IF('Copie fichier cim'!N120&lt;&gt;"",'Copie fichier cim'!N120,"")</f>
        <v/>
      </c>
      <c r="D120" s="16" t="str">
        <f>IF('Copie fichier cim'!O120&lt;&gt;"",'Copie fichier cim'!O120,"")</f>
        <v/>
      </c>
      <c r="E120" s="21" t="str">
        <f>IF(C120&lt;&gt;"",'Copie fichier cim'!K120,"")</f>
        <v/>
      </c>
      <c r="F120" s="21" t="str">
        <f t="shared" si="15"/>
        <v/>
      </c>
      <c r="G120" s="7">
        <f>couleur('Copie fichier cim'!Q120)</f>
        <v>-4142</v>
      </c>
      <c r="H120" s="13" t="str">
        <f>IF(OR(G120=3,G120=14),'Copie fichier cim'!Q120,"")</f>
        <v/>
      </c>
      <c r="I120" s="4" t="s">
        <v>11</v>
      </c>
      <c r="J120" s="3">
        <f t="shared" si="24"/>
        <v>45</v>
      </c>
      <c r="K120" s="3" t="str">
        <f t="shared" si="22"/>
        <v>B45</v>
      </c>
      <c r="L120" s="12" t="str">
        <f t="shared" si="17"/>
        <v/>
      </c>
      <c r="M120" s="25" t="str">
        <f t="shared" si="25"/>
        <v/>
      </c>
      <c r="N120" s="25" t="str">
        <f t="shared" si="26"/>
        <v/>
      </c>
      <c r="O120" s="12" t="str" cm="1">
        <f t="array" aca="1" ref="O120" ca="1">IF(G120=3,CONCATENATE("R0",RIGHT(INDEX('Copie fichier cim'!$A$1:$V$200,INDIRECT(K120),2),2),""),IF(G120=14,"CIM",""))</f>
        <v/>
      </c>
      <c r="P120" s="12" t="str">
        <f t="shared" si="23"/>
        <v/>
      </c>
      <c r="Q120" s="12" t="str" cm="1">
        <f t="array" aca="1" ref="Q120" ca="1">IF(G120=14,CONCATENATE("R0",RIGHT(INDEX('Copie fichier cim'!$A$1:$V$200,INDIRECT(K120),2),2),""),"")</f>
        <v/>
      </c>
      <c r="R120" s="12" t="str">
        <f t="shared" si="20"/>
        <v/>
      </c>
      <c r="S120" s="12"/>
      <c r="T120" s="12"/>
      <c r="U120" s="12"/>
      <c r="V120" s="18" t="str">
        <f t="shared" si="27"/>
        <v/>
      </c>
    </row>
    <row r="121" spans="1:22" x14ac:dyDescent="0.3">
      <c r="A121" s="10" t="str">
        <f>IF(LEFT('Copie fichier cim'!B121,3)="Bac",'Copie fichier cim'!B121,"")</f>
        <v/>
      </c>
      <c r="B121" s="6" t="str">
        <f>IF(A121&lt;&gt;"",MATCH('Copie fichier cim'!B121,'Copie fichier cim'!$B$1:'Copie fichier cim'!$B$200,0),"")</f>
        <v/>
      </c>
      <c r="C121" s="16" t="str">
        <f>IF('Copie fichier cim'!N121&lt;&gt;"",'Copie fichier cim'!N121,"")</f>
        <v/>
      </c>
      <c r="D121" s="16" t="str">
        <f>IF('Copie fichier cim'!O121&lt;&gt;"",'Copie fichier cim'!O121,"")</f>
        <v/>
      </c>
      <c r="E121" s="21" t="str">
        <f>IF(C121&lt;&gt;"",'Copie fichier cim'!K121,"")</f>
        <v/>
      </c>
      <c r="F121" s="21" t="str">
        <f t="shared" si="15"/>
        <v/>
      </c>
      <c r="G121" s="7">
        <f>couleur('Copie fichier cim'!Q121)</f>
        <v>-4142</v>
      </c>
      <c r="H121" s="13" t="str">
        <f>IF(OR(G121=3,G121=14),'Copie fichier cim'!Q121,"")</f>
        <v/>
      </c>
      <c r="I121" s="4" t="s">
        <v>11</v>
      </c>
      <c r="J121" s="3">
        <f t="shared" si="24"/>
        <v>45</v>
      </c>
      <c r="K121" s="3" t="str">
        <f t="shared" si="22"/>
        <v>B45</v>
      </c>
      <c r="L121" s="12" t="str">
        <f t="shared" si="17"/>
        <v/>
      </c>
      <c r="M121" s="25" t="str">
        <f t="shared" si="25"/>
        <v/>
      </c>
      <c r="N121" s="25" t="str">
        <f t="shared" si="26"/>
        <v/>
      </c>
      <c r="O121" s="12" t="str" cm="1">
        <f t="array" aca="1" ref="O121" ca="1">IF(G121=3,CONCATENATE("R0",RIGHT(INDEX('Copie fichier cim'!$A$1:$V$200,INDIRECT(K121),2),2),""),IF(G121=14,"CIM",""))</f>
        <v/>
      </c>
      <c r="P121" s="12" t="str">
        <f t="shared" si="23"/>
        <v/>
      </c>
      <c r="Q121" s="12" t="str" cm="1">
        <f t="array" aca="1" ref="Q121" ca="1">IF(G121=14,CONCATENATE("R0",RIGHT(INDEX('Copie fichier cim'!$A$1:$V$200,INDIRECT(K121),2),2),""),"")</f>
        <v/>
      </c>
      <c r="R121" s="12" t="str">
        <f t="shared" si="20"/>
        <v/>
      </c>
      <c r="S121" s="12"/>
      <c r="T121" s="12"/>
      <c r="U121" s="12"/>
      <c r="V121" s="18" t="str">
        <f t="shared" si="27"/>
        <v/>
      </c>
    </row>
    <row r="122" spans="1:22" x14ac:dyDescent="0.3">
      <c r="A122" s="10" t="str">
        <f>IF(LEFT('Copie fichier cim'!B122,3)="Bac",'Copie fichier cim'!B122,"")</f>
        <v/>
      </c>
      <c r="B122" s="6" t="str">
        <f>IF(A122&lt;&gt;"",MATCH('Copie fichier cim'!B122,'Copie fichier cim'!$B$1:'Copie fichier cim'!$B$200,0),"")</f>
        <v/>
      </c>
      <c r="C122" s="16" t="str">
        <f>IF('Copie fichier cim'!N122&lt;&gt;"",'Copie fichier cim'!N122,"")</f>
        <v/>
      </c>
      <c r="D122" s="16" t="str">
        <f>IF('Copie fichier cim'!O122&lt;&gt;"",'Copie fichier cim'!O122,"")</f>
        <v/>
      </c>
      <c r="E122" s="21" t="str">
        <f>IF(C122&lt;&gt;"",'Copie fichier cim'!K122,"")</f>
        <v/>
      </c>
      <c r="F122" s="21" t="str">
        <f t="shared" si="15"/>
        <v/>
      </c>
      <c r="G122" s="7">
        <f>couleur('Copie fichier cim'!Q122)</f>
        <v>-4142</v>
      </c>
      <c r="H122" s="13" t="str">
        <f>IF(OR(G122=3,G122=14),'Copie fichier cim'!Q122,"")</f>
        <v/>
      </c>
      <c r="I122" s="4" t="s">
        <v>11</v>
      </c>
      <c r="J122" s="3">
        <f t="shared" si="24"/>
        <v>45</v>
      </c>
      <c r="K122" s="3" t="str">
        <f t="shared" si="22"/>
        <v>B45</v>
      </c>
      <c r="L122" s="12" t="str">
        <f t="shared" si="17"/>
        <v/>
      </c>
      <c r="M122" s="25" t="str">
        <f t="shared" si="25"/>
        <v/>
      </c>
      <c r="N122" s="25" t="str">
        <f t="shared" si="26"/>
        <v/>
      </c>
      <c r="O122" s="12" t="str" cm="1">
        <f t="array" aca="1" ref="O122" ca="1">IF(G122=3,CONCATENATE("R0",RIGHT(INDEX('Copie fichier cim'!$A$1:$V$200,INDIRECT(K122),2),2),""),IF(G122=14,"CIM",""))</f>
        <v/>
      </c>
      <c r="P122" s="12" t="str">
        <f t="shared" si="23"/>
        <v/>
      </c>
      <c r="Q122" s="12" t="str" cm="1">
        <f t="array" aca="1" ref="Q122" ca="1">IF(G122=14,CONCATENATE("R0",RIGHT(INDEX('Copie fichier cim'!$A$1:$V$200,INDIRECT(K122),2),2),""),"")</f>
        <v/>
      </c>
      <c r="R122" s="12" t="str">
        <f t="shared" si="20"/>
        <v/>
      </c>
      <c r="S122" s="12"/>
      <c r="T122" s="12"/>
      <c r="U122" s="12"/>
      <c r="V122" s="18" t="str">
        <f t="shared" si="27"/>
        <v/>
      </c>
    </row>
    <row r="123" spans="1:22" x14ac:dyDescent="0.3">
      <c r="A123" s="10" t="str">
        <f>IF(LEFT('Copie fichier cim'!B123,3)="Bac",'Copie fichier cim'!B123,"")</f>
        <v/>
      </c>
      <c r="B123" s="6" t="str">
        <f>IF(A123&lt;&gt;"",MATCH('Copie fichier cim'!B123,'Copie fichier cim'!$B$1:'Copie fichier cim'!$B$200,0),"")</f>
        <v/>
      </c>
      <c r="C123" s="16" t="str">
        <f>IF('Copie fichier cim'!N123&lt;&gt;"",'Copie fichier cim'!N123,"")</f>
        <v/>
      </c>
      <c r="D123" s="16" t="str">
        <f>IF('Copie fichier cim'!O123&lt;&gt;"",'Copie fichier cim'!O123,"")</f>
        <v/>
      </c>
      <c r="E123" s="21" t="str">
        <f>IF(C123&lt;&gt;"",'Copie fichier cim'!K123,"")</f>
        <v/>
      </c>
      <c r="F123" s="21" t="str">
        <f t="shared" si="15"/>
        <v/>
      </c>
      <c r="G123" s="7">
        <f>couleur('Copie fichier cim'!Q123)</f>
        <v>-4142</v>
      </c>
      <c r="H123" s="13" t="str">
        <f>IF(OR(G123=3,G123=14),'Copie fichier cim'!Q123,"")</f>
        <v/>
      </c>
      <c r="I123" s="4" t="s">
        <v>11</v>
      </c>
      <c r="J123" s="3">
        <f t="shared" si="24"/>
        <v>45</v>
      </c>
      <c r="K123" s="3" t="str">
        <f t="shared" si="22"/>
        <v>B45</v>
      </c>
      <c r="L123" s="12" t="str">
        <f t="shared" si="17"/>
        <v/>
      </c>
      <c r="M123" s="25" t="str">
        <f t="shared" si="25"/>
        <v/>
      </c>
      <c r="N123" s="25" t="str">
        <f t="shared" si="26"/>
        <v/>
      </c>
      <c r="O123" s="12" t="str" cm="1">
        <f t="array" aca="1" ref="O123" ca="1">IF(G123=3,CONCATENATE("R0",RIGHT(INDEX('Copie fichier cim'!$A$1:$V$200,INDIRECT(K123),2),2),""),IF(G123=14,"CIM",""))</f>
        <v/>
      </c>
      <c r="P123" s="12" t="str">
        <f t="shared" si="23"/>
        <v/>
      </c>
      <c r="Q123" s="12" t="str" cm="1">
        <f t="array" aca="1" ref="Q123" ca="1">IF(G123=14,CONCATENATE("R0",RIGHT(INDEX('Copie fichier cim'!$A$1:$V$200,INDIRECT(K123),2),2),""),"")</f>
        <v/>
      </c>
      <c r="R123" s="12" t="str">
        <f t="shared" si="20"/>
        <v/>
      </c>
      <c r="S123" s="12"/>
      <c r="T123" s="12"/>
      <c r="U123" s="12"/>
      <c r="V123" s="18" t="str">
        <f t="shared" si="27"/>
        <v/>
      </c>
    </row>
    <row r="124" spans="1:22" x14ac:dyDescent="0.3">
      <c r="A124" s="10" t="str">
        <f>IF(LEFT('Copie fichier cim'!B124,3)="Bac",'Copie fichier cim'!B124,"")</f>
        <v/>
      </c>
      <c r="B124" s="6" t="str">
        <f>IF(A124&lt;&gt;"",MATCH('Copie fichier cim'!B124,'Copie fichier cim'!$B$1:'Copie fichier cim'!$B$200,0),"")</f>
        <v/>
      </c>
      <c r="C124" s="16" t="str">
        <f>IF('Copie fichier cim'!N124&lt;&gt;"",'Copie fichier cim'!N124,"")</f>
        <v/>
      </c>
      <c r="D124" s="16" t="str">
        <f>IF('Copie fichier cim'!O124&lt;&gt;"",'Copie fichier cim'!O124,"")</f>
        <v/>
      </c>
      <c r="E124" s="21" t="str">
        <f>IF(C124&lt;&gt;"",'Copie fichier cim'!K124,"")</f>
        <v/>
      </c>
      <c r="F124" s="21" t="str">
        <f t="shared" si="15"/>
        <v/>
      </c>
      <c r="G124" s="7">
        <f>couleur('Copie fichier cim'!Q124)</f>
        <v>-4142</v>
      </c>
      <c r="H124" s="13" t="str">
        <f>IF(OR(G124=3,G124=14),'Copie fichier cim'!Q124,"")</f>
        <v/>
      </c>
      <c r="I124" s="4" t="s">
        <v>11</v>
      </c>
      <c r="J124" s="3">
        <f t="shared" si="24"/>
        <v>45</v>
      </c>
      <c r="K124" s="3" t="str">
        <f t="shared" si="22"/>
        <v>B45</v>
      </c>
      <c r="L124" s="12" t="str">
        <f t="shared" si="17"/>
        <v/>
      </c>
      <c r="M124" s="25" t="str">
        <f t="shared" si="25"/>
        <v/>
      </c>
      <c r="N124" s="25" t="str">
        <f t="shared" si="26"/>
        <v/>
      </c>
      <c r="O124" s="12" t="str" cm="1">
        <f t="array" aca="1" ref="O124" ca="1">IF(G124=3,CONCATENATE("R0",RIGHT(INDEX('Copie fichier cim'!$A$1:$V$200,INDIRECT(K124),2),2),""),IF(G124=14,"CIM",""))</f>
        <v/>
      </c>
      <c r="P124" s="12" t="str">
        <f t="shared" si="23"/>
        <v/>
      </c>
      <c r="Q124" s="12" t="str" cm="1">
        <f t="array" aca="1" ref="Q124" ca="1">IF(G124=14,CONCATENATE("R0",RIGHT(INDEX('Copie fichier cim'!$A$1:$V$200,INDIRECT(K124),2),2),""),"")</f>
        <v/>
      </c>
      <c r="R124" s="12" t="str">
        <f t="shared" si="20"/>
        <v/>
      </c>
      <c r="S124" s="12"/>
      <c r="T124" s="12"/>
      <c r="U124" s="12"/>
      <c r="V124" s="18" t="str">
        <f t="shared" si="27"/>
        <v/>
      </c>
    </row>
    <row r="125" spans="1:22" x14ac:dyDescent="0.3">
      <c r="A125" s="10" t="str">
        <f>IF(LEFT('Copie fichier cim'!B125,3)="Bac",'Copie fichier cim'!B125,"")</f>
        <v/>
      </c>
      <c r="B125" s="6" t="str">
        <f>IF(A125&lt;&gt;"",MATCH('Copie fichier cim'!B125,'Copie fichier cim'!$B$1:'Copie fichier cim'!$B$200,0),"")</f>
        <v/>
      </c>
      <c r="C125" s="16" t="str">
        <f>IF('Copie fichier cim'!N125&lt;&gt;"",'Copie fichier cim'!N125,"")</f>
        <v/>
      </c>
      <c r="D125" s="16" t="str">
        <f>IF('Copie fichier cim'!O125&lt;&gt;"",'Copie fichier cim'!O125,"")</f>
        <v/>
      </c>
      <c r="E125" s="21" t="str">
        <f>IF(C125&lt;&gt;"",'Copie fichier cim'!K125,"")</f>
        <v/>
      </c>
      <c r="F125" s="21" t="str">
        <f t="shared" si="15"/>
        <v/>
      </c>
      <c r="G125" s="7">
        <f>couleur('Copie fichier cim'!Q125)</f>
        <v>-4142</v>
      </c>
      <c r="H125" s="13" t="str">
        <f>IF(OR(G125=3,G125=14),'Copie fichier cim'!Q125,"")</f>
        <v/>
      </c>
      <c r="I125" s="4" t="s">
        <v>11</v>
      </c>
      <c r="J125" s="3">
        <f t="shared" si="24"/>
        <v>45</v>
      </c>
      <c r="K125" s="3" t="str">
        <f t="shared" si="22"/>
        <v>B45</v>
      </c>
      <c r="L125" s="12" t="str">
        <f t="shared" si="17"/>
        <v/>
      </c>
      <c r="M125" s="25" t="str">
        <f t="shared" si="25"/>
        <v/>
      </c>
      <c r="N125" s="25" t="str">
        <f t="shared" si="26"/>
        <v/>
      </c>
      <c r="O125" s="12" t="str" cm="1">
        <f t="array" aca="1" ref="O125" ca="1">IF(G125=3,CONCATENATE("R0",RIGHT(INDEX('Copie fichier cim'!$A$1:$V$200,INDIRECT(K125),2),2),""),IF(G125=14,"CIM",""))</f>
        <v/>
      </c>
      <c r="P125" s="12" t="str">
        <f t="shared" si="23"/>
        <v/>
      </c>
      <c r="Q125" s="12" t="str" cm="1">
        <f t="array" aca="1" ref="Q125" ca="1">IF(G125=14,CONCATENATE("R0",RIGHT(INDEX('Copie fichier cim'!$A$1:$V$200,INDIRECT(K125),2),2),""),"")</f>
        <v/>
      </c>
      <c r="R125" s="12" t="str">
        <f t="shared" si="20"/>
        <v/>
      </c>
      <c r="S125" s="12"/>
      <c r="T125" s="12"/>
      <c r="U125" s="12"/>
      <c r="V125" s="18" t="str">
        <f t="shared" si="27"/>
        <v/>
      </c>
    </row>
    <row r="126" spans="1:22" x14ac:dyDescent="0.3">
      <c r="A126" s="10" t="str">
        <f>IF(LEFT('Copie fichier cim'!B126,3)="Bac",'Copie fichier cim'!B126,"")</f>
        <v/>
      </c>
      <c r="B126" s="6" t="str">
        <f>IF(A126&lt;&gt;"",MATCH('Copie fichier cim'!B126,'Copie fichier cim'!$B$1:'Copie fichier cim'!$B$200,0),"")</f>
        <v/>
      </c>
      <c r="C126" s="16" t="str">
        <f>IF('Copie fichier cim'!N126&lt;&gt;"",'Copie fichier cim'!N126,"")</f>
        <v/>
      </c>
      <c r="D126" s="16" t="str">
        <f>IF('Copie fichier cim'!O126&lt;&gt;"",'Copie fichier cim'!O126,"")</f>
        <v/>
      </c>
      <c r="E126" s="21" t="str">
        <f>IF(C126&lt;&gt;"",'Copie fichier cim'!K126,"")</f>
        <v/>
      </c>
      <c r="F126" s="21" t="str">
        <f t="shared" si="15"/>
        <v/>
      </c>
      <c r="G126" s="7">
        <f>couleur('Copie fichier cim'!Q126)</f>
        <v>-4142</v>
      </c>
      <c r="H126" s="13" t="str">
        <f>IF(OR(G126=3,G126=14),'Copie fichier cim'!Q126,"")</f>
        <v/>
      </c>
      <c r="I126" s="4" t="s">
        <v>11</v>
      </c>
      <c r="J126" s="3">
        <f t="shared" si="24"/>
        <v>45</v>
      </c>
      <c r="K126" s="3" t="str">
        <f t="shared" si="22"/>
        <v>B45</v>
      </c>
      <c r="L126" s="12" t="str">
        <f t="shared" si="17"/>
        <v/>
      </c>
      <c r="M126" s="25" t="str">
        <f t="shared" si="25"/>
        <v/>
      </c>
      <c r="N126" s="25" t="str">
        <f t="shared" si="26"/>
        <v/>
      </c>
      <c r="O126" s="12" t="str" cm="1">
        <f t="array" aca="1" ref="O126" ca="1">IF(G126=3,CONCATENATE("R0",RIGHT(INDEX('Copie fichier cim'!$A$1:$V$200,INDIRECT(K126),2),2),""),IF(G126=14,"CIM",""))</f>
        <v/>
      </c>
      <c r="P126" s="12" t="str">
        <f t="shared" si="23"/>
        <v/>
      </c>
      <c r="Q126" s="12" t="str" cm="1">
        <f t="array" aca="1" ref="Q126" ca="1">IF(G126=14,CONCATENATE("R0",RIGHT(INDEX('Copie fichier cim'!$A$1:$V$200,INDIRECT(K126),2),2),""),"")</f>
        <v/>
      </c>
      <c r="R126" s="12" t="str">
        <f t="shared" si="20"/>
        <v/>
      </c>
      <c r="S126" s="12"/>
      <c r="T126" s="12"/>
      <c r="U126" s="12"/>
      <c r="V126" s="18" t="str">
        <f t="shared" si="27"/>
        <v/>
      </c>
    </row>
    <row r="127" spans="1:22" x14ac:dyDescent="0.3">
      <c r="A127" s="10" t="str">
        <f>IF(LEFT('Copie fichier cim'!B127,3)="Bac",'Copie fichier cim'!B127,"")</f>
        <v/>
      </c>
      <c r="B127" s="6" t="str">
        <f>IF(A127&lt;&gt;"",MATCH('Copie fichier cim'!B127,'Copie fichier cim'!$B$1:'Copie fichier cim'!$B$200,0),"")</f>
        <v/>
      </c>
      <c r="C127" s="16" t="str">
        <f>IF('Copie fichier cim'!N127&lt;&gt;"",'Copie fichier cim'!N127,"")</f>
        <v/>
      </c>
      <c r="D127" s="16" t="str">
        <f>IF('Copie fichier cim'!O127&lt;&gt;"",'Copie fichier cim'!O127,"")</f>
        <v/>
      </c>
      <c r="E127" s="21" t="str">
        <f>IF(C127&lt;&gt;"",'Copie fichier cim'!K127,"")</f>
        <v/>
      </c>
      <c r="F127" s="21" t="str">
        <f t="shared" si="15"/>
        <v/>
      </c>
      <c r="G127" s="7">
        <f>couleur('Copie fichier cim'!Q127)</f>
        <v>-4142</v>
      </c>
      <c r="H127" s="13" t="str">
        <f>IF(OR(G127=3,G127=14),'Copie fichier cim'!Q127,"")</f>
        <v/>
      </c>
      <c r="I127" s="4" t="s">
        <v>11</v>
      </c>
      <c r="J127" s="3">
        <f t="shared" si="24"/>
        <v>45</v>
      </c>
      <c r="K127" s="3" t="str">
        <f t="shared" si="22"/>
        <v>B45</v>
      </c>
      <c r="L127" s="12" t="str">
        <f t="shared" si="17"/>
        <v/>
      </c>
      <c r="M127" s="25" t="str">
        <f t="shared" si="25"/>
        <v/>
      </c>
      <c r="N127" s="25" t="str">
        <f t="shared" si="26"/>
        <v/>
      </c>
      <c r="O127" s="12" t="str" cm="1">
        <f t="array" aca="1" ref="O127" ca="1">IF(G127=3,CONCATENATE("R0",RIGHT(INDEX('Copie fichier cim'!$A$1:$V$200,INDIRECT(K127),2),2),""),IF(G127=14,"CIM",""))</f>
        <v/>
      </c>
      <c r="P127" s="12" t="str">
        <f t="shared" si="23"/>
        <v/>
      </c>
      <c r="Q127" s="12" t="str" cm="1">
        <f t="array" aca="1" ref="Q127" ca="1">IF(G127=14,CONCATENATE("R0",RIGHT(INDEX('Copie fichier cim'!$A$1:$V$200,INDIRECT(K127),2),2),""),"")</f>
        <v/>
      </c>
      <c r="R127" s="12" t="str">
        <f t="shared" si="20"/>
        <v/>
      </c>
      <c r="S127" s="12"/>
      <c r="T127" s="12"/>
      <c r="U127" s="12"/>
      <c r="V127" s="18" t="str">
        <f t="shared" si="27"/>
        <v/>
      </c>
    </row>
    <row r="128" spans="1:22" x14ac:dyDescent="0.3">
      <c r="A128" s="10" t="str">
        <f>IF(LEFT('Copie fichier cim'!B128,3)="Bac",'Copie fichier cim'!B128,"")</f>
        <v/>
      </c>
      <c r="B128" s="6" t="str">
        <f>IF(A128&lt;&gt;"",MATCH('Copie fichier cim'!B128,'Copie fichier cim'!$B$1:'Copie fichier cim'!$B$200,0),"")</f>
        <v/>
      </c>
      <c r="C128" s="16" t="str">
        <f>IF('Copie fichier cim'!N128&lt;&gt;"",'Copie fichier cim'!N128,"")</f>
        <v/>
      </c>
      <c r="D128" s="16" t="str">
        <f>IF('Copie fichier cim'!O128&lt;&gt;"",'Copie fichier cim'!O128,"")</f>
        <v/>
      </c>
      <c r="E128" s="21" t="str">
        <f>IF(C128&lt;&gt;"",'Copie fichier cim'!K128,"")</f>
        <v/>
      </c>
      <c r="F128" s="21" t="str">
        <f t="shared" si="15"/>
        <v/>
      </c>
      <c r="G128" s="7">
        <f>couleur('Copie fichier cim'!Q128)</f>
        <v>-4142</v>
      </c>
      <c r="H128" s="13" t="str">
        <f>IF(OR(G128=3,G128=14),'Copie fichier cim'!Q128,"")</f>
        <v/>
      </c>
      <c r="I128" s="4" t="s">
        <v>11</v>
      </c>
      <c r="J128" s="3">
        <f t="shared" si="24"/>
        <v>45</v>
      </c>
      <c r="K128" s="3" t="str">
        <f t="shared" si="22"/>
        <v>B45</v>
      </c>
      <c r="L128" s="12" t="str">
        <f t="shared" si="17"/>
        <v/>
      </c>
      <c r="M128" s="25" t="str">
        <f t="shared" si="25"/>
        <v/>
      </c>
      <c r="N128" s="25" t="str">
        <f t="shared" si="26"/>
        <v/>
      </c>
      <c r="O128" s="12" t="str" cm="1">
        <f t="array" aca="1" ref="O128" ca="1">IF(G128=3,CONCATENATE("R0",RIGHT(INDEX('Copie fichier cim'!$A$1:$V$200,INDIRECT(K128),2),2),""),IF(G128=14,"CIM",""))</f>
        <v/>
      </c>
      <c r="P128" s="12" t="str">
        <f t="shared" si="23"/>
        <v/>
      </c>
      <c r="Q128" s="12" t="str" cm="1">
        <f t="array" aca="1" ref="Q128" ca="1">IF(G128=14,CONCATENATE("R0",RIGHT(INDEX('Copie fichier cim'!$A$1:$V$200,INDIRECT(K128),2),2),""),"")</f>
        <v/>
      </c>
      <c r="R128" s="12" t="str">
        <f t="shared" si="20"/>
        <v/>
      </c>
      <c r="S128" s="12"/>
      <c r="T128" s="12"/>
      <c r="U128" s="12"/>
      <c r="V128" s="18" t="str">
        <f t="shared" si="27"/>
        <v/>
      </c>
    </row>
    <row r="129" spans="1:22" x14ac:dyDescent="0.3">
      <c r="A129" s="10" t="str">
        <f>IF(LEFT('Copie fichier cim'!B129,3)="Bac",'Copie fichier cim'!B129,"")</f>
        <v/>
      </c>
      <c r="B129" s="6" t="str">
        <f>IF(A129&lt;&gt;"",MATCH('Copie fichier cim'!B129,'Copie fichier cim'!$B$1:'Copie fichier cim'!$B$200,0),"")</f>
        <v/>
      </c>
      <c r="C129" s="16" t="str">
        <f>IF('Copie fichier cim'!N129&lt;&gt;"",'Copie fichier cim'!N129,"")</f>
        <v/>
      </c>
      <c r="D129" s="16" t="str">
        <f>IF('Copie fichier cim'!O129&lt;&gt;"",'Copie fichier cim'!O129,"")</f>
        <v/>
      </c>
      <c r="E129" s="21" t="str">
        <f>IF(C129&lt;&gt;"",'Copie fichier cim'!K129,"")</f>
        <v/>
      </c>
      <c r="F129" s="21" t="str">
        <f t="shared" si="15"/>
        <v/>
      </c>
      <c r="G129" s="7">
        <f>couleur('Copie fichier cim'!Q129)</f>
        <v>-4142</v>
      </c>
      <c r="H129" s="13" t="str">
        <f>IF(OR(G129=3,G129=14),'Copie fichier cim'!Q129,"")</f>
        <v/>
      </c>
      <c r="I129" s="4" t="s">
        <v>11</v>
      </c>
      <c r="J129" s="3">
        <f t="shared" si="24"/>
        <v>45</v>
      </c>
      <c r="K129" s="3" t="str">
        <f t="shared" si="22"/>
        <v>B45</v>
      </c>
      <c r="L129" s="12" t="str">
        <f t="shared" si="17"/>
        <v/>
      </c>
      <c r="M129" s="25" t="str">
        <f t="shared" si="25"/>
        <v/>
      </c>
      <c r="N129" s="25" t="str">
        <f t="shared" si="26"/>
        <v/>
      </c>
      <c r="O129" s="12" t="str" cm="1">
        <f t="array" aca="1" ref="O129" ca="1">IF(G129=3,CONCATENATE("R0",RIGHT(INDEX('Copie fichier cim'!$A$1:$V$200,INDIRECT(K129),2),2),""),IF(G129=14,"CIM",""))</f>
        <v/>
      </c>
      <c r="P129" s="12" t="str">
        <f t="shared" si="23"/>
        <v/>
      </c>
      <c r="Q129" s="12" t="str" cm="1">
        <f t="array" aca="1" ref="Q129" ca="1">IF(G129=14,CONCATENATE("R0",RIGHT(INDEX('Copie fichier cim'!$A$1:$V$200,INDIRECT(K129),2),2),""),"")</f>
        <v/>
      </c>
      <c r="R129" s="12" t="str">
        <f t="shared" si="20"/>
        <v/>
      </c>
      <c r="S129" s="12"/>
      <c r="T129" s="12"/>
      <c r="U129" s="12"/>
      <c r="V129" s="18" t="str">
        <f t="shared" si="27"/>
        <v/>
      </c>
    </row>
    <row r="130" spans="1:22" x14ac:dyDescent="0.3">
      <c r="A130" s="10" t="str">
        <f>IF(LEFT('Copie fichier cim'!B130,3)="Bac",'Copie fichier cim'!B130,"")</f>
        <v/>
      </c>
      <c r="B130" s="6" t="str">
        <f>IF(A130&lt;&gt;"",MATCH('Copie fichier cim'!B130,'Copie fichier cim'!$B$1:'Copie fichier cim'!$B$200,0),"")</f>
        <v/>
      </c>
      <c r="C130" s="16" t="str">
        <f>IF('Copie fichier cim'!N130&lt;&gt;"",'Copie fichier cim'!N130,"")</f>
        <v/>
      </c>
      <c r="D130" s="16" t="str">
        <f>IF('Copie fichier cim'!O130&lt;&gt;"",'Copie fichier cim'!O130,"")</f>
        <v/>
      </c>
      <c r="E130" s="21" t="str">
        <f>IF(C130&lt;&gt;"",'Copie fichier cim'!K130,"")</f>
        <v/>
      </c>
      <c r="F130" s="21" t="str">
        <f t="shared" si="15"/>
        <v/>
      </c>
      <c r="G130" s="7">
        <f>couleur('Copie fichier cim'!Q130)</f>
        <v>-4142</v>
      </c>
      <c r="H130" s="13" t="str">
        <f>IF(OR(G130=3,G130=14),'Copie fichier cim'!Q130,"")</f>
        <v/>
      </c>
      <c r="I130" s="4" t="s">
        <v>11</v>
      </c>
      <c r="J130" s="3">
        <f t="shared" si="24"/>
        <v>45</v>
      </c>
      <c r="K130" s="3" t="str">
        <f t="shared" si="22"/>
        <v>B45</v>
      </c>
      <c r="L130" s="12" t="str">
        <f t="shared" si="17"/>
        <v/>
      </c>
      <c r="M130" s="25" t="str">
        <f t="shared" si="25"/>
        <v/>
      </c>
      <c r="N130" s="25" t="str">
        <f t="shared" si="26"/>
        <v/>
      </c>
      <c r="O130" s="12" t="str" cm="1">
        <f t="array" aca="1" ref="O130" ca="1">IF(G130=3,CONCATENATE("R0",RIGHT(INDEX('Copie fichier cim'!$A$1:$V$200,INDIRECT(K130),2),2),""),IF(G130=14,"CIM",""))</f>
        <v/>
      </c>
      <c r="P130" s="12" t="str">
        <f t="shared" si="23"/>
        <v/>
      </c>
      <c r="Q130" s="12" t="str" cm="1">
        <f t="array" aca="1" ref="Q130" ca="1">IF(G130=14,CONCATENATE("R0",RIGHT(INDEX('Copie fichier cim'!$A$1:$V$200,INDIRECT(K130),2),2),""),"")</f>
        <v/>
      </c>
      <c r="R130" s="12" t="str">
        <f t="shared" si="20"/>
        <v/>
      </c>
      <c r="S130" s="12"/>
      <c r="T130" s="12"/>
      <c r="U130" s="12"/>
      <c r="V130" s="18" t="str">
        <f t="shared" si="27"/>
        <v/>
      </c>
    </row>
    <row r="131" spans="1:22" x14ac:dyDescent="0.3">
      <c r="A131" s="10" t="str">
        <f>IF(LEFT('Copie fichier cim'!B131,3)="Bac",'Copie fichier cim'!B131,"")</f>
        <v/>
      </c>
      <c r="B131" s="6" t="str">
        <f>IF(A131&lt;&gt;"",MATCH('Copie fichier cim'!B131,'Copie fichier cim'!$B$1:'Copie fichier cim'!$B$200,0),"")</f>
        <v/>
      </c>
      <c r="C131" s="16" t="str">
        <f>IF('Copie fichier cim'!N131&lt;&gt;"",'Copie fichier cim'!N131,"")</f>
        <v/>
      </c>
      <c r="D131" s="16" t="str">
        <f>IF('Copie fichier cim'!O131&lt;&gt;"",'Copie fichier cim'!O131,"")</f>
        <v/>
      </c>
      <c r="E131" s="21" t="str">
        <f>IF(C131&lt;&gt;"",'Copie fichier cim'!K131,"")</f>
        <v/>
      </c>
      <c r="F131" s="21" t="str">
        <f t="shared" si="15"/>
        <v/>
      </c>
      <c r="G131" s="7">
        <f>couleur('Copie fichier cim'!Q131)</f>
        <v>-4142</v>
      </c>
      <c r="H131" s="13" t="str">
        <f>IF(OR(G131=3,G131=14),'Copie fichier cim'!Q131,"")</f>
        <v/>
      </c>
      <c r="I131" s="4" t="s">
        <v>11</v>
      </c>
      <c r="J131" s="3">
        <f t="shared" si="24"/>
        <v>45</v>
      </c>
      <c r="K131" s="3" t="str">
        <f t="shared" si="22"/>
        <v>B45</v>
      </c>
      <c r="L131" s="12" t="str">
        <f t="shared" si="17"/>
        <v/>
      </c>
      <c r="M131" s="25" t="str">
        <f t="shared" si="25"/>
        <v/>
      </c>
      <c r="N131" s="25" t="str">
        <f t="shared" si="26"/>
        <v/>
      </c>
      <c r="O131" s="12" t="str" cm="1">
        <f t="array" aca="1" ref="O131" ca="1">IF(G131=3,CONCATENATE("R0",RIGHT(INDEX('Copie fichier cim'!$A$1:$V$200,INDIRECT(K131),2),2),""),IF(G131=14,"CIM",""))</f>
        <v/>
      </c>
      <c r="P131" s="12" t="str">
        <f t="shared" si="23"/>
        <v/>
      </c>
      <c r="Q131" s="12" t="str" cm="1">
        <f t="array" aca="1" ref="Q131" ca="1">IF(G131=14,CONCATENATE("R0",RIGHT(INDEX('Copie fichier cim'!$A$1:$V$200,INDIRECT(K131),2),2),""),"")</f>
        <v/>
      </c>
      <c r="R131" s="12" t="str">
        <f t="shared" si="20"/>
        <v/>
      </c>
      <c r="S131" s="12"/>
      <c r="T131" s="12"/>
      <c r="U131" s="12"/>
      <c r="V131" s="18" t="str">
        <f t="shared" si="27"/>
        <v/>
      </c>
    </row>
    <row r="132" spans="1:22" x14ac:dyDescent="0.3">
      <c r="A132" s="10" t="str">
        <f>IF(LEFT('Copie fichier cim'!B132,3)="Bac",'Copie fichier cim'!B132,"")</f>
        <v/>
      </c>
      <c r="B132" s="6" t="str">
        <f>IF(A132&lt;&gt;"",MATCH('Copie fichier cim'!B132,'Copie fichier cim'!$B$1:'Copie fichier cim'!$B$200,0),"")</f>
        <v/>
      </c>
      <c r="C132" s="16" t="str">
        <f>IF('Copie fichier cim'!N132&lt;&gt;"",'Copie fichier cim'!N132,"")</f>
        <v/>
      </c>
      <c r="D132" s="16" t="str">
        <f>IF('Copie fichier cim'!O132&lt;&gt;"",'Copie fichier cim'!O132,"")</f>
        <v/>
      </c>
      <c r="E132" s="21" t="str">
        <f>IF(C132&lt;&gt;"",'Copie fichier cim'!K132,"")</f>
        <v/>
      </c>
      <c r="F132" s="21" t="str">
        <f t="shared" ref="F132:F195" si="28">IF(AND(E132=0,E132&lt;&gt;""),F131,E132)</f>
        <v/>
      </c>
      <c r="G132" s="7">
        <f>couleur('Copie fichier cim'!Q132)</f>
        <v>-4142</v>
      </c>
      <c r="H132" s="13" t="str">
        <f>IF(OR(G132=3,G132=14),'Copie fichier cim'!Q132,"")</f>
        <v/>
      </c>
      <c r="I132" s="4" t="s">
        <v>11</v>
      </c>
      <c r="J132" s="3">
        <f t="shared" ref="J132:J163" si="29">IF(B132&lt;&gt;"",B132,J131)</f>
        <v>45</v>
      </c>
      <c r="K132" s="3" t="str">
        <f t="shared" si="22"/>
        <v>B45</v>
      </c>
      <c r="L132" s="12" t="str">
        <f t="shared" ref="L132:L195" si="30">IF(G132=3,"TR",IF(G132=14,"RE",""))</f>
        <v/>
      </c>
      <c r="M132" s="25" t="str">
        <f t="shared" ref="M132:M163" si="31">IF(OR(G132=3,G132=14),C131,"")</f>
        <v/>
      </c>
      <c r="N132" s="25" t="str">
        <f t="shared" ref="N132:N163" si="32">IF(OR(G132=3,G132=14),D131,"")</f>
        <v/>
      </c>
      <c r="O132" s="12" t="str" cm="1">
        <f t="array" aca="1" ref="O132" ca="1">IF(G132=3,CONCATENATE("R0",RIGHT(INDEX('Copie fichier cim'!$A$1:$V$200,INDIRECT(K132),2),2),""),IF(G132=14,"CIM",""))</f>
        <v/>
      </c>
      <c r="P132" s="12" t="str">
        <f t="shared" si="23"/>
        <v/>
      </c>
      <c r="Q132" s="12" t="str" cm="1">
        <f t="array" aca="1" ref="Q132" ca="1">IF(G132=14,CONCATENATE("R0",RIGHT(INDEX('Copie fichier cim'!$A$1:$V$200,INDIRECT(K132),2),2),""),"")</f>
        <v/>
      </c>
      <c r="R132" s="12" t="str">
        <f t="shared" ref="R132:R195" si="33">IF(OR(G132=3,G132=14),H132,"")</f>
        <v/>
      </c>
      <c r="S132" s="12"/>
      <c r="T132" s="12"/>
      <c r="U132" s="12"/>
      <c r="V132" s="18" t="str">
        <f t="shared" ref="V132:V163" si="34">IF(F131&lt;&gt;"Intitulé de
l'opération",F131,"")</f>
        <v/>
      </c>
    </row>
    <row r="133" spans="1:22" x14ac:dyDescent="0.3">
      <c r="A133" s="10" t="str">
        <f>IF(LEFT('Copie fichier cim'!B133,3)="Bac",'Copie fichier cim'!B133,"")</f>
        <v/>
      </c>
      <c r="B133" s="6" t="str">
        <f>IF(A133&lt;&gt;"",MATCH('Copie fichier cim'!B133,'Copie fichier cim'!$B$1:'Copie fichier cim'!$B$200,0),"")</f>
        <v/>
      </c>
      <c r="C133" s="16" t="str">
        <f>IF('Copie fichier cim'!N133&lt;&gt;"",'Copie fichier cim'!N133,"")</f>
        <v/>
      </c>
      <c r="D133" s="16" t="str">
        <f>IF('Copie fichier cim'!O133&lt;&gt;"",'Copie fichier cim'!O133,"")</f>
        <v/>
      </c>
      <c r="E133" s="21" t="str">
        <f>IF(C133&lt;&gt;"",'Copie fichier cim'!K133,"")</f>
        <v/>
      </c>
      <c r="F133" s="21" t="str">
        <f t="shared" si="28"/>
        <v/>
      </c>
      <c r="G133" s="7">
        <f>couleur('Copie fichier cim'!Q133)</f>
        <v>-4142</v>
      </c>
      <c r="H133" s="13" t="str">
        <f>IF(OR(G133=3,G133=14),'Copie fichier cim'!Q133,"")</f>
        <v/>
      </c>
      <c r="I133" s="4" t="s">
        <v>11</v>
      </c>
      <c r="J133" s="3">
        <f t="shared" si="29"/>
        <v>45</v>
      </c>
      <c r="K133" s="3" t="str">
        <f t="shared" ref="K133:K196" si="35">CONCATENATE(I133,J133)</f>
        <v>B45</v>
      </c>
      <c r="L133" s="12" t="str">
        <f t="shared" si="30"/>
        <v/>
      </c>
      <c r="M133" s="25" t="str">
        <f t="shared" si="31"/>
        <v/>
      </c>
      <c r="N133" s="25" t="str">
        <f t="shared" si="32"/>
        <v/>
      </c>
      <c r="O133" s="12" t="str" cm="1">
        <f t="array" aca="1" ref="O133" ca="1">IF(G133=3,CONCATENATE("R0",RIGHT(INDEX('Copie fichier cim'!$A$1:$V$200,INDIRECT(K133),2),2),""),IF(G133=14,"CIM",""))</f>
        <v/>
      </c>
      <c r="P133" s="12" t="str">
        <f t="shared" ref="P133:P196" si="36">IF(G133=3,"F345","")</f>
        <v/>
      </c>
      <c r="Q133" s="12" t="str" cm="1">
        <f t="array" aca="1" ref="Q133" ca="1">IF(G133=14,CONCATENATE("R0",RIGHT(INDEX('Copie fichier cim'!$A$1:$V$200,INDIRECT(K133),2),2),""),"")</f>
        <v/>
      </c>
      <c r="R133" s="12" t="str">
        <f t="shared" si="33"/>
        <v/>
      </c>
      <c r="S133" s="12"/>
      <c r="T133" s="12"/>
      <c r="U133" s="12"/>
      <c r="V133" s="18" t="str">
        <f t="shared" si="34"/>
        <v/>
      </c>
    </row>
    <row r="134" spans="1:22" x14ac:dyDescent="0.3">
      <c r="A134" s="10" t="str">
        <f>IF(LEFT('Copie fichier cim'!B134,3)="Bac",'Copie fichier cim'!B134,"")</f>
        <v/>
      </c>
      <c r="B134" s="6" t="str">
        <f>IF(A134&lt;&gt;"",MATCH('Copie fichier cim'!B134,'Copie fichier cim'!$B$1:'Copie fichier cim'!$B$200,0),"")</f>
        <v/>
      </c>
      <c r="C134" s="16" t="str">
        <f>IF('Copie fichier cim'!N134&lt;&gt;"",'Copie fichier cim'!N134,"")</f>
        <v/>
      </c>
      <c r="D134" s="16" t="str">
        <f>IF('Copie fichier cim'!O134&lt;&gt;"",'Copie fichier cim'!O134,"")</f>
        <v/>
      </c>
      <c r="E134" s="21" t="str">
        <f>IF(C134&lt;&gt;"",'Copie fichier cim'!K134,"")</f>
        <v/>
      </c>
      <c r="F134" s="21" t="str">
        <f t="shared" si="28"/>
        <v/>
      </c>
      <c r="G134" s="7">
        <f>couleur('Copie fichier cim'!Q134)</f>
        <v>-4142</v>
      </c>
      <c r="H134" s="13" t="str">
        <f>IF(OR(G134=3,G134=14),'Copie fichier cim'!Q134,"")</f>
        <v/>
      </c>
      <c r="I134" s="4" t="s">
        <v>11</v>
      </c>
      <c r="J134" s="3">
        <f t="shared" si="29"/>
        <v>45</v>
      </c>
      <c r="K134" s="3" t="str">
        <f t="shared" si="35"/>
        <v>B45</v>
      </c>
      <c r="L134" s="12" t="str">
        <f t="shared" si="30"/>
        <v/>
      </c>
      <c r="M134" s="25" t="str">
        <f t="shared" si="31"/>
        <v/>
      </c>
      <c r="N134" s="25" t="str">
        <f t="shared" si="32"/>
        <v/>
      </c>
      <c r="O134" s="12" t="str" cm="1">
        <f t="array" aca="1" ref="O134" ca="1">IF(G134=3,CONCATENATE("R0",RIGHT(INDEX('Copie fichier cim'!$A$1:$V$200,INDIRECT(K134),2),2),""),IF(G134=14,"CIM",""))</f>
        <v/>
      </c>
      <c r="P134" s="12" t="str">
        <f t="shared" si="36"/>
        <v/>
      </c>
      <c r="Q134" s="12" t="str" cm="1">
        <f t="array" aca="1" ref="Q134" ca="1">IF(G134=14,CONCATENATE("R0",RIGHT(INDEX('Copie fichier cim'!$A$1:$V$200,INDIRECT(K134),2),2),""),"")</f>
        <v/>
      </c>
      <c r="R134" s="12" t="str">
        <f t="shared" si="33"/>
        <v/>
      </c>
      <c r="S134" s="12"/>
      <c r="T134" s="12"/>
      <c r="U134" s="12"/>
      <c r="V134" s="18" t="str">
        <f t="shared" si="34"/>
        <v/>
      </c>
    </row>
    <row r="135" spans="1:22" x14ac:dyDescent="0.3">
      <c r="A135" s="10" t="str">
        <f>IF(LEFT('Copie fichier cim'!B135,3)="Bac",'Copie fichier cim'!B135,"")</f>
        <v/>
      </c>
      <c r="B135" s="6" t="str">
        <f>IF(A135&lt;&gt;"",MATCH('Copie fichier cim'!B135,'Copie fichier cim'!$B$1:'Copie fichier cim'!$B$200,0),"")</f>
        <v/>
      </c>
      <c r="C135" s="16" t="str">
        <f>IF('Copie fichier cim'!N135&lt;&gt;"",'Copie fichier cim'!N135,"")</f>
        <v/>
      </c>
      <c r="D135" s="16" t="str">
        <f>IF('Copie fichier cim'!O135&lt;&gt;"",'Copie fichier cim'!O135,"")</f>
        <v/>
      </c>
      <c r="E135" s="21" t="str">
        <f>IF(C135&lt;&gt;"",'Copie fichier cim'!K135,"")</f>
        <v/>
      </c>
      <c r="F135" s="21" t="str">
        <f t="shared" si="28"/>
        <v/>
      </c>
      <c r="G135" s="7">
        <f>couleur('Copie fichier cim'!Q135)</f>
        <v>-4142</v>
      </c>
      <c r="H135" s="13" t="str">
        <f>IF(OR(G135=3,G135=14),'Copie fichier cim'!Q135,"")</f>
        <v/>
      </c>
      <c r="I135" s="4" t="s">
        <v>11</v>
      </c>
      <c r="J135" s="3">
        <f t="shared" si="29"/>
        <v>45</v>
      </c>
      <c r="K135" s="3" t="str">
        <f t="shared" si="35"/>
        <v>B45</v>
      </c>
      <c r="L135" s="12" t="str">
        <f t="shared" si="30"/>
        <v/>
      </c>
      <c r="M135" s="25" t="str">
        <f t="shared" si="31"/>
        <v/>
      </c>
      <c r="N135" s="25" t="str">
        <f t="shared" si="32"/>
        <v/>
      </c>
      <c r="O135" s="12" t="str" cm="1">
        <f t="array" aca="1" ref="O135" ca="1">IF(G135=3,CONCATENATE("R0",RIGHT(INDEX('Copie fichier cim'!$A$1:$V$200,INDIRECT(K135),2),2),""),IF(G135=14,"CIM",""))</f>
        <v/>
      </c>
      <c r="P135" s="12" t="str">
        <f t="shared" si="36"/>
        <v/>
      </c>
      <c r="Q135" s="12" t="str" cm="1">
        <f t="array" aca="1" ref="Q135" ca="1">IF(G135=14,CONCATENATE("R0",RIGHT(INDEX('Copie fichier cim'!$A$1:$V$200,INDIRECT(K135),2),2),""),"")</f>
        <v/>
      </c>
      <c r="R135" s="12" t="str">
        <f t="shared" si="33"/>
        <v/>
      </c>
      <c r="S135" s="12"/>
      <c r="T135" s="12"/>
      <c r="U135" s="12"/>
      <c r="V135" s="18" t="str">
        <f t="shared" si="34"/>
        <v/>
      </c>
    </row>
    <row r="136" spans="1:22" x14ac:dyDescent="0.3">
      <c r="A136" s="10" t="str">
        <f>IF(LEFT('Copie fichier cim'!B136,3)="Bac",'Copie fichier cim'!B136,"")</f>
        <v/>
      </c>
      <c r="B136" s="6" t="str">
        <f>IF(A136&lt;&gt;"",MATCH('Copie fichier cim'!B136,'Copie fichier cim'!$B$1:'Copie fichier cim'!$B$200,0),"")</f>
        <v/>
      </c>
      <c r="C136" s="16" t="str">
        <f>IF('Copie fichier cim'!N136&lt;&gt;"",'Copie fichier cim'!N136,"")</f>
        <v/>
      </c>
      <c r="D136" s="16" t="str">
        <f>IF('Copie fichier cim'!O136&lt;&gt;"",'Copie fichier cim'!O136,"")</f>
        <v/>
      </c>
      <c r="E136" s="21" t="str">
        <f>IF(C136&lt;&gt;"",'Copie fichier cim'!K136,"")</f>
        <v/>
      </c>
      <c r="F136" s="21" t="str">
        <f t="shared" si="28"/>
        <v/>
      </c>
      <c r="G136" s="7">
        <f>couleur('Copie fichier cim'!Q136)</f>
        <v>-4142</v>
      </c>
      <c r="H136" s="13" t="str">
        <f>IF(OR(G136=3,G136=14),'Copie fichier cim'!Q136,"")</f>
        <v/>
      </c>
      <c r="I136" s="4" t="s">
        <v>11</v>
      </c>
      <c r="J136" s="3">
        <f t="shared" si="29"/>
        <v>45</v>
      </c>
      <c r="K136" s="3" t="str">
        <f t="shared" si="35"/>
        <v>B45</v>
      </c>
      <c r="L136" s="12" t="str">
        <f t="shared" si="30"/>
        <v/>
      </c>
      <c r="M136" s="25" t="str">
        <f t="shared" si="31"/>
        <v/>
      </c>
      <c r="N136" s="25" t="str">
        <f t="shared" si="32"/>
        <v/>
      </c>
      <c r="O136" s="12" t="str" cm="1">
        <f t="array" aca="1" ref="O136" ca="1">IF(G136=3,CONCATENATE("R0",RIGHT(INDEX('Copie fichier cim'!$A$1:$V$200,INDIRECT(K136),2),2),""),IF(G136=14,"CIM",""))</f>
        <v/>
      </c>
      <c r="P136" s="12" t="str">
        <f t="shared" si="36"/>
        <v/>
      </c>
      <c r="Q136" s="12" t="str" cm="1">
        <f t="array" aca="1" ref="Q136" ca="1">IF(G136=14,CONCATENATE("R0",RIGHT(INDEX('Copie fichier cim'!$A$1:$V$200,INDIRECT(K136),2),2),""),"")</f>
        <v/>
      </c>
      <c r="R136" s="12" t="str">
        <f t="shared" si="33"/>
        <v/>
      </c>
      <c r="S136" s="12"/>
      <c r="T136" s="12"/>
      <c r="U136" s="12"/>
      <c r="V136" s="18" t="str">
        <f t="shared" si="34"/>
        <v/>
      </c>
    </row>
    <row r="137" spans="1:22" x14ac:dyDescent="0.3">
      <c r="A137" s="10" t="str">
        <f>IF(LEFT('Copie fichier cim'!B137,3)="Bac",'Copie fichier cim'!B137,"")</f>
        <v/>
      </c>
      <c r="B137" s="6" t="str">
        <f>IF(A137&lt;&gt;"",MATCH('Copie fichier cim'!B137,'Copie fichier cim'!$B$1:'Copie fichier cim'!$B$200,0),"")</f>
        <v/>
      </c>
      <c r="C137" s="16" t="str">
        <f>IF('Copie fichier cim'!N137&lt;&gt;"",'Copie fichier cim'!N137,"")</f>
        <v/>
      </c>
      <c r="D137" s="16" t="str">
        <f>IF('Copie fichier cim'!O137&lt;&gt;"",'Copie fichier cim'!O137,"")</f>
        <v/>
      </c>
      <c r="E137" s="21" t="str">
        <f>IF(C137&lt;&gt;"",'Copie fichier cim'!K137,"")</f>
        <v/>
      </c>
      <c r="F137" s="21" t="str">
        <f t="shared" si="28"/>
        <v/>
      </c>
      <c r="G137" s="7">
        <f>couleur('Copie fichier cim'!Q137)</f>
        <v>-4142</v>
      </c>
      <c r="H137" s="13" t="str">
        <f>IF(OR(G137=3,G137=14),'Copie fichier cim'!Q137,"")</f>
        <v/>
      </c>
      <c r="I137" s="4" t="s">
        <v>11</v>
      </c>
      <c r="J137" s="3">
        <f t="shared" si="29"/>
        <v>45</v>
      </c>
      <c r="K137" s="3" t="str">
        <f t="shared" si="35"/>
        <v>B45</v>
      </c>
      <c r="L137" s="12" t="str">
        <f t="shared" si="30"/>
        <v/>
      </c>
      <c r="M137" s="25" t="str">
        <f t="shared" si="31"/>
        <v/>
      </c>
      <c r="N137" s="25" t="str">
        <f t="shared" si="32"/>
        <v/>
      </c>
      <c r="O137" s="12" t="str" cm="1">
        <f t="array" aca="1" ref="O137" ca="1">IF(G137=3,CONCATENATE("R0",RIGHT(INDEX('Copie fichier cim'!$A$1:$V$200,INDIRECT(K137),2),2),""),IF(G137=14,"CIM",""))</f>
        <v/>
      </c>
      <c r="P137" s="12" t="str">
        <f t="shared" si="36"/>
        <v/>
      </c>
      <c r="Q137" s="12" t="str" cm="1">
        <f t="array" aca="1" ref="Q137" ca="1">IF(G137=14,CONCATENATE("R0",RIGHT(INDEX('Copie fichier cim'!$A$1:$V$200,INDIRECT(K137),2),2),""),"")</f>
        <v/>
      </c>
      <c r="R137" s="12" t="str">
        <f t="shared" si="33"/>
        <v/>
      </c>
      <c r="S137" s="12"/>
      <c r="T137" s="12"/>
      <c r="U137" s="12"/>
      <c r="V137" s="18" t="str">
        <f t="shared" si="34"/>
        <v/>
      </c>
    </row>
    <row r="138" spans="1:22" x14ac:dyDescent="0.3">
      <c r="A138" s="10" t="str">
        <f>IF(LEFT('Copie fichier cim'!B138,3)="Bac",'Copie fichier cim'!B138,"")</f>
        <v/>
      </c>
      <c r="B138" s="6" t="str">
        <f>IF(A138&lt;&gt;"",MATCH('Copie fichier cim'!B138,'Copie fichier cim'!$B$1:'Copie fichier cim'!$B$200,0),"")</f>
        <v/>
      </c>
      <c r="C138" s="16" t="str">
        <f>IF('Copie fichier cim'!N138&lt;&gt;"",'Copie fichier cim'!N138,"")</f>
        <v/>
      </c>
      <c r="D138" s="16" t="str">
        <f>IF('Copie fichier cim'!O138&lt;&gt;"",'Copie fichier cim'!O138,"")</f>
        <v/>
      </c>
      <c r="E138" s="21" t="str">
        <f>IF(C138&lt;&gt;"",'Copie fichier cim'!K138,"")</f>
        <v/>
      </c>
      <c r="F138" s="21" t="str">
        <f t="shared" si="28"/>
        <v/>
      </c>
      <c r="G138" s="7">
        <f>couleur('Copie fichier cim'!Q138)</f>
        <v>-4142</v>
      </c>
      <c r="H138" s="13" t="str">
        <f>IF(OR(G138=3,G138=14),'Copie fichier cim'!Q138,"")</f>
        <v/>
      </c>
      <c r="I138" s="4" t="s">
        <v>11</v>
      </c>
      <c r="J138" s="3">
        <f t="shared" si="29"/>
        <v>45</v>
      </c>
      <c r="K138" s="3" t="str">
        <f t="shared" si="35"/>
        <v>B45</v>
      </c>
      <c r="L138" s="12" t="str">
        <f t="shared" si="30"/>
        <v/>
      </c>
      <c r="M138" s="25" t="str">
        <f t="shared" si="31"/>
        <v/>
      </c>
      <c r="N138" s="25" t="str">
        <f t="shared" si="32"/>
        <v/>
      </c>
      <c r="O138" s="12" t="str" cm="1">
        <f t="array" aca="1" ref="O138" ca="1">IF(G138=3,CONCATENATE("R0",RIGHT(INDEX('Copie fichier cim'!$A$1:$V$200,INDIRECT(K138),2),2),""),IF(G138=14,"CIM",""))</f>
        <v/>
      </c>
      <c r="P138" s="12" t="str">
        <f t="shared" si="36"/>
        <v/>
      </c>
      <c r="Q138" s="12" t="str" cm="1">
        <f t="array" aca="1" ref="Q138" ca="1">IF(G138=14,CONCATENATE("R0",RIGHT(INDEX('Copie fichier cim'!$A$1:$V$200,INDIRECT(K138),2),2),""),"")</f>
        <v/>
      </c>
      <c r="R138" s="12" t="str">
        <f t="shared" si="33"/>
        <v/>
      </c>
      <c r="S138" s="12"/>
      <c r="T138" s="12"/>
      <c r="U138" s="12"/>
      <c r="V138" s="18" t="str">
        <f t="shared" si="34"/>
        <v/>
      </c>
    </row>
    <row r="139" spans="1:22" x14ac:dyDescent="0.3">
      <c r="A139" s="10" t="str">
        <f>IF(LEFT('Copie fichier cim'!B139,3)="Bac",'Copie fichier cim'!B139,"")</f>
        <v/>
      </c>
      <c r="B139" s="6" t="str">
        <f>IF(A139&lt;&gt;"",MATCH('Copie fichier cim'!B139,'Copie fichier cim'!$B$1:'Copie fichier cim'!$B$200,0),"")</f>
        <v/>
      </c>
      <c r="C139" s="16" t="str">
        <f>IF('Copie fichier cim'!N139&lt;&gt;"",'Copie fichier cim'!N139,"")</f>
        <v/>
      </c>
      <c r="D139" s="16" t="str">
        <f>IF('Copie fichier cim'!O139&lt;&gt;"",'Copie fichier cim'!O139,"")</f>
        <v/>
      </c>
      <c r="E139" s="21" t="str">
        <f>IF(C139&lt;&gt;"",'Copie fichier cim'!K139,"")</f>
        <v/>
      </c>
      <c r="F139" s="21" t="str">
        <f t="shared" si="28"/>
        <v/>
      </c>
      <c r="G139" s="7">
        <f>couleur('Copie fichier cim'!Q139)</f>
        <v>-4142</v>
      </c>
      <c r="H139" s="13" t="str">
        <f>IF(OR(G139=3,G139=14),'Copie fichier cim'!Q139,"")</f>
        <v/>
      </c>
      <c r="I139" s="4" t="s">
        <v>11</v>
      </c>
      <c r="J139" s="3">
        <f t="shared" si="29"/>
        <v>45</v>
      </c>
      <c r="K139" s="3" t="str">
        <f t="shared" si="35"/>
        <v>B45</v>
      </c>
      <c r="L139" s="12" t="str">
        <f t="shared" si="30"/>
        <v/>
      </c>
      <c r="M139" s="25" t="str">
        <f t="shared" si="31"/>
        <v/>
      </c>
      <c r="N139" s="25" t="str">
        <f t="shared" si="32"/>
        <v/>
      </c>
      <c r="O139" s="12" t="str" cm="1">
        <f t="array" aca="1" ref="O139" ca="1">IF(G139=3,CONCATENATE("R0",RIGHT(INDEX('Copie fichier cim'!$A$1:$V$200,INDIRECT(K139),2),2),""),IF(G139=14,"CIM",""))</f>
        <v/>
      </c>
      <c r="P139" s="12" t="str">
        <f t="shared" si="36"/>
        <v/>
      </c>
      <c r="Q139" s="12" t="str" cm="1">
        <f t="array" aca="1" ref="Q139" ca="1">IF(G139=14,CONCATENATE("R0",RIGHT(INDEX('Copie fichier cim'!$A$1:$V$200,INDIRECT(K139),2),2),""),"")</f>
        <v/>
      </c>
      <c r="R139" s="12" t="str">
        <f t="shared" si="33"/>
        <v/>
      </c>
      <c r="S139" s="12"/>
      <c r="T139" s="12"/>
      <c r="U139" s="12"/>
      <c r="V139" s="18" t="str">
        <f t="shared" si="34"/>
        <v/>
      </c>
    </row>
    <row r="140" spans="1:22" x14ac:dyDescent="0.3">
      <c r="A140" s="10" t="str">
        <f>IF(LEFT('Copie fichier cim'!B140,3)="Bac",'Copie fichier cim'!B140,"")</f>
        <v/>
      </c>
      <c r="B140" s="6" t="str">
        <f>IF(A140&lt;&gt;"",MATCH('Copie fichier cim'!B140,'Copie fichier cim'!$B$1:'Copie fichier cim'!$B$200,0),"")</f>
        <v/>
      </c>
      <c r="C140" s="16" t="str">
        <f>IF('Copie fichier cim'!N140&lt;&gt;"",'Copie fichier cim'!N140,"")</f>
        <v/>
      </c>
      <c r="D140" s="16" t="str">
        <f>IF('Copie fichier cim'!O140&lt;&gt;"",'Copie fichier cim'!O140,"")</f>
        <v/>
      </c>
      <c r="E140" s="21" t="str">
        <f>IF(C140&lt;&gt;"",'Copie fichier cim'!K140,"")</f>
        <v/>
      </c>
      <c r="F140" s="21" t="str">
        <f t="shared" si="28"/>
        <v/>
      </c>
      <c r="G140" s="7">
        <f>couleur('Copie fichier cim'!Q140)</f>
        <v>-4142</v>
      </c>
      <c r="H140" s="13" t="str">
        <f>IF(OR(G140=3,G140=14),'Copie fichier cim'!Q140,"")</f>
        <v/>
      </c>
      <c r="I140" s="4" t="s">
        <v>11</v>
      </c>
      <c r="J140" s="3">
        <f t="shared" si="29"/>
        <v>45</v>
      </c>
      <c r="K140" s="3" t="str">
        <f t="shared" si="35"/>
        <v>B45</v>
      </c>
      <c r="L140" s="12" t="str">
        <f t="shared" si="30"/>
        <v/>
      </c>
      <c r="M140" s="25" t="str">
        <f t="shared" si="31"/>
        <v/>
      </c>
      <c r="N140" s="25" t="str">
        <f t="shared" si="32"/>
        <v/>
      </c>
      <c r="O140" s="12" t="str" cm="1">
        <f t="array" aca="1" ref="O140" ca="1">IF(G140=3,CONCATENATE("R0",RIGHT(INDEX('Copie fichier cim'!$A$1:$V$200,INDIRECT(K140),2),2),""),IF(G140=14,"CIM",""))</f>
        <v/>
      </c>
      <c r="P140" s="12" t="str">
        <f t="shared" si="36"/>
        <v/>
      </c>
      <c r="Q140" s="12" t="str" cm="1">
        <f t="array" aca="1" ref="Q140" ca="1">IF(G140=14,CONCATENATE("R0",RIGHT(INDEX('Copie fichier cim'!$A$1:$V$200,INDIRECT(K140),2),2),""),"")</f>
        <v/>
      </c>
      <c r="R140" s="12" t="str">
        <f t="shared" si="33"/>
        <v/>
      </c>
      <c r="S140" s="12"/>
      <c r="T140" s="12"/>
      <c r="U140" s="12"/>
      <c r="V140" s="18" t="str">
        <f t="shared" si="34"/>
        <v/>
      </c>
    </row>
    <row r="141" spans="1:22" x14ac:dyDescent="0.3">
      <c r="A141" s="10" t="str">
        <f>IF(LEFT('Copie fichier cim'!B141,3)="Bac",'Copie fichier cim'!B141,"")</f>
        <v/>
      </c>
      <c r="B141" s="6" t="str">
        <f>IF(A141&lt;&gt;"",MATCH('Copie fichier cim'!B141,'Copie fichier cim'!$B$1:'Copie fichier cim'!$B$200,0),"")</f>
        <v/>
      </c>
      <c r="C141" s="16" t="str">
        <f>IF('Copie fichier cim'!N141&lt;&gt;"",'Copie fichier cim'!N141,"")</f>
        <v/>
      </c>
      <c r="D141" s="16" t="str">
        <f>IF('Copie fichier cim'!O141&lt;&gt;"",'Copie fichier cim'!O141,"")</f>
        <v/>
      </c>
      <c r="E141" s="21" t="str">
        <f>IF(C141&lt;&gt;"",'Copie fichier cim'!K141,"")</f>
        <v/>
      </c>
      <c r="F141" s="21" t="str">
        <f t="shared" si="28"/>
        <v/>
      </c>
      <c r="G141" s="7">
        <f>couleur('Copie fichier cim'!Q141)</f>
        <v>-4142</v>
      </c>
      <c r="H141" s="13" t="str">
        <f>IF(OR(G141=3,G141=14),'Copie fichier cim'!Q141,"")</f>
        <v/>
      </c>
      <c r="I141" s="4" t="s">
        <v>11</v>
      </c>
      <c r="J141" s="3">
        <f t="shared" si="29"/>
        <v>45</v>
      </c>
      <c r="K141" s="3" t="str">
        <f t="shared" si="35"/>
        <v>B45</v>
      </c>
      <c r="L141" s="12" t="str">
        <f t="shared" si="30"/>
        <v/>
      </c>
      <c r="M141" s="25" t="str">
        <f t="shared" si="31"/>
        <v/>
      </c>
      <c r="N141" s="25" t="str">
        <f t="shared" si="32"/>
        <v/>
      </c>
      <c r="O141" s="12" t="str" cm="1">
        <f t="array" aca="1" ref="O141" ca="1">IF(G141=3,CONCATENATE("R0",RIGHT(INDEX('Copie fichier cim'!$A$1:$V$200,INDIRECT(K141),2),2),""),IF(G141=14,"CIM",""))</f>
        <v/>
      </c>
      <c r="P141" s="12" t="str">
        <f t="shared" si="36"/>
        <v/>
      </c>
      <c r="Q141" s="12" t="str" cm="1">
        <f t="array" aca="1" ref="Q141" ca="1">IF(G141=14,CONCATENATE("R0",RIGHT(INDEX('Copie fichier cim'!$A$1:$V$200,INDIRECT(K141),2),2),""),"")</f>
        <v/>
      </c>
      <c r="R141" s="12" t="str">
        <f t="shared" si="33"/>
        <v/>
      </c>
      <c r="S141" s="12"/>
      <c r="T141" s="12"/>
      <c r="U141" s="12"/>
      <c r="V141" s="18" t="str">
        <f t="shared" si="34"/>
        <v/>
      </c>
    </row>
    <row r="142" spans="1:22" x14ac:dyDescent="0.3">
      <c r="A142" s="10" t="str">
        <f>IF(LEFT('Copie fichier cim'!B142,3)="Bac",'Copie fichier cim'!B142,"")</f>
        <v/>
      </c>
      <c r="B142" s="6" t="str">
        <f>IF(A142&lt;&gt;"",MATCH('Copie fichier cim'!B142,'Copie fichier cim'!$B$1:'Copie fichier cim'!$B$200,0),"")</f>
        <v/>
      </c>
      <c r="C142" s="16" t="str">
        <f>IF('Copie fichier cim'!N142&lt;&gt;"",'Copie fichier cim'!N142,"")</f>
        <v/>
      </c>
      <c r="D142" s="16" t="str">
        <f>IF('Copie fichier cim'!O142&lt;&gt;"",'Copie fichier cim'!O142,"")</f>
        <v/>
      </c>
      <c r="E142" s="21" t="str">
        <f>IF(C142&lt;&gt;"",'Copie fichier cim'!K142,"")</f>
        <v/>
      </c>
      <c r="F142" s="21" t="str">
        <f t="shared" si="28"/>
        <v/>
      </c>
      <c r="G142" s="7">
        <f>couleur('Copie fichier cim'!Q142)</f>
        <v>-4142</v>
      </c>
      <c r="H142" s="13" t="str">
        <f>IF(OR(G142=3,G142=14),'Copie fichier cim'!Q142,"")</f>
        <v/>
      </c>
      <c r="I142" s="4" t="s">
        <v>11</v>
      </c>
      <c r="J142" s="3">
        <f t="shared" si="29"/>
        <v>45</v>
      </c>
      <c r="K142" s="3" t="str">
        <f t="shared" si="35"/>
        <v>B45</v>
      </c>
      <c r="L142" s="12" t="str">
        <f t="shared" si="30"/>
        <v/>
      </c>
      <c r="M142" s="25" t="str">
        <f t="shared" si="31"/>
        <v/>
      </c>
      <c r="N142" s="25" t="str">
        <f t="shared" si="32"/>
        <v/>
      </c>
      <c r="O142" s="12" t="str" cm="1">
        <f t="array" aca="1" ref="O142" ca="1">IF(G142=3,CONCATENATE("R0",RIGHT(INDEX('Copie fichier cim'!$A$1:$V$200,INDIRECT(K142),2),2),""),IF(G142=14,"CIM",""))</f>
        <v/>
      </c>
      <c r="P142" s="12" t="str">
        <f t="shared" si="36"/>
        <v/>
      </c>
      <c r="Q142" s="12" t="str" cm="1">
        <f t="array" aca="1" ref="Q142" ca="1">IF(G142=14,CONCATENATE("R0",RIGHT(INDEX('Copie fichier cim'!$A$1:$V$200,INDIRECT(K142),2),2),""),"")</f>
        <v/>
      </c>
      <c r="R142" s="12" t="str">
        <f t="shared" si="33"/>
        <v/>
      </c>
      <c r="S142" s="12"/>
      <c r="T142" s="12"/>
      <c r="U142" s="12"/>
      <c r="V142" s="18" t="str">
        <f t="shared" si="34"/>
        <v/>
      </c>
    </row>
    <row r="143" spans="1:22" x14ac:dyDescent="0.3">
      <c r="A143" s="10" t="str">
        <f>IF(LEFT('Copie fichier cim'!B143,3)="Bac",'Copie fichier cim'!B143,"")</f>
        <v/>
      </c>
      <c r="B143" s="6" t="str">
        <f>IF(A143&lt;&gt;"",MATCH('Copie fichier cim'!B143,'Copie fichier cim'!$B$1:'Copie fichier cim'!$B$200,0),"")</f>
        <v/>
      </c>
      <c r="C143" s="16" t="str">
        <f>IF('Copie fichier cim'!N143&lt;&gt;"",'Copie fichier cim'!N143,"")</f>
        <v/>
      </c>
      <c r="D143" s="16" t="str">
        <f>IF('Copie fichier cim'!O143&lt;&gt;"",'Copie fichier cim'!O143,"")</f>
        <v/>
      </c>
      <c r="E143" s="21" t="str">
        <f>IF(C143&lt;&gt;"",'Copie fichier cim'!K143,"")</f>
        <v/>
      </c>
      <c r="F143" s="21" t="str">
        <f t="shared" si="28"/>
        <v/>
      </c>
      <c r="G143" s="7">
        <f>couleur('Copie fichier cim'!Q143)</f>
        <v>-4142</v>
      </c>
      <c r="H143" s="13" t="str">
        <f>IF(OR(G143=3,G143=14),'Copie fichier cim'!Q143,"")</f>
        <v/>
      </c>
      <c r="I143" s="4" t="s">
        <v>11</v>
      </c>
      <c r="J143" s="3">
        <f t="shared" si="29"/>
        <v>45</v>
      </c>
      <c r="K143" s="3" t="str">
        <f t="shared" si="35"/>
        <v>B45</v>
      </c>
      <c r="L143" s="12" t="str">
        <f t="shared" si="30"/>
        <v/>
      </c>
      <c r="M143" s="25" t="str">
        <f t="shared" si="31"/>
        <v/>
      </c>
      <c r="N143" s="25" t="str">
        <f t="shared" si="32"/>
        <v/>
      </c>
      <c r="O143" s="12" t="str" cm="1">
        <f t="array" aca="1" ref="O143" ca="1">IF(G143=3,CONCATENATE("R0",RIGHT(INDEX('Copie fichier cim'!$A$1:$V$200,INDIRECT(K143),2),2),""),IF(G143=14,"CIM",""))</f>
        <v/>
      </c>
      <c r="P143" s="12" t="str">
        <f t="shared" si="36"/>
        <v/>
      </c>
      <c r="Q143" s="12" t="str" cm="1">
        <f t="array" aca="1" ref="Q143" ca="1">IF(G143=14,CONCATENATE("R0",RIGHT(INDEX('Copie fichier cim'!$A$1:$V$200,INDIRECT(K143),2),2),""),"")</f>
        <v/>
      </c>
      <c r="R143" s="12" t="str">
        <f t="shared" si="33"/>
        <v/>
      </c>
      <c r="S143" s="12"/>
      <c r="T143" s="12"/>
      <c r="U143" s="12"/>
      <c r="V143" s="18" t="str">
        <f t="shared" si="34"/>
        <v/>
      </c>
    </row>
    <row r="144" spans="1:22" x14ac:dyDescent="0.3">
      <c r="A144" s="10" t="str">
        <f>IF(LEFT('Copie fichier cim'!B144,3)="Bac",'Copie fichier cim'!B144,"")</f>
        <v/>
      </c>
      <c r="B144" s="6" t="str">
        <f>IF(A144&lt;&gt;"",MATCH('Copie fichier cim'!B144,'Copie fichier cim'!$B$1:'Copie fichier cim'!$B$200,0),"")</f>
        <v/>
      </c>
      <c r="C144" s="16" t="str">
        <f>IF('Copie fichier cim'!N144&lt;&gt;"",'Copie fichier cim'!N144,"")</f>
        <v/>
      </c>
      <c r="D144" s="16" t="str">
        <f>IF('Copie fichier cim'!O144&lt;&gt;"",'Copie fichier cim'!O144,"")</f>
        <v/>
      </c>
      <c r="E144" s="21" t="str">
        <f>IF(C144&lt;&gt;"",'Copie fichier cim'!K144,"")</f>
        <v/>
      </c>
      <c r="F144" s="21" t="str">
        <f t="shared" si="28"/>
        <v/>
      </c>
      <c r="G144" s="7">
        <f>couleur('Copie fichier cim'!Q144)</f>
        <v>-4142</v>
      </c>
      <c r="H144" s="13" t="str">
        <f>IF(OR(G144=3,G144=14),'Copie fichier cim'!Q144,"")</f>
        <v/>
      </c>
      <c r="I144" s="4" t="s">
        <v>11</v>
      </c>
      <c r="J144" s="3">
        <f t="shared" si="29"/>
        <v>45</v>
      </c>
      <c r="K144" s="3" t="str">
        <f t="shared" si="35"/>
        <v>B45</v>
      </c>
      <c r="L144" s="12" t="str">
        <f t="shared" si="30"/>
        <v/>
      </c>
      <c r="M144" s="25" t="str">
        <f t="shared" si="31"/>
        <v/>
      </c>
      <c r="N144" s="25" t="str">
        <f t="shared" si="32"/>
        <v/>
      </c>
      <c r="O144" s="12" t="str" cm="1">
        <f t="array" aca="1" ref="O144" ca="1">IF(G144=3,CONCATENATE("R0",RIGHT(INDEX('Copie fichier cim'!$A$1:$V$200,INDIRECT(K144),2),2),""),IF(G144=14,"CIM",""))</f>
        <v/>
      </c>
      <c r="P144" s="12" t="str">
        <f t="shared" si="36"/>
        <v/>
      </c>
      <c r="Q144" s="12" t="str" cm="1">
        <f t="array" aca="1" ref="Q144" ca="1">IF(G144=14,CONCATENATE("R0",RIGHT(INDEX('Copie fichier cim'!$A$1:$V$200,INDIRECT(K144),2),2),""),"")</f>
        <v/>
      </c>
      <c r="R144" s="12" t="str">
        <f t="shared" si="33"/>
        <v/>
      </c>
      <c r="S144" s="12"/>
      <c r="T144" s="12"/>
      <c r="U144" s="12"/>
      <c r="V144" s="18" t="str">
        <f t="shared" si="34"/>
        <v/>
      </c>
    </row>
    <row r="145" spans="1:22" x14ac:dyDescent="0.3">
      <c r="A145" s="10" t="str">
        <f>IF(LEFT('Copie fichier cim'!B145,3)="Bac",'Copie fichier cim'!B145,"")</f>
        <v/>
      </c>
      <c r="B145" s="6" t="str">
        <f>IF(A145&lt;&gt;"",MATCH('Copie fichier cim'!B145,'Copie fichier cim'!$B$1:'Copie fichier cim'!$B$200,0),"")</f>
        <v/>
      </c>
      <c r="C145" s="16" t="str">
        <f>IF('Copie fichier cim'!N145&lt;&gt;"",'Copie fichier cim'!N145,"")</f>
        <v/>
      </c>
      <c r="D145" s="16" t="str">
        <f>IF('Copie fichier cim'!O145&lt;&gt;"",'Copie fichier cim'!O145,"")</f>
        <v/>
      </c>
      <c r="E145" s="21" t="str">
        <f>IF(C145&lt;&gt;"",'Copie fichier cim'!K145,"")</f>
        <v/>
      </c>
      <c r="F145" s="21" t="str">
        <f t="shared" si="28"/>
        <v/>
      </c>
      <c r="G145" s="7">
        <f>couleur('Copie fichier cim'!Q145)</f>
        <v>-4142</v>
      </c>
      <c r="H145" s="13" t="str">
        <f>IF(OR(G145=3,G145=14),'Copie fichier cim'!Q145,"")</f>
        <v/>
      </c>
      <c r="I145" s="4" t="s">
        <v>11</v>
      </c>
      <c r="J145" s="3">
        <f t="shared" si="29"/>
        <v>45</v>
      </c>
      <c r="K145" s="3" t="str">
        <f t="shared" si="35"/>
        <v>B45</v>
      </c>
      <c r="L145" s="12" t="str">
        <f t="shared" si="30"/>
        <v/>
      </c>
      <c r="M145" s="25" t="str">
        <f t="shared" si="31"/>
        <v/>
      </c>
      <c r="N145" s="25" t="str">
        <f t="shared" si="32"/>
        <v/>
      </c>
      <c r="O145" s="12" t="str" cm="1">
        <f t="array" aca="1" ref="O145" ca="1">IF(G145=3,CONCATENATE("R0",RIGHT(INDEX('Copie fichier cim'!$A$1:$V$200,INDIRECT(K145),2),2),""),IF(G145=14,"CIM",""))</f>
        <v/>
      </c>
      <c r="P145" s="12" t="str">
        <f t="shared" si="36"/>
        <v/>
      </c>
      <c r="Q145" s="12" t="str" cm="1">
        <f t="array" aca="1" ref="Q145" ca="1">IF(G145=14,CONCATENATE("R0",RIGHT(INDEX('Copie fichier cim'!$A$1:$V$200,INDIRECT(K145),2),2),""),"")</f>
        <v/>
      </c>
      <c r="R145" s="12" t="str">
        <f t="shared" si="33"/>
        <v/>
      </c>
      <c r="S145" s="12"/>
      <c r="T145" s="12"/>
      <c r="U145" s="12"/>
      <c r="V145" s="18" t="str">
        <f t="shared" si="34"/>
        <v/>
      </c>
    </row>
    <row r="146" spans="1:22" x14ac:dyDescent="0.3">
      <c r="A146" s="10" t="str">
        <f>IF(LEFT('Copie fichier cim'!B146,3)="Bac",'Copie fichier cim'!B146,"")</f>
        <v/>
      </c>
      <c r="B146" s="6" t="str">
        <f>IF(A146&lt;&gt;"",MATCH('Copie fichier cim'!B146,'Copie fichier cim'!$B$1:'Copie fichier cim'!$B$200,0),"")</f>
        <v/>
      </c>
      <c r="C146" s="16" t="str">
        <f>IF('Copie fichier cim'!N146&lt;&gt;"",'Copie fichier cim'!N146,"")</f>
        <v/>
      </c>
      <c r="D146" s="16" t="str">
        <f>IF('Copie fichier cim'!O146&lt;&gt;"",'Copie fichier cim'!O146,"")</f>
        <v/>
      </c>
      <c r="E146" s="21" t="str">
        <f>IF(C146&lt;&gt;"",'Copie fichier cim'!K146,"")</f>
        <v/>
      </c>
      <c r="F146" s="21" t="str">
        <f t="shared" si="28"/>
        <v/>
      </c>
      <c r="G146" s="7">
        <f>couleur('Copie fichier cim'!Q146)</f>
        <v>-4142</v>
      </c>
      <c r="H146" s="13" t="str">
        <f>IF(OR(G146=3,G146=14),'Copie fichier cim'!Q146,"")</f>
        <v/>
      </c>
      <c r="I146" s="4" t="s">
        <v>11</v>
      </c>
      <c r="J146" s="3">
        <f t="shared" si="29"/>
        <v>45</v>
      </c>
      <c r="K146" s="3" t="str">
        <f t="shared" si="35"/>
        <v>B45</v>
      </c>
      <c r="L146" s="12" t="str">
        <f t="shared" si="30"/>
        <v/>
      </c>
      <c r="M146" s="25" t="str">
        <f t="shared" si="31"/>
        <v/>
      </c>
      <c r="N146" s="25" t="str">
        <f t="shared" si="32"/>
        <v/>
      </c>
      <c r="O146" s="12" t="str" cm="1">
        <f t="array" aca="1" ref="O146" ca="1">IF(G146=3,CONCATENATE("R0",RIGHT(INDEX('Copie fichier cim'!$A$1:$V$200,INDIRECT(K146),2),2),""),IF(G146=14,"CIM",""))</f>
        <v/>
      </c>
      <c r="P146" s="12" t="str">
        <f t="shared" si="36"/>
        <v/>
      </c>
      <c r="Q146" s="12" t="str" cm="1">
        <f t="array" aca="1" ref="Q146" ca="1">IF(G146=14,CONCATENATE("R0",RIGHT(INDEX('Copie fichier cim'!$A$1:$V$200,INDIRECT(K146),2),2),""),"")</f>
        <v/>
      </c>
      <c r="R146" s="12" t="str">
        <f t="shared" si="33"/>
        <v/>
      </c>
      <c r="S146" s="12"/>
      <c r="T146" s="12"/>
      <c r="U146" s="12"/>
      <c r="V146" s="18" t="str">
        <f t="shared" si="34"/>
        <v/>
      </c>
    </row>
    <row r="147" spans="1:22" x14ac:dyDescent="0.3">
      <c r="A147" s="10" t="str">
        <f>IF(LEFT('Copie fichier cim'!B147,3)="Bac",'Copie fichier cim'!B147,"")</f>
        <v/>
      </c>
      <c r="B147" s="6" t="str">
        <f>IF(A147&lt;&gt;"",MATCH('Copie fichier cim'!B147,'Copie fichier cim'!$B$1:'Copie fichier cim'!$B$200,0),"")</f>
        <v/>
      </c>
      <c r="C147" s="16" t="str">
        <f>IF('Copie fichier cim'!N147&lt;&gt;"",'Copie fichier cim'!N147,"")</f>
        <v/>
      </c>
      <c r="D147" s="16" t="str">
        <f>IF('Copie fichier cim'!O147&lt;&gt;"",'Copie fichier cim'!O147,"")</f>
        <v/>
      </c>
      <c r="E147" s="21" t="str">
        <f>IF(C147&lt;&gt;"",'Copie fichier cim'!K147,"")</f>
        <v/>
      </c>
      <c r="F147" s="21" t="str">
        <f t="shared" si="28"/>
        <v/>
      </c>
      <c r="G147" s="7">
        <f>couleur('Copie fichier cim'!Q147)</f>
        <v>-4142</v>
      </c>
      <c r="H147" s="13" t="str">
        <f>IF(OR(G147=3,G147=14),'Copie fichier cim'!Q147,"")</f>
        <v/>
      </c>
      <c r="I147" s="4" t="s">
        <v>11</v>
      </c>
      <c r="J147" s="3">
        <f t="shared" si="29"/>
        <v>45</v>
      </c>
      <c r="K147" s="3" t="str">
        <f t="shared" si="35"/>
        <v>B45</v>
      </c>
      <c r="L147" s="12" t="str">
        <f t="shared" si="30"/>
        <v/>
      </c>
      <c r="M147" s="25" t="str">
        <f t="shared" si="31"/>
        <v/>
      </c>
      <c r="N147" s="25" t="str">
        <f t="shared" si="32"/>
        <v/>
      </c>
      <c r="O147" s="12" t="str" cm="1">
        <f t="array" aca="1" ref="O147" ca="1">IF(G147=3,CONCATENATE("R0",RIGHT(INDEX('Copie fichier cim'!$A$1:$V$200,INDIRECT(K147),2),2),""),IF(G147=14,"CIM",""))</f>
        <v/>
      </c>
      <c r="P147" s="12" t="str">
        <f t="shared" si="36"/>
        <v/>
      </c>
      <c r="Q147" s="12" t="str" cm="1">
        <f t="array" aca="1" ref="Q147" ca="1">IF(G147=14,CONCATENATE("R0",RIGHT(INDEX('Copie fichier cim'!$A$1:$V$200,INDIRECT(K147),2),2),""),"")</f>
        <v/>
      </c>
      <c r="R147" s="12" t="str">
        <f t="shared" si="33"/>
        <v/>
      </c>
      <c r="S147" s="12"/>
      <c r="T147" s="12"/>
      <c r="U147" s="12"/>
      <c r="V147" s="18" t="str">
        <f t="shared" si="34"/>
        <v/>
      </c>
    </row>
    <row r="148" spans="1:22" x14ac:dyDescent="0.3">
      <c r="A148" s="10" t="str">
        <f>IF(LEFT('Copie fichier cim'!B148,3)="Bac",'Copie fichier cim'!B148,"")</f>
        <v/>
      </c>
      <c r="B148" s="6" t="str">
        <f>IF(A148&lt;&gt;"",MATCH('Copie fichier cim'!B148,'Copie fichier cim'!$B$1:'Copie fichier cim'!$B$200,0),"")</f>
        <v/>
      </c>
      <c r="C148" s="16" t="str">
        <f>IF('Copie fichier cim'!N148&lt;&gt;"",'Copie fichier cim'!N148,"")</f>
        <v/>
      </c>
      <c r="D148" s="16" t="str">
        <f>IF('Copie fichier cim'!O148&lt;&gt;"",'Copie fichier cim'!O148,"")</f>
        <v/>
      </c>
      <c r="E148" s="21" t="str">
        <f>IF(C148&lt;&gt;"",'Copie fichier cim'!K148,"")</f>
        <v/>
      </c>
      <c r="F148" s="21" t="str">
        <f t="shared" si="28"/>
        <v/>
      </c>
      <c r="G148" s="7">
        <f>couleur('Copie fichier cim'!Q148)</f>
        <v>-4142</v>
      </c>
      <c r="H148" s="13" t="str">
        <f>IF(OR(G148=3,G148=14),'Copie fichier cim'!Q148,"")</f>
        <v/>
      </c>
      <c r="I148" s="4" t="s">
        <v>11</v>
      </c>
      <c r="J148" s="3">
        <f t="shared" si="29"/>
        <v>45</v>
      </c>
      <c r="K148" s="3" t="str">
        <f t="shared" si="35"/>
        <v>B45</v>
      </c>
      <c r="L148" s="12" t="str">
        <f t="shared" si="30"/>
        <v/>
      </c>
      <c r="M148" s="25" t="str">
        <f t="shared" si="31"/>
        <v/>
      </c>
      <c r="N148" s="25" t="str">
        <f t="shared" si="32"/>
        <v/>
      </c>
      <c r="O148" s="12" t="str" cm="1">
        <f t="array" aca="1" ref="O148" ca="1">IF(G148=3,CONCATENATE("R0",RIGHT(INDEX('Copie fichier cim'!$A$1:$V$200,INDIRECT(K148),2),2),""),IF(G148=14,"CIM",""))</f>
        <v/>
      </c>
      <c r="P148" s="12" t="str">
        <f t="shared" si="36"/>
        <v/>
      </c>
      <c r="Q148" s="12" t="str" cm="1">
        <f t="array" aca="1" ref="Q148" ca="1">IF(G148=14,CONCATENATE("R0",RIGHT(INDEX('Copie fichier cim'!$A$1:$V$200,INDIRECT(K148),2),2),""),"")</f>
        <v/>
      </c>
      <c r="R148" s="12" t="str">
        <f t="shared" si="33"/>
        <v/>
      </c>
      <c r="S148" s="12"/>
      <c r="T148" s="12"/>
      <c r="U148" s="12"/>
      <c r="V148" s="18" t="str">
        <f t="shared" si="34"/>
        <v/>
      </c>
    </row>
    <row r="149" spans="1:22" x14ac:dyDescent="0.3">
      <c r="A149" s="10" t="str">
        <f>IF(LEFT('Copie fichier cim'!B149,3)="Bac",'Copie fichier cim'!B149,"")</f>
        <v/>
      </c>
      <c r="B149" s="6" t="str">
        <f>IF(A149&lt;&gt;"",MATCH('Copie fichier cim'!B149,'Copie fichier cim'!$B$1:'Copie fichier cim'!$B$200,0),"")</f>
        <v/>
      </c>
      <c r="C149" s="16" t="str">
        <f>IF('Copie fichier cim'!N149&lt;&gt;"",'Copie fichier cim'!N149,"")</f>
        <v/>
      </c>
      <c r="D149" s="16" t="str">
        <f>IF('Copie fichier cim'!O149&lt;&gt;"",'Copie fichier cim'!O149,"")</f>
        <v/>
      </c>
      <c r="E149" s="21" t="str">
        <f>IF(C149&lt;&gt;"",'Copie fichier cim'!K149,"")</f>
        <v/>
      </c>
      <c r="F149" s="21" t="str">
        <f t="shared" si="28"/>
        <v/>
      </c>
      <c r="G149" s="7">
        <f>couleur('Copie fichier cim'!Q149)</f>
        <v>-4142</v>
      </c>
      <c r="H149" s="13" t="str">
        <f>IF(OR(G149=3,G149=14),'Copie fichier cim'!Q149,"")</f>
        <v/>
      </c>
      <c r="I149" s="4" t="s">
        <v>11</v>
      </c>
      <c r="J149" s="3">
        <f t="shared" si="29"/>
        <v>45</v>
      </c>
      <c r="K149" s="3" t="str">
        <f t="shared" si="35"/>
        <v>B45</v>
      </c>
      <c r="L149" s="12" t="str">
        <f t="shared" si="30"/>
        <v/>
      </c>
      <c r="M149" s="25" t="str">
        <f t="shared" si="31"/>
        <v/>
      </c>
      <c r="N149" s="25" t="str">
        <f t="shared" si="32"/>
        <v/>
      </c>
      <c r="O149" s="12" t="str" cm="1">
        <f t="array" aca="1" ref="O149" ca="1">IF(G149=3,CONCATENATE("R0",RIGHT(INDEX('Copie fichier cim'!$A$1:$V$200,INDIRECT(K149),2),2),""),IF(G149=14,"CIM",""))</f>
        <v/>
      </c>
      <c r="P149" s="12" t="str">
        <f t="shared" si="36"/>
        <v/>
      </c>
      <c r="Q149" s="12" t="str" cm="1">
        <f t="array" aca="1" ref="Q149" ca="1">IF(G149=14,CONCATENATE("R0",RIGHT(INDEX('Copie fichier cim'!$A$1:$V$200,INDIRECT(K149),2),2),""),"")</f>
        <v/>
      </c>
      <c r="R149" s="12" t="str">
        <f t="shared" si="33"/>
        <v/>
      </c>
      <c r="S149" s="12"/>
      <c r="T149" s="12"/>
      <c r="U149" s="12"/>
      <c r="V149" s="18" t="str">
        <f t="shared" si="34"/>
        <v/>
      </c>
    </row>
    <row r="150" spans="1:22" x14ac:dyDescent="0.3">
      <c r="A150" s="10" t="str">
        <f>IF(LEFT('Copie fichier cim'!B150,3)="Bac",'Copie fichier cim'!B150,"")</f>
        <v/>
      </c>
      <c r="B150" s="6" t="str">
        <f>IF(A150&lt;&gt;"",MATCH('Copie fichier cim'!B150,'Copie fichier cim'!$B$1:'Copie fichier cim'!$B$200,0),"")</f>
        <v/>
      </c>
      <c r="C150" s="16" t="str">
        <f>IF('Copie fichier cim'!N150&lt;&gt;"",'Copie fichier cim'!N150,"")</f>
        <v/>
      </c>
      <c r="D150" s="16" t="str">
        <f>IF('Copie fichier cim'!O150&lt;&gt;"",'Copie fichier cim'!O150,"")</f>
        <v/>
      </c>
      <c r="E150" s="21" t="str">
        <f>IF(C150&lt;&gt;"",'Copie fichier cim'!K150,"")</f>
        <v/>
      </c>
      <c r="F150" s="21" t="str">
        <f t="shared" si="28"/>
        <v/>
      </c>
      <c r="G150" s="7">
        <f>couleur('Copie fichier cim'!Q150)</f>
        <v>-4142</v>
      </c>
      <c r="H150" s="13" t="str">
        <f>IF(OR(G150=3,G150=14),'Copie fichier cim'!Q150,"")</f>
        <v/>
      </c>
      <c r="I150" s="4" t="s">
        <v>11</v>
      </c>
      <c r="J150" s="3">
        <f t="shared" si="29"/>
        <v>45</v>
      </c>
      <c r="K150" s="3" t="str">
        <f t="shared" si="35"/>
        <v>B45</v>
      </c>
      <c r="L150" s="12" t="str">
        <f t="shared" si="30"/>
        <v/>
      </c>
      <c r="M150" s="25" t="str">
        <f t="shared" si="31"/>
        <v/>
      </c>
      <c r="N150" s="25" t="str">
        <f t="shared" si="32"/>
        <v/>
      </c>
      <c r="O150" s="12" t="str" cm="1">
        <f t="array" aca="1" ref="O150" ca="1">IF(G150=3,CONCATENATE("R0",RIGHT(INDEX('Copie fichier cim'!$A$1:$V$200,INDIRECT(K150),2),2),""),IF(G150=14,"CIM",""))</f>
        <v/>
      </c>
      <c r="P150" s="12" t="str">
        <f t="shared" si="36"/>
        <v/>
      </c>
      <c r="Q150" s="12" t="str" cm="1">
        <f t="array" aca="1" ref="Q150" ca="1">IF(G150=14,CONCATENATE("R0",RIGHT(INDEX('Copie fichier cim'!$A$1:$V$200,INDIRECT(K150),2),2),""),"")</f>
        <v/>
      </c>
      <c r="R150" s="12" t="str">
        <f t="shared" si="33"/>
        <v/>
      </c>
      <c r="S150" s="12"/>
      <c r="T150" s="12"/>
      <c r="U150" s="12"/>
      <c r="V150" s="18" t="str">
        <f t="shared" si="34"/>
        <v/>
      </c>
    </row>
    <row r="151" spans="1:22" x14ac:dyDescent="0.3">
      <c r="A151" s="10" t="str">
        <f>IF(LEFT('Copie fichier cim'!B151,3)="Bac",'Copie fichier cim'!B151,"")</f>
        <v/>
      </c>
      <c r="B151" s="6" t="str">
        <f>IF(A151&lt;&gt;"",MATCH('Copie fichier cim'!B151,'Copie fichier cim'!$B$1:'Copie fichier cim'!$B$200,0),"")</f>
        <v/>
      </c>
      <c r="C151" s="16" t="str">
        <f>IF('Copie fichier cim'!N151&lt;&gt;"",'Copie fichier cim'!N151,"")</f>
        <v/>
      </c>
      <c r="D151" s="16" t="str">
        <f>IF('Copie fichier cim'!O151&lt;&gt;"",'Copie fichier cim'!O151,"")</f>
        <v/>
      </c>
      <c r="E151" s="21" t="str">
        <f>IF(C151&lt;&gt;"",'Copie fichier cim'!K151,"")</f>
        <v/>
      </c>
      <c r="F151" s="21" t="str">
        <f t="shared" si="28"/>
        <v/>
      </c>
      <c r="G151" s="7">
        <f>couleur('Copie fichier cim'!Q151)</f>
        <v>-4142</v>
      </c>
      <c r="H151" s="13" t="str">
        <f>IF(OR(G151=3,G151=14),'Copie fichier cim'!Q151,"")</f>
        <v/>
      </c>
      <c r="I151" s="4" t="s">
        <v>11</v>
      </c>
      <c r="J151" s="3">
        <f t="shared" si="29"/>
        <v>45</v>
      </c>
      <c r="K151" s="3" t="str">
        <f t="shared" si="35"/>
        <v>B45</v>
      </c>
      <c r="L151" s="12" t="str">
        <f t="shared" si="30"/>
        <v/>
      </c>
      <c r="M151" s="25" t="str">
        <f t="shared" si="31"/>
        <v/>
      </c>
      <c r="N151" s="25" t="str">
        <f t="shared" si="32"/>
        <v/>
      </c>
      <c r="O151" s="12" t="str" cm="1">
        <f t="array" aca="1" ref="O151" ca="1">IF(G151=3,CONCATENATE("R0",RIGHT(INDEX('Copie fichier cim'!$A$1:$V$200,INDIRECT(K151),2),2),""),IF(G151=14,"CIM",""))</f>
        <v/>
      </c>
      <c r="P151" s="12" t="str">
        <f t="shared" si="36"/>
        <v/>
      </c>
      <c r="Q151" s="12" t="str" cm="1">
        <f t="array" aca="1" ref="Q151" ca="1">IF(G151=14,CONCATENATE("R0",RIGHT(INDEX('Copie fichier cim'!$A$1:$V$200,INDIRECT(K151),2),2),""),"")</f>
        <v/>
      </c>
      <c r="R151" s="12" t="str">
        <f t="shared" si="33"/>
        <v/>
      </c>
      <c r="S151" s="12"/>
      <c r="T151" s="12"/>
      <c r="U151" s="12"/>
      <c r="V151" s="18" t="str">
        <f t="shared" si="34"/>
        <v/>
      </c>
    </row>
    <row r="152" spans="1:22" x14ac:dyDescent="0.3">
      <c r="A152" s="10" t="str">
        <f>IF(LEFT('Copie fichier cim'!B152,3)="Bac",'Copie fichier cim'!B152,"")</f>
        <v/>
      </c>
      <c r="B152" s="6" t="str">
        <f>IF(A152&lt;&gt;"",MATCH('Copie fichier cim'!B152,'Copie fichier cim'!$B$1:'Copie fichier cim'!$B$200,0),"")</f>
        <v/>
      </c>
      <c r="C152" s="16" t="str">
        <f>IF('Copie fichier cim'!N152&lt;&gt;"",'Copie fichier cim'!N152,"")</f>
        <v/>
      </c>
      <c r="D152" s="16" t="str">
        <f>IF('Copie fichier cim'!O152&lt;&gt;"",'Copie fichier cim'!O152,"")</f>
        <v/>
      </c>
      <c r="E152" s="21" t="str">
        <f>IF(C152&lt;&gt;"",'Copie fichier cim'!K152,"")</f>
        <v/>
      </c>
      <c r="F152" s="21" t="str">
        <f t="shared" si="28"/>
        <v/>
      </c>
      <c r="G152" s="7">
        <f>couleur('Copie fichier cim'!Q152)</f>
        <v>-4142</v>
      </c>
      <c r="H152" s="13" t="str">
        <f>IF(OR(G152=3,G152=14),'Copie fichier cim'!Q152,"")</f>
        <v/>
      </c>
      <c r="I152" s="4" t="s">
        <v>11</v>
      </c>
      <c r="J152" s="3">
        <f t="shared" si="29"/>
        <v>45</v>
      </c>
      <c r="K152" s="3" t="str">
        <f t="shared" si="35"/>
        <v>B45</v>
      </c>
      <c r="L152" s="12" t="str">
        <f t="shared" si="30"/>
        <v/>
      </c>
      <c r="M152" s="25" t="str">
        <f t="shared" si="31"/>
        <v/>
      </c>
      <c r="N152" s="25" t="str">
        <f t="shared" si="32"/>
        <v/>
      </c>
      <c r="O152" s="12" t="str" cm="1">
        <f t="array" aca="1" ref="O152" ca="1">IF(G152=3,CONCATENATE("R0",RIGHT(INDEX('Copie fichier cim'!$A$1:$V$200,INDIRECT(K152),2),2),""),IF(G152=14,"CIM",""))</f>
        <v/>
      </c>
      <c r="P152" s="12" t="str">
        <f t="shared" si="36"/>
        <v/>
      </c>
      <c r="Q152" s="12" t="str" cm="1">
        <f t="array" aca="1" ref="Q152" ca="1">IF(G152=14,CONCATENATE("R0",RIGHT(INDEX('Copie fichier cim'!$A$1:$V$200,INDIRECT(K152),2),2),""),"")</f>
        <v/>
      </c>
      <c r="R152" s="12" t="str">
        <f t="shared" si="33"/>
        <v/>
      </c>
      <c r="S152" s="12"/>
      <c r="T152" s="12"/>
      <c r="U152" s="12"/>
      <c r="V152" s="18" t="str">
        <f t="shared" si="34"/>
        <v/>
      </c>
    </row>
    <row r="153" spans="1:22" x14ac:dyDescent="0.3">
      <c r="A153" s="10" t="str">
        <f>IF(LEFT('Copie fichier cim'!B153,3)="Bac",'Copie fichier cim'!B153,"")</f>
        <v/>
      </c>
      <c r="B153" s="6" t="str">
        <f>IF(A153&lt;&gt;"",MATCH('Copie fichier cim'!B153,'Copie fichier cim'!$B$1:'Copie fichier cim'!$B$200,0),"")</f>
        <v/>
      </c>
      <c r="C153" s="16" t="str">
        <f>IF('Copie fichier cim'!N153&lt;&gt;"",'Copie fichier cim'!N153,"")</f>
        <v/>
      </c>
      <c r="D153" s="16" t="str">
        <f>IF('Copie fichier cim'!O153&lt;&gt;"",'Copie fichier cim'!O153,"")</f>
        <v/>
      </c>
      <c r="E153" s="21" t="str">
        <f>IF(C153&lt;&gt;"",'Copie fichier cim'!K153,"")</f>
        <v/>
      </c>
      <c r="F153" s="21" t="str">
        <f t="shared" si="28"/>
        <v/>
      </c>
      <c r="G153" s="7">
        <f>couleur('Copie fichier cim'!Q153)</f>
        <v>-4142</v>
      </c>
      <c r="H153" s="13" t="str">
        <f>IF(OR(G153=3,G153=14),'Copie fichier cim'!Q153,"")</f>
        <v/>
      </c>
      <c r="I153" s="4" t="s">
        <v>11</v>
      </c>
      <c r="J153" s="3">
        <f t="shared" si="29"/>
        <v>45</v>
      </c>
      <c r="K153" s="3" t="str">
        <f t="shared" si="35"/>
        <v>B45</v>
      </c>
      <c r="L153" s="12" t="str">
        <f t="shared" si="30"/>
        <v/>
      </c>
      <c r="M153" s="25" t="str">
        <f t="shared" si="31"/>
        <v/>
      </c>
      <c r="N153" s="25" t="str">
        <f t="shared" si="32"/>
        <v/>
      </c>
      <c r="O153" s="12" t="str" cm="1">
        <f t="array" aca="1" ref="O153" ca="1">IF(G153=3,CONCATENATE("R0",RIGHT(INDEX('Copie fichier cim'!$A$1:$V$200,INDIRECT(K153),2),2),""),IF(G153=14,"CIM",""))</f>
        <v/>
      </c>
      <c r="P153" s="12" t="str">
        <f t="shared" si="36"/>
        <v/>
      </c>
      <c r="Q153" s="12" t="str" cm="1">
        <f t="array" aca="1" ref="Q153" ca="1">IF(G153=14,CONCATENATE("R0",RIGHT(INDEX('Copie fichier cim'!$A$1:$V$200,INDIRECT(K153),2),2),""),"")</f>
        <v/>
      </c>
      <c r="R153" s="12" t="str">
        <f t="shared" si="33"/>
        <v/>
      </c>
      <c r="S153" s="12"/>
      <c r="T153" s="12"/>
      <c r="U153" s="12"/>
      <c r="V153" s="18" t="str">
        <f t="shared" si="34"/>
        <v/>
      </c>
    </row>
    <row r="154" spans="1:22" x14ac:dyDescent="0.3">
      <c r="A154" s="10" t="str">
        <f>IF(LEFT('Copie fichier cim'!B154,3)="Bac",'Copie fichier cim'!B154,"")</f>
        <v/>
      </c>
      <c r="B154" s="6" t="str">
        <f>IF(A154&lt;&gt;"",MATCH('Copie fichier cim'!B154,'Copie fichier cim'!$B$1:'Copie fichier cim'!$B$200,0),"")</f>
        <v/>
      </c>
      <c r="C154" s="16" t="str">
        <f>IF('Copie fichier cim'!N154&lt;&gt;"",'Copie fichier cim'!N154,"")</f>
        <v/>
      </c>
      <c r="D154" s="16" t="str">
        <f>IF('Copie fichier cim'!O154&lt;&gt;"",'Copie fichier cim'!O154,"")</f>
        <v/>
      </c>
      <c r="E154" s="21" t="str">
        <f>IF(C154&lt;&gt;"",'Copie fichier cim'!K154,"")</f>
        <v/>
      </c>
      <c r="F154" s="21" t="str">
        <f t="shared" si="28"/>
        <v/>
      </c>
      <c r="G154" s="7">
        <f>couleur('Copie fichier cim'!Q154)</f>
        <v>-4142</v>
      </c>
      <c r="H154" s="13" t="str">
        <f>IF(OR(G154=3,G154=14),'Copie fichier cim'!Q154,"")</f>
        <v/>
      </c>
      <c r="I154" s="4" t="s">
        <v>11</v>
      </c>
      <c r="J154" s="3">
        <f t="shared" si="29"/>
        <v>45</v>
      </c>
      <c r="K154" s="3" t="str">
        <f t="shared" si="35"/>
        <v>B45</v>
      </c>
      <c r="L154" s="12" t="str">
        <f t="shared" si="30"/>
        <v/>
      </c>
      <c r="M154" s="25" t="str">
        <f t="shared" si="31"/>
        <v/>
      </c>
      <c r="N154" s="25" t="str">
        <f t="shared" si="32"/>
        <v/>
      </c>
      <c r="O154" s="12" t="str" cm="1">
        <f t="array" aca="1" ref="O154" ca="1">IF(G154=3,CONCATENATE("R0",RIGHT(INDEX('Copie fichier cim'!$A$1:$V$200,INDIRECT(K154),2),2),""),IF(G154=14,"CIM",""))</f>
        <v/>
      </c>
      <c r="P154" s="12" t="str">
        <f t="shared" si="36"/>
        <v/>
      </c>
      <c r="Q154" s="12" t="str" cm="1">
        <f t="array" aca="1" ref="Q154" ca="1">IF(G154=14,CONCATENATE("R0",RIGHT(INDEX('Copie fichier cim'!$A$1:$V$200,INDIRECT(K154),2),2),""),"")</f>
        <v/>
      </c>
      <c r="R154" s="12" t="str">
        <f t="shared" si="33"/>
        <v/>
      </c>
      <c r="S154" s="12"/>
      <c r="T154" s="12"/>
      <c r="U154" s="12"/>
      <c r="V154" s="18" t="str">
        <f t="shared" si="34"/>
        <v/>
      </c>
    </row>
    <row r="155" spans="1:22" x14ac:dyDescent="0.3">
      <c r="A155" s="10" t="str">
        <f>IF(LEFT('Copie fichier cim'!B155,3)="Bac",'Copie fichier cim'!B155,"")</f>
        <v/>
      </c>
      <c r="B155" s="6" t="str">
        <f>IF(A155&lt;&gt;"",MATCH('Copie fichier cim'!B155,'Copie fichier cim'!$B$1:'Copie fichier cim'!$B$200,0),"")</f>
        <v/>
      </c>
      <c r="C155" s="16" t="str">
        <f>IF('Copie fichier cim'!N155&lt;&gt;"",'Copie fichier cim'!N155,"")</f>
        <v/>
      </c>
      <c r="D155" s="16" t="str">
        <f>IF('Copie fichier cim'!O155&lt;&gt;"",'Copie fichier cim'!O155,"")</f>
        <v/>
      </c>
      <c r="E155" s="21" t="str">
        <f>IF(C155&lt;&gt;"",'Copie fichier cim'!K155,"")</f>
        <v/>
      </c>
      <c r="F155" s="21" t="str">
        <f t="shared" si="28"/>
        <v/>
      </c>
      <c r="G155" s="7">
        <f>couleur('Copie fichier cim'!Q155)</f>
        <v>-4142</v>
      </c>
      <c r="H155" s="13" t="str">
        <f>IF(OR(G155=3,G155=14),'Copie fichier cim'!Q155,"")</f>
        <v/>
      </c>
      <c r="I155" s="4" t="s">
        <v>11</v>
      </c>
      <c r="J155" s="3">
        <f t="shared" si="29"/>
        <v>45</v>
      </c>
      <c r="K155" s="3" t="str">
        <f t="shared" si="35"/>
        <v>B45</v>
      </c>
      <c r="L155" s="12" t="str">
        <f t="shared" si="30"/>
        <v/>
      </c>
      <c r="M155" s="25" t="str">
        <f t="shared" si="31"/>
        <v/>
      </c>
      <c r="N155" s="25" t="str">
        <f t="shared" si="32"/>
        <v/>
      </c>
      <c r="O155" s="12" t="str" cm="1">
        <f t="array" aca="1" ref="O155" ca="1">IF(G155=3,CONCATENATE("R0",RIGHT(INDEX('Copie fichier cim'!$A$1:$V$200,INDIRECT(K155),2),2),""),IF(G155=14,"CIM",""))</f>
        <v/>
      </c>
      <c r="P155" s="12" t="str">
        <f t="shared" si="36"/>
        <v/>
      </c>
      <c r="Q155" s="12" t="str" cm="1">
        <f t="array" aca="1" ref="Q155" ca="1">IF(G155=14,CONCATENATE("R0",RIGHT(INDEX('Copie fichier cim'!$A$1:$V$200,INDIRECT(K155),2),2),""),"")</f>
        <v/>
      </c>
      <c r="R155" s="12" t="str">
        <f t="shared" si="33"/>
        <v/>
      </c>
      <c r="S155" s="12"/>
      <c r="T155" s="12"/>
      <c r="U155" s="12"/>
      <c r="V155" s="18" t="str">
        <f t="shared" si="34"/>
        <v/>
      </c>
    </row>
    <row r="156" spans="1:22" x14ac:dyDescent="0.3">
      <c r="A156" s="10" t="str">
        <f>IF(LEFT('Copie fichier cim'!B156,3)="Bac",'Copie fichier cim'!B156,"")</f>
        <v/>
      </c>
      <c r="B156" s="6" t="str">
        <f>IF(A156&lt;&gt;"",MATCH('Copie fichier cim'!B156,'Copie fichier cim'!$B$1:'Copie fichier cim'!$B$200,0),"")</f>
        <v/>
      </c>
      <c r="C156" s="16" t="str">
        <f>IF('Copie fichier cim'!N156&lt;&gt;"",'Copie fichier cim'!N156,"")</f>
        <v/>
      </c>
      <c r="D156" s="16" t="str">
        <f>IF('Copie fichier cim'!O156&lt;&gt;"",'Copie fichier cim'!O156,"")</f>
        <v/>
      </c>
      <c r="E156" s="21" t="str">
        <f>IF(C156&lt;&gt;"",'Copie fichier cim'!K156,"")</f>
        <v/>
      </c>
      <c r="F156" s="21" t="str">
        <f t="shared" si="28"/>
        <v/>
      </c>
      <c r="G156" s="7">
        <f>couleur('Copie fichier cim'!Q156)</f>
        <v>-4142</v>
      </c>
      <c r="H156" s="13" t="str">
        <f>IF(OR(G156=3,G156=14),'Copie fichier cim'!Q156,"")</f>
        <v/>
      </c>
      <c r="I156" s="4" t="s">
        <v>11</v>
      </c>
      <c r="J156" s="3">
        <f t="shared" si="29"/>
        <v>45</v>
      </c>
      <c r="K156" s="3" t="str">
        <f t="shared" si="35"/>
        <v>B45</v>
      </c>
      <c r="L156" s="12" t="str">
        <f t="shared" si="30"/>
        <v/>
      </c>
      <c r="M156" s="25" t="str">
        <f t="shared" si="31"/>
        <v/>
      </c>
      <c r="N156" s="25" t="str">
        <f t="shared" si="32"/>
        <v/>
      </c>
      <c r="O156" s="12" t="str" cm="1">
        <f t="array" aca="1" ref="O156" ca="1">IF(G156=3,CONCATENATE("R0",RIGHT(INDEX('Copie fichier cim'!$A$1:$V$200,INDIRECT(K156),2),2),""),IF(G156=14,"CIM",""))</f>
        <v/>
      </c>
      <c r="P156" s="12" t="str">
        <f t="shared" si="36"/>
        <v/>
      </c>
      <c r="Q156" s="12" t="str" cm="1">
        <f t="array" aca="1" ref="Q156" ca="1">IF(G156=14,CONCATENATE("R0",RIGHT(INDEX('Copie fichier cim'!$A$1:$V$200,INDIRECT(K156),2),2),""),"")</f>
        <v/>
      </c>
      <c r="R156" s="12" t="str">
        <f t="shared" si="33"/>
        <v/>
      </c>
      <c r="S156" s="12"/>
      <c r="T156" s="12"/>
      <c r="U156" s="12"/>
      <c r="V156" s="18" t="str">
        <f t="shared" si="34"/>
        <v/>
      </c>
    </row>
    <row r="157" spans="1:22" x14ac:dyDescent="0.3">
      <c r="A157" s="10" t="str">
        <f>IF(LEFT('Copie fichier cim'!B157,3)="Bac",'Copie fichier cim'!B157,"")</f>
        <v/>
      </c>
      <c r="B157" s="6" t="str">
        <f>IF(A157&lt;&gt;"",MATCH('Copie fichier cim'!B157,'Copie fichier cim'!$B$1:'Copie fichier cim'!$B$200,0),"")</f>
        <v/>
      </c>
      <c r="C157" s="16" t="str">
        <f>IF('Copie fichier cim'!N157&lt;&gt;"",'Copie fichier cim'!N157,"")</f>
        <v/>
      </c>
      <c r="D157" s="16" t="str">
        <f>IF('Copie fichier cim'!O157&lt;&gt;"",'Copie fichier cim'!O157,"")</f>
        <v/>
      </c>
      <c r="E157" s="21" t="str">
        <f>IF(C157&lt;&gt;"",'Copie fichier cim'!K157,"")</f>
        <v/>
      </c>
      <c r="F157" s="21" t="str">
        <f t="shared" si="28"/>
        <v/>
      </c>
      <c r="G157" s="7">
        <f>couleur('Copie fichier cim'!Q157)</f>
        <v>-4142</v>
      </c>
      <c r="H157" s="13" t="str">
        <f>IF(OR(G157=3,G157=14),'Copie fichier cim'!Q157,"")</f>
        <v/>
      </c>
      <c r="I157" s="4" t="s">
        <v>11</v>
      </c>
      <c r="J157" s="3">
        <f t="shared" si="29"/>
        <v>45</v>
      </c>
      <c r="K157" s="3" t="str">
        <f t="shared" si="35"/>
        <v>B45</v>
      </c>
      <c r="L157" s="12" t="str">
        <f t="shared" si="30"/>
        <v/>
      </c>
      <c r="M157" s="25" t="str">
        <f t="shared" si="31"/>
        <v/>
      </c>
      <c r="N157" s="25" t="str">
        <f t="shared" si="32"/>
        <v/>
      </c>
      <c r="O157" s="12" t="str" cm="1">
        <f t="array" aca="1" ref="O157" ca="1">IF(G157=3,CONCATENATE("R0",RIGHT(INDEX('Copie fichier cim'!$A$1:$V$200,INDIRECT(K157),2),2),""),IF(G157=14,"CIM",""))</f>
        <v/>
      </c>
      <c r="P157" s="12" t="str">
        <f t="shared" si="36"/>
        <v/>
      </c>
      <c r="Q157" s="12" t="str" cm="1">
        <f t="array" aca="1" ref="Q157" ca="1">IF(G157=14,CONCATENATE("R0",RIGHT(INDEX('Copie fichier cim'!$A$1:$V$200,INDIRECT(K157),2),2),""),"")</f>
        <v/>
      </c>
      <c r="R157" s="12" t="str">
        <f t="shared" si="33"/>
        <v/>
      </c>
      <c r="S157" s="12"/>
      <c r="T157" s="12"/>
      <c r="U157" s="12"/>
      <c r="V157" s="18" t="str">
        <f t="shared" si="34"/>
        <v/>
      </c>
    </row>
    <row r="158" spans="1:22" x14ac:dyDescent="0.3">
      <c r="A158" s="10" t="str">
        <f>IF(LEFT('Copie fichier cim'!B158,3)="Bac",'Copie fichier cim'!B158,"")</f>
        <v/>
      </c>
      <c r="B158" s="6" t="str">
        <f>IF(A158&lt;&gt;"",MATCH('Copie fichier cim'!B158,'Copie fichier cim'!$B$1:'Copie fichier cim'!$B$200,0),"")</f>
        <v/>
      </c>
      <c r="C158" s="16" t="str">
        <f>IF('Copie fichier cim'!N158&lt;&gt;"",'Copie fichier cim'!N158,"")</f>
        <v/>
      </c>
      <c r="D158" s="16" t="str">
        <f>IF('Copie fichier cim'!O158&lt;&gt;"",'Copie fichier cim'!O158,"")</f>
        <v/>
      </c>
      <c r="E158" s="21" t="str">
        <f>IF(C158&lt;&gt;"",'Copie fichier cim'!K158,"")</f>
        <v/>
      </c>
      <c r="F158" s="21" t="str">
        <f t="shared" si="28"/>
        <v/>
      </c>
      <c r="G158" s="7">
        <f>couleur('Copie fichier cim'!Q158)</f>
        <v>-4142</v>
      </c>
      <c r="H158" s="13" t="str">
        <f>IF(OR(G158=3,G158=14),'Copie fichier cim'!Q158,"")</f>
        <v/>
      </c>
      <c r="I158" s="4" t="s">
        <v>11</v>
      </c>
      <c r="J158" s="3">
        <f t="shared" si="29"/>
        <v>45</v>
      </c>
      <c r="K158" s="3" t="str">
        <f t="shared" si="35"/>
        <v>B45</v>
      </c>
      <c r="L158" s="12" t="str">
        <f t="shared" si="30"/>
        <v/>
      </c>
      <c r="M158" s="25" t="str">
        <f t="shared" si="31"/>
        <v/>
      </c>
      <c r="N158" s="25" t="str">
        <f t="shared" si="32"/>
        <v/>
      </c>
      <c r="O158" s="12" t="str" cm="1">
        <f t="array" aca="1" ref="O158" ca="1">IF(G158=3,CONCATENATE("R0",RIGHT(INDEX('Copie fichier cim'!$A$1:$V$200,INDIRECT(K158),2),2),""),IF(G158=14,"CIM",""))</f>
        <v/>
      </c>
      <c r="P158" s="12" t="str">
        <f t="shared" si="36"/>
        <v/>
      </c>
      <c r="Q158" s="12" t="str" cm="1">
        <f t="array" aca="1" ref="Q158" ca="1">IF(G158=14,CONCATENATE("R0",RIGHT(INDEX('Copie fichier cim'!$A$1:$V$200,INDIRECT(K158),2),2),""),"")</f>
        <v/>
      </c>
      <c r="R158" s="12" t="str">
        <f t="shared" si="33"/>
        <v/>
      </c>
      <c r="S158" s="12"/>
      <c r="T158" s="12"/>
      <c r="U158" s="12"/>
      <c r="V158" s="18" t="str">
        <f t="shared" si="34"/>
        <v/>
      </c>
    </row>
    <row r="159" spans="1:22" x14ac:dyDescent="0.3">
      <c r="A159" s="10" t="str">
        <f>IF(LEFT('Copie fichier cim'!B159,3)="Bac",'Copie fichier cim'!B159,"")</f>
        <v/>
      </c>
      <c r="B159" s="6" t="str">
        <f>IF(A159&lt;&gt;"",MATCH('Copie fichier cim'!B159,'Copie fichier cim'!$B$1:'Copie fichier cim'!$B$200,0),"")</f>
        <v/>
      </c>
      <c r="C159" s="16" t="str">
        <f>IF('Copie fichier cim'!N159&lt;&gt;"",'Copie fichier cim'!N159,"")</f>
        <v/>
      </c>
      <c r="D159" s="16" t="str">
        <f>IF('Copie fichier cim'!O159&lt;&gt;"",'Copie fichier cim'!O159,"")</f>
        <v/>
      </c>
      <c r="E159" s="21" t="str">
        <f>IF(C159&lt;&gt;"",'Copie fichier cim'!K159,"")</f>
        <v/>
      </c>
      <c r="F159" s="21" t="str">
        <f t="shared" si="28"/>
        <v/>
      </c>
      <c r="G159" s="7">
        <f>couleur('Copie fichier cim'!Q159)</f>
        <v>-4142</v>
      </c>
      <c r="H159" s="13" t="str">
        <f>IF(OR(G159=3,G159=14),'Copie fichier cim'!Q159,"")</f>
        <v/>
      </c>
      <c r="I159" s="4" t="s">
        <v>11</v>
      </c>
      <c r="J159" s="3">
        <f t="shared" si="29"/>
        <v>45</v>
      </c>
      <c r="K159" s="3" t="str">
        <f t="shared" si="35"/>
        <v>B45</v>
      </c>
      <c r="L159" s="12" t="str">
        <f t="shared" si="30"/>
        <v/>
      </c>
      <c r="M159" s="25" t="str">
        <f t="shared" si="31"/>
        <v/>
      </c>
      <c r="N159" s="25" t="str">
        <f t="shared" si="32"/>
        <v/>
      </c>
      <c r="O159" s="12" t="str" cm="1">
        <f t="array" aca="1" ref="O159" ca="1">IF(G159=3,CONCATENATE("R0",RIGHT(INDEX('Copie fichier cim'!$A$1:$V$200,INDIRECT(K159),2),2),""),IF(G159=14,"CIM",""))</f>
        <v/>
      </c>
      <c r="P159" s="12" t="str">
        <f t="shared" si="36"/>
        <v/>
      </c>
      <c r="Q159" s="12" t="str" cm="1">
        <f t="array" aca="1" ref="Q159" ca="1">IF(G159=14,CONCATENATE("R0",RIGHT(INDEX('Copie fichier cim'!$A$1:$V$200,INDIRECT(K159),2),2),""),"")</f>
        <v/>
      </c>
      <c r="R159" s="12" t="str">
        <f t="shared" si="33"/>
        <v/>
      </c>
      <c r="S159" s="12"/>
      <c r="T159" s="12"/>
      <c r="U159" s="12"/>
      <c r="V159" s="18" t="str">
        <f t="shared" si="34"/>
        <v/>
      </c>
    </row>
    <row r="160" spans="1:22" x14ac:dyDescent="0.3">
      <c r="A160" s="10" t="str">
        <f>IF(LEFT('Copie fichier cim'!B160,3)="Bac",'Copie fichier cim'!B160,"")</f>
        <v/>
      </c>
      <c r="B160" s="6" t="str">
        <f>IF(A160&lt;&gt;"",MATCH('Copie fichier cim'!B160,'Copie fichier cim'!$B$1:'Copie fichier cim'!$B$200,0),"")</f>
        <v/>
      </c>
      <c r="C160" s="16" t="str">
        <f>IF('Copie fichier cim'!N160&lt;&gt;"",'Copie fichier cim'!N160,"")</f>
        <v/>
      </c>
      <c r="D160" s="16" t="str">
        <f>IF('Copie fichier cim'!O160&lt;&gt;"",'Copie fichier cim'!O160,"")</f>
        <v/>
      </c>
      <c r="E160" s="21" t="str">
        <f>IF(C160&lt;&gt;"",'Copie fichier cim'!K160,"")</f>
        <v/>
      </c>
      <c r="F160" s="21" t="str">
        <f t="shared" si="28"/>
        <v/>
      </c>
      <c r="G160" s="7">
        <f>couleur('Copie fichier cim'!Q160)</f>
        <v>-4142</v>
      </c>
      <c r="H160" s="13" t="str">
        <f>IF(OR(G160=3,G160=14),'Copie fichier cim'!Q160,"")</f>
        <v/>
      </c>
      <c r="I160" s="4" t="s">
        <v>11</v>
      </c>
      <c r="J160" s="3">
        <f t="shared" si="29"/>
        <v>45</v>
      </c>
      <c r="K160" s="3" t="str">
        <f t="shared" si="35"/>
        <v>B45</v>
      </c>
      <c r="L160" s="12" t="str">
        <f t="shared" si="30"/>
        <v/>
      </c>
      <c r="M160" s="25" t="str">
        <f t="shared" si="31"/>
        <v/>
      </c>
      <c r="N160" s="25" t="str">
        <f t="shared" si="32"/>
        <v/>
      </c>
      <c r="O160" s="12" t="str" cm="1">
        <f t="array" aca="1" ref="O160" ca="1">IF(G160=3,CONCATENATE("R0",RIGHT(INDEX('Copie fichier cim'!$A$1:$V$200,INDIRECT(K160),2),2),""),IF(G160=14,"CIM",""))</f>
        <v/>
      </c>
      <c r="P160" s="12" t="str">
        <f t="shared" si="36"/>
        <v/>
      </c>
      <c r="Q160" s="12" t="str" cm="1">
        <f t="array" aca="1" ref="Q160" ca="1">IF(G160=14,CONCATENATE("R0",RIGHT(INDEX('Copie fichier cim'!$A$1:$V$200,INDIRECT(K160),2),2),""),"")</f>
        <v/>
      </c>
      <c r="R160" s="12" t="str">
        <f t="shared" si="33"/>
        <v/>
      </c>
      <c r="S160" s="12"/>
      <c r="T160" s="12"/>
      <c r="U160" s="12"/>
      <c r="V160" s="18" t="str">
        <f t="shared" si="34"/>
        <v/>
      </c>
    </row>
    <row r="161" spans="1:22" x14ac:dyDescent="0.3">
      <c r="A161" s="10" t="str">
        <f>IF(LEFT('Copie fichier cim'!B161,3)="Bac",'Copie fichier cim'!B161,"")</f>
        <v/>
      </c>
      <c r="B161" s="6" t="str">
        <f>IF(A161&lt;&gt;"",MATCH('Copie fichier cim'!B161,'Copie fichier cim'!$B$1:'Copie fichier cim'!$B$200,0),"")</f>
        <v/>
      </c>
      <c r="C161" s="16" t="str">
        <f>IF('Copie fichier cim'!N161&lt;&gt;"",'Copie fichier cim'!N161,"")</f>
        <v/>
      </c>
      <c r="D161" s="16" t="str">
        <f>IF('Copie fichier cim'!O161&lt;&gt;"",'Copie fichier cim'!O161,"")</f>
        <v/>
      </c>
      <c r="E161" s="21" t="str">
        <f>IF(C161&lt;&gt;"",'Copie fichier cim'!K161,"")</f>
        <v/>
      </c>
      <c r="F161" s="21" t="str">
        <f t="shared" si="28"/>
        <v/>
      </c>
      <c r="G161" s="7">
        <f>couleur('Copie fichier cim'!Q161)</f>
        <v>-4142</v>
      </c>
      <c r="H161" s="13" t="str">
        <f>IF(OR(G161=3,G161=14),'Copie fichier cim'!Q161,"")</f>
        <v/>
      </c>
      <c r="I161" s="4" t="s">
        <v>11</v>
      </c>
      <c r="J161" s="3">
        <f t="shared" si="29"/>
        <v>45</v>
      </c>
      <c r="K161" s="3" t="str">
        <f t="shared" si="35"/>
        <v>B45</v>
      </c>
      <c r="L161" s="12" t="str">
        <f t="shared" si="30"/>
        <v/>
      </c>
      <c r="M161" s="25" t="str">
        <f t="shared" si="31"/>
        <v/>
      </c>
      <c r="N161" s="25" t="str">
        <f t="shared" si="32"/>
        <v/>
      </c>
      <c r="O161" s="12" t="str" cm="1">
        <f t="array" aca="1" ref="O161" ca="1">IF(G161=3,CONCATENATE("R0",RIGHT(INDEX('Copie fichier cim'!$A$1:$V$200,INDIRECT(K161),2),2),""),IF(G161=14,"CIM",""))</f>
        <v/>
      </c>
      <c r="P161" s="12" t="str">
        <f t="shared" si="36"/>
        <v/>
      </c>
      <c r="Q161" s="12" t="str" cm="1">
        <f t="array" aca="1" ref="Q161" ca="1">IF(G161=14,CONCATENATE("R0",RIGHT(INDEX('Copie fichier cim'!$A$1:$V$200,INDIRECT(K161),2),2),""),"")</f>
        <v/>
      </c>
      <c r="R161" s="12" t="str">
        <f t="shared" si="33"/>
        <v/>
      </c>
      <c r="S161" s="12"/>
      <c r="T161" s="12"/>
      <c r="U161" s="12"/>
      <c r="V161" s="18" t="str">
        <f t="shared" si="34"/>
        <v/>
      </c>
    </row>
    <row r="162" spans="1:22" x14ac:dyDescent="0.3">
      <c r="A162" s="10" t="str">
        <f>IF(LEFT('Copie fichier cim'!B162,3)="Bac",'Copie fichier cim'!B162,"")</f>
        <v/>
      </c>
      <c r="B162" s="6" t="str">
        <f>IF(A162&lt;&gt;"",MATCH('Copie fichier cim'!B162,'Copie fichier cim'!$B$1:'Copie fichier cim'!$B$200,0),"")</f>
        <v/>
      </c>
      <c r="C162" s="16" t="str">
        <f>IF('Copie fichier cim'!N162&lt;&gt;"",'Copie fichier cim'!N162,"")</f>
        <v/>
      </c>
      <c r="D162" s="16" t="str">
        <f>IF('Copie fichier cim'!O162&lt;&gt;"",'Copie fichier cim'!O162,"")</f>
        <v/>
      </c>
      <c r="E162" s="21" t="str">
        <f>IF(C162&lt;&gt;"",'Copie fichier cim'!K162,"")</f>
        <v/>
      </c>
      <c r="F162" s="21" t="str">
        <f t="shared" si="28"/>
        <v/>
      </c>
      <c r="G162" s="7">
        <f>couleur('Copie fichier cim'!Q162)</f>
        <v>-4142</v>
      </c>
      <c r="H162" s="13" t="str">
        <f>IF(OR(G162=3,G162=14),'Copie fichier cim'!Q162,"")</f>
        <v/>
      </c>
      <c r="I162" s="4" t="s">
        <v>11</v>
      </c>
      <c r="J162" s="3">
        <f t="shared" si="29"/>
        <v>45</v>
      </c>
      <c r="K162" s="3" t="str">
        <f t="shared" si="35"/>
        <v>B45</v>
      </c>
      <c r="L162" s="12" t="str">
        <f t="shared" si="30"/>
        <v/>
      </c>
      <c r="M162" s="25" t="str">
        <f t="shared" si="31"/>
        <v/>
      </c>
      <c r="N162" s="25" t="str">
        <f t="shared" si="32"/>
        <v/>
      </c>
      <c r="O162" s="12" t="str" cm="1">
        <f t="array" aca="1" ref="O162" ca="1">IF(G162=3,CONCATENATE("R0",RIGHT(INDEX('Copie fichier cim'!$A$1:$V$200,INDIRECT(K162),2),2),""),IF(G162=14,"CIM",""))</f>
        <v/>
      </c>
      <c r="P162" s="12" t="str">
        <f t="shared" si="36"/>
        <v/>
      </c>
      <c r="Q162" s="12" t="str" cm="1">
        <f t="array" aca="1" ref="Q162" ca="1">IF(G162=14,CONCATENATE("R0",RIGHT(INDEX('Copie fichier cim'!$A$1:$V$200,INDIRECT(K162),2),2),""),"")</f>
        <v/>
      </c>
      <c r="R162" s="12" t="str">
        <f t="shared" si="33"/>
        <v/>
      </c>
      <c r="S162" s="12"/>
      <c r="T162" s="12"/>
      <c r="U162" s="12"/>
      <c r="V162" s="18" t="str">
        <f t="shared" si="34"/>
        <v/>
      </c>
    </row>
    <row r="163" spans="1:22" x14ac:dyDescent="0.3">
      <c r="A163" s="10" t="str">
        <f>IF(LEFT('Copie fichier cim'!B163,3)="Bac",'Copie fichier cim'!B163,"")</f>
        <v/>
      </c>
      <c r="B163" s="6" t="str">
        <f>IF(A163&lt;&gt;"",MATCH('Copie fichier cim'!B163,'Copie fichier cim'!$B$1:'Copie fichier cim'!$B$200,0),"")</f>
        <v/>
      </c>
      <c r="C163" s="16" t="str">
        <f>IF('Copie fichier cim'!N163&lt;&gt;"",'Copie fichier cim'!N163,"")</f>
        <v/>
      </c>
      <c r="D163" s="16" t="str">
        <f>IF('Copie fichier cim'!O163&lt;&gt;"",'Copie fichier cim'!O163,"")</f>
        <v/>
      </c>
      <c r="E163" s="21" t="str">
        <f>IF(C163&lt;&gt;"",'Copie fichier cim'!K163,"")</f>
        <v/>
      </c>
      <c r="F163" s="21" t="str">
        <f t="shared" si="28"/>
        <v/>
      </c>
      <c r="G163" s="7">
        <f>couleur('Copie fichier cim'!Q163)</f>
        <v>-4142</v>
      </c>
      <c r="H163" s="13" t="str">
        <f>IF(OR(G163=3,G163=14),'Copie fichier cim'!Q163,"")</f>
        <v/>
      </c>
      <c r="I163" s="4" t="s">
        <v>11</v>
      </c>
      <c r="J163" s="3">
        <f t="shared" si="29"/>
        <v>45</v>
      </c>
      <c r="K163" s="3" t="str">
        <f t="shared" si="35"/>
        <v>B45</v>
      </c>
      <c r="L163" s="12" t="str">
        <f t="shared" si="30"/>
        <v/>
      </c>
      <c r="M163" s="25" t="str">
        <f t="shared" si="31"/>
        <v/>
      </c>
      <c r="N163" s="25" t="str">
        <f t="shared" si="32"/>
        <v/>
      </c>
      <c r="O163" s="12" t="str" cm="1">
        <f t="array" aca="1" ref="O163" ca="1">IF(G163=3,CONCATENATE("R0",RIGHT(INDEX('Copie fichier cim'!$A$1:$V$200,INDIRECT(K163),2),2),""),IF(G163=14,"CIM",""))</f>
        <v/>
      </c>
      <c r="P163" s="12" t="str">
        <f t="shared" si="36"/>
        <v/>
      </c>
      <c r="Q163" s="12" t="str" cm="1">
        <f t="array" aca="1" ref="Q163" ca="1">IF(G163=14,CONCATENATE("R0",RIGHT(INDEX('Copie fichier cim'!$A$1:$V$200,INDIRECT(K163),2),2),""),"")</f>
        <v/>
      </c>
      <c r="R163" s="12" t="str">
        <f t="shared" si="33"/>
        <v/>
      </c>
      <c r="S163" s="12"/>
      <c r="T163" s="12"/>
      <c r="U163" s="12"/>
      <c r="V163" s="18" t="str">
        <f t="shared" si="34"/>
        <v/>
      </c>
    </row>
    <row r="164" spans="1:22" x14ac:dyDescent="0.3">
      <c r="A164" s="10" t="str">
        <f>IF(LEFT('Copie fichier cim'!B164,3)="Bac",'Copie fichier cim'!B164,"")</f>
        <v/>
      </c>
      <c r="B164" s="6" t="str">
        <f>IF(A164&lt;&gt;"",MATCH('Copie fichier cim'!B164,'Copie fichier cim'!$B$1:'Copie fichier cim'!$B$200,0),"")</f>
        <v/>
      </c>
      <c r="C164" s="16" t="str">
        <f>IF('Copie fichier cim'!N164&lt;&gt;"",'Copie fichier cim'!N164,"")</f>
        <v/>
      </c>
      <c r="D164" s="16" t="str">
        <f>IF('Copie fichier cim'!O164&lt;&gt;"",'Copie fichier cim'!O164,"")</f>
        <v/>
      </c>
      <c r="E164" s="21" t="str">
        <f>IF(C164&lt;&gt;"",'Copie fichier cim'!K164,"")</f>
        <v/>
      </c>
      <c r="F164" s="21" t="str">
        <f t="shared" si="28"/>
        <v/>
      </c>
      <c r="G164" s="7">
        <f>couleur('Copie fichier cim'!Q164)</f>
        <v>-4142</v>
      </c>
      <c r="H164" s="13" t="str">
        <f>IF(OR(G164=3,G164=14),'Copie fichier cim'!Q164,"")</f>
        <v/>
      </c>
      <c r="I164" s="4" t="s">
        <v>11</v>
      </c>
      <c r="J164" s="3">
        <f t="shared" ref="J164:J200" si="37">IF(B164&lt;&gt;"",B164,J163)</f>
        <v>45</v>
      </c>
      <c r="K164" s="3" t="str">
        <f t="shared" si="35"/>
        <v>B45</v>
      </c>
      <c r="L164" s="12" t="str">
        <f t="shared" si="30"/>
        <v/>
      </c>
      <c r="M164" s="25" t="str">
        <f t="shared" ref="M164:M200" si="38">IF(OR(G164=3,G164=14),C163,"")</f>
        <v/>
      </c>
      <c r="N164" s="25" t="str">
        <f t="shared" ref="N164:N200" si="39">IF(OR(G164=3,G164=14),D163,"")</f>
        <v/>
      </c>
      <c r="O164" s="12" t="str" cm="1">
        <f t="array" aca="1" ref="O164" ca="1">IF(G164=3,CONCATENATE("R0",RIGHT(INDEX('Copie fichier cim'!$A$1:$V$200,INDIRECT(K164),2),2),""),IF(G164=14,"CIM",""))</f>
        <v/>
      </c>
      <c r="P164" s="12" t="str">
        <f t="shared" si="36"/>
        <v/>
      </c>
      <c r="Q164" s="12" t="str" cm="1">
        <f t="array" aca="1" ref="Q164" ca="1">IF(G164=14,CONCATENATE("R0",RIGHT(INDEX('Copie fichier cim'!$A$1:$V$200,INDIRECT(K164),2),2),""),"")</f>
        <v/>
      </c>
      <c r="R164" s="12" t="str">
        <f t="shared" si="33"/>
        <v/>
      </c>
      <c r="S164" s="12"/>
      <c r="T164" s="12"/>
      <c r="U164" s="12"/>
      <c r="V164" s="18" t="str">
        <f t="shared" ref="V164:V200" si="40">IF(F163&lt;&gt;"Intitulé de
l'opération",F163,"")</f>
        <v/>
      </c>
    </row>
    <row r="165" spans="1:22" x14ac:dyDescent="0.3">
      <c r="A165" s="10" t="str">
        <f>IF(LEFT('Copie fichier cim'!B165,3)="Bac",'Copie fichier cim'!B165,"")</f>
        <v/>
      </c>
      <c r="B165" s="6" t="str">
        <f>IF(A165&lt;&gt;"",MATCH('Copie fichier cim'!B165,'Copie fichier cim'!$B$1:'Copie fichier cim'!$B$200,0),"")</f>
        <v/>
      </c>
      <c r="C165" s="16" t="str">
        <f>IF('Copie fichier cim'!N165&lt;&gt;"",'Copie fichier cim'!N165,"")</f>
        <v/>
      </c>
      <c r="D165" s="16" t="str">
        <f>IF('Copie fichier cim'!O165&lt;&gt;"",'Copie fichier cim'!O165,"")</f>
        <v/>
      </c>
      <c r="E165" s="21" t="str">
        <f>IF(C165&lt;&gt;"",'Copie fichier cim'!K165,"")</f>
        <v/>
      </c>
      <c r="F165" s="21" t="str">
        <f t="shared" si="28"/>
        <v/>
      </c>
      <c r="G165" s="7">
        <f>couleur('Copie fichier cim'!Q165)</f>
        <v>-4142</v>
      </c>
      <c r="H165" s="13" t="str">
        <f>IF(OR(G165=3,G165=14),'Copie fichier cim'!Q165,"")</f>
        <v/>
      </c>
      <c r="I165" s="4" t="s">
        <v>11</v>
      </c>
      <c r="J165" s="3">
        <f t="shared" si="37"/>
        <v>45</v>
      </c>
      <c r="K165" s="3" t="str">
        <f t="shared" si="35"/>
        <v>B45</v>
      </c>
      <c r="L165" s="12" t="str">
        <f t="shared" si="30"/>
        <v/>
      </c>
      <c r="M165" s="25" t="str">
        <f t="shared" si="38"/>
        <v/>
      </c>
      <c r="N165" s="25" t="str">
        <f t="shared" si="39"/>
        <v/>
      </c>
      <c r="O165" s="12" t="str" cm="1">
        <f t="array" aca="1" ref="O165" ca="1">IF(G165=3,CONCATENATE("R0",RIGHT(INDEX('Copie fichier cim'!$A$1:$V$200,INDIRECT(K165),2),2),""),IF(G165=14,"CIM",""))</f>
        <v/>
      </c>
      <c r="P165" s="12" t="str">
        <f t="shared" si="36"/>
        <v/>
      </c>
      <c r="Q165" s="12" t="str" cm="1">
        <f t="array" aca="1" ref="Q165" ca="1">IF(G165=14,CONCATENATE("R0",RIGHT(INDEX('Copie fichier cim'!$A$1:$V$200,INDIRECT(K165),2),2),""),"")</f>
        <v/>
      </c>
      <c r="R165" s="12" t="str">
        <f t="shared" si="33"/>
        <v/>
      </c>
      <c r="S165" s="12"/>
      <c r="T165" s="12"/>
      <c r="U165" s="12"/>
      <c r="V165" s="18" t="str">
        <f t="shared" si="40"/>
        <v/>
      </c>
    </row>
    <row r="166" spans="1:22" x14ac:dyDescent="0.3">
      <c r="A166" s="10" t="str">
        <f>IF(LEFT('Copie fichier cim'!B166,3)="Bac",'Copie fichier cim'!B166,"")</f>
        <v/>
      </c>
      <c r="B166" s="6" t="str">
        <f>IF(A166&lt;&gt;"",MATCH('Copie fichier cim'!B166,'Copie fichier cim'!$B$1:'Copie fichier cim'!$B$200,0),"")</f>
        <v/>
      </c>
      <c r="C166" s="16" t="str">
        <f>IF('Copie fichier cim'!N166&lt;&gt;"",'Copie fichier cim'!N166,"")</f>
        <v/>
      </c>
      <c r="D166" s="16" t="str">
        <f>IF('Copie fichier cim'!O166&lt;&gt;"",'Copie fichier cim'!O166,"")</f>
        <v/>
      </c>
      <c r="E166" s="21" t="str">
        <f>IF(C166&lt;&gt;"",'Copie fichier cim'!K166,"")</f>
        <v/>
      </c>
      <c r="F166" s="21" t="str">
        <f t="shared" si="28"/>
        <v/>
      </c>
      <c r="G166" s="7">
        <f>couleur('Copie fichier cim'!Q166)</f>
        <v>-4142</v>
      </c>
      <c r="H166" s="13" t="str">
        <f>IF(OR(G166=3,G166=14),'Copie fichier cim'!Q166,"")</f>
        <v/>
      </c>
      <c r="I166" s="4" t="s">
        <v>11</v>
      </c>
      <c r="J166" s="3">
        <f t="shared" si="37"/>
        <v>45</v>
      </c>
      <c r="K166" s="3" t="str">
        <f t="shared" si="35"/>
        <v>B45</v>
      </c>
      <c r="L166" s="12" t="str">
        <f t="shared" si="30"/>
        <v/>
      </c>
      <c r="M166" s="25" t="str">
        <f t="shared" si="38"/>
        <v/>
      </c>
      <c r="N166" s="25" t="str">
        <f t="shared" si="39"/>
        <v/>
      </c>
      <c r="O166" s="12" t="str" cm="1">
        <f t="array" aca="1" ref="O166" ca="1">IF(G166=3,CONCATENATE("R0",RIGHT(INDEX('Copie fichier cim'!$A$1:$V$200,INDIRECT(K166),2),2),""),IF(G166=14,"CIM",""))</f>
        <v/>
      </c>
      <c r="P166" s="12" t="str">
        <f t="shared" si="36"/>
        <v/>
      </c>
      <c r="Q166" s="12" t="str" cm="1">
        <f t="array" aca="1" ref="Q166" ca="1">IF(G166=14,CONCATENATE("R0",RIGHT(INDEX('Copie fichier cim'!$A$1:$V$200,INDIRECT(K166),2),2),""),"")</f>
        <v/>
      </c>
      <c r="R166" s="12" t="str">
        <f t="shared" si="33"/>
        <v/>
      </c>
      <c r="S166" s="12"/>
      <c r="T166" s="12"/>
      <c r="U166" s="12"/>
      <c r="V166" s="18" t="str">
        <f t="shared" si="40"/>
        <v/>
      </c>
    </row>
    <row r="167" spans="1:22" x14ac:dyDescent="0.3">
      <c r="A167" s="10" t="str">
        <f>IF(LEFT('Copie fichier cim'!B167,3)="Bac",'Copie fichier cim'!B167,"")</f>
        <v/>
      </c>
      <c r="B167" s="6" t="str">
        <f>IF(A167&lt;&gt;"",MATCH('Copie fichier cim'!B167,'Copie fichier cim'!$B$1:'Copie fichier cim'!$B$200,0),"")</f>
        <v/>
      </c>
      <c r="C167" s="16" t="str">
        <f>IF('Copie fichier cim'!N167&lt;&gt;"",'Copie fichier cim'!N167,"")</f>
        <v/>
      </c>
      <c r="D167" s="16" t="str">
        <f>IF('Copie fichier cim'!O167&lt;&gt;"",'Copie fichier cim'!O167,"")</f>
        <v/>
      </c>
      <c r="E167" s="21" t="str">
        <f>IF(C167&lt;&gt;"",'Copie fichier cim'!K167,"")</f>
        <v/>
      </c>
      <c r="F167" s="21" t="str">
        <f t="shared" si="28"/>
        <v/>
      </c>
      <c r="G167" s="7">
        <f>couleur('Copie fichier cim'!Q167)</f>
        <v>-4142</v>
      </c>
      <c r="H167" s="13" t="str">
        <f>IF(OR(G167=3,G167=14),'Copie fichier cim'!Q167,"")</f>
        <v/>
      </c>
      <c r="I167" s="4" t="s">
        <v>11</v>
      </c>
      <c r="J167" s="3">
        <f t="shared" si="37"/>
        <v>45</v>
      </c>
      <c r="K167" s="3" t="str">
        <f t="shared" si="35"/>
        <v>B45</v>
      </c>
      <c r="L167" s="12" t="str">
        <f t="shared" si="30"/>
        <v/>
      </c>
      <c r="M167" s="25" t="str">
        <f t="shared" si="38"/>
        <v/>
      </c>
      <c r="N167" s="25" t="str">
        <f t="shared" si="39"/>
        <v/>
      </c>
      <c r="O167" s="12" t="str" cm="1">
        <f t="array" aca="1" ref="O167" ca="1">IF(G167=3,CONCATENATE("R0",RIGHT(INDEX('Copie fichier cim'!$A$1:$V$200,INDIRECT(K167),2),2),""),IF(G167=14,"CIM",""))</f>
        <v/>
      </c>
      <c r="P167" s="12" t="str">
        <f t="shared" si="36"/>
        <v/>
      </c>
      <c r="Q167" s="12" t="str" cm="1">
        <f t="array" aca="1" ref="Q167" ca="1">IF(G167=14,CONCATENATE("R0",RIGHT(INDEX('Copie fichier cim'!$A$1:$V$200,INDIRECT(K167),2),2),""),"")</f>
        <v/>
      </c>
      <c r="R167" s="12" t="str">
        <f t="shared" si="33"/>
        <v/>
      </c>
      <c r="S167" s="12"/>
      <c r="T167" s="12"/>
      <c r="U167" s="12"/>
      <c r="V167" s="18" t="str">
        <f t="shared" si="40"/>
        <v/>
      </c>
    </row>
    <row r="168" spans="1:22" x14ac:dyDescent="0.3">
      <c r="A168" s="10" t="str">
        <f>IF(LEFT('Copie fichier cim'!B168,3)="Bac",'Copie fichier cim'!B168,"")</f>
        <v/>
      </c>
      <c r="B168" s="6" t="str">
        <f>IF(A168&lt;&gt;"",MATCH('Copie fichier cim'!B168,'Copie fichier cim'!$B$1:'Copie fichier cim'!$B$200,0),"")</f>
        <v/>
      </c>
      <c r="C168" s="16" t="str">
        <f>IF('Copie fichier cim'!N168&lt;&gt;"",'Copie fichier cim'!N168,"")</f>
        <v/>
      </c>
      <c r="D168" s="16" t="str">
        <f>IF('Copie fichier cim'!O168&lt;&gt;"",'Copie fichier cim'!O168,"")</f>
        <v/>
      </c>
      <c r="E168" s="21" t="str">
        <f>IF(C168&lt;&gt;"",'Copie fichier cim'!K168,"")</f>
        <v/>
      </c>
      <c r="F168" s="21" t="str">
        <f t="shared" si="28"/>
        <v/>
      </c>
      <c r="G168" s="7">
        <f>couleur('Copie fichier cim'!Q168)</f>
        <v>-4142</v>
      </c>
      <c r="H168" s="13" t="str">
        <f>IF(OR(G168=3,G168=14),'Copie fichier cim'!Q168,"")</f>
        <v/>
      </c>
      <c r="I168" s="4" t="s">
        <v>11</v>
      </c>
      <c r="J168" s="3">
        <f t="shared" si="37"/>
        <v>45</v>
      </c>
      <c r="K168" s="3" t="str">
        <f t="shared" si="35"/>
        <v>B45</v>
      </c>
      <c r="L168" s="12" t="str">
        <f t="shared" si="30"/>
        <v/>
      </c>
      <c r="M168" s="25" t="str">
        <f t="shared" si="38"/>
        <v/>
      </c>
      <c r="N168" s="25" t="str">
        <f t="shared" si="39"/>
        <v/>
      </c>
      <c r="O168" s="12" t="str" cm="1">
        <f t="array" aca="1" ref="O168" ca="1">IF(G168=3,CONCATENATE("R0",RIGHT(INDEX('Copie fichier cim'!$A$1:$V$200,INDIRECT(K168),2),2),""),IF(G168=14,"CIM",""))</f>
        <v/>
      </c>
      <c r="P168" s="12" t="str">
        <f t="shared" si="36"/>
        <v/>
      </c>
      <c r="Q168" s="12" t="str" cm="1">
        <f t="array" aca="1" ref="Q168" ca="1">IF(G168=14,CONCATENATE("R0",RIGHT(INDEX('Copie fichier cim'!$A$1:$V$200,INDIRECT(K168),2),2),""),"")</f>
        <v/>
      </c>
      <c r="R168" s="12" t="str">
        <f t="shared" si="33"/>
        <v/>
      </c>
      <c r="S168" s="12"/>
      <c r="T168" s="12"/>
      <c r="U168" s="12"/>
      <c r="V168" s="18" t="str">
        <f t="shared" si="40"/>
        <v/>
      </c>
    </row>
    <row r="169" spans="1:22" x14ac:dyDescent="0.3">
      <c r="A169" s="10" t="str">
        <f>IF(LEFT('Copie fichier cim'!B169,3)="Bac",'Copie fichier cim'!B169,"")</f>
        <v/>
      </c>
      <c r="B169" s="6" t="str">
        <f>IF(A169&lt;&gt;"",MATCH('Copie fichier cim'!B169,'Copie fichier cim'!$B$1:'Copie fichier cim'!$B$200,0),"")</f>
        <v/>
      </c>
      <c r="C169" s="16" t="str">
        <f>IF('Copie fichier cim'!N169&lt;&gt;"",'Copie fichier cim'!N169,"")</f>
        <v/>
      </c>
      <c r="D169" s="16" t="str">
        <f>IF('Copie fichier cim'!O169&lt;&gt;"",'Copie fichier cim'!O169,"")</f>
        <v/>
      </c>
      <c r="E169" s="21" t="str">
        <f>IF(C169&lt;&gt;"",'Copie fichier cim'!K169,"")</f>
        <v/>
      </c>
      <c r="F169" s="21" t="str">
        <f t="shared" si="28"/>
        <v/>
      </c>
      <c r="G169" s="7">
        <f>couleur('Copie fichier cim'!Q169)</f>
        <v>-4142</v>
      </c>
      <c r="H169" s="13" t="str">
        <f>IF(OR(G169=3,G169=14),'Copie fichier cim'!Q169,"")</f>
        <v/>
      </c>
      <c r="I169" s="4" t="s">
        <v>11</v>
      </c>
      <c r="J169" s="3">
        <f t="shared" si="37"/>
        <v>45</v>
      </c>
      <c r="K169" s="3" t="str">
        <f t="shared" si="35"/>
        <v>B45</v>
      </c>
      <c r="L169" s="12" t="str">
        <f t="shared" si="30"/>
        <v/>
      </c>
      <c r="M169" s="25" t="str">
        <f t="shared" si="38"/>
        <v/>
      </c>
      <c r="N169" s="25" t="str">
        <f t="shared" si="39"/>
        <v/>
      </c>
      <c r="O169" s="12" t="str" cm="1">
        <f t="array" aca="1" ref="O169" ca="1">IF(G169=3,CONCATENATE("R0",RIGHT(INDEX('Copie fichier cim'!$A$1:$V$200,INDIRECT(K169),2),2),""),IF(G169=14,"CIM",""))</f>
        <v/>
      </c>
      <c r="P169" s="12" t="str">
        <f t="shared" si="36"/>
        <v/>
      </c>
      <c r="Q169" s="12" t="str" cm="1">
        <f t="array" aca="1" ref="Q169" ca="1">IF(G169=14,CONCATENATE("R0",RIGHT(INDEX('Copie fichier cim'!$A$1:$V$200,INDIRECT(K169),2),2),""),"")</f>
        <v/>
      </c>
      <c r="R169" s="12" t="str">
        <f t="shared" si="33"/>
        <v/>
      </c>
      <c r="S169" s="12"/>
      <c r="T169" s="12"/>
      <c r="U169" s="12"/>
      <c r="V169" s="18" t="str">
        <f t="shared" si="40"/>
        <v/>
      </c>
    </row>
    <row r="170" spans="1:22" x14ac:dyDescent="0.3">
      <c r="A170" s="10" t="str">
        <f>IF(LEFT('Copie fichier cim'!B170,3)="Bac",'Copie fichier cim'!B170,"")</f>
        <v/>
      </c>
      <c r="B170" s="6" t="str">
        <f>IF(A170&lt;&gt;"",MATCH('Copie fichier cim'!B170,'Copie fichier cim'!$B$1:'Copie fichier cim'!$B$200,0),"")</f>
        <v/>
      </c>
      <c r="C170" s="16" t="str">
        <f>IF('Copie fichier cim'!N170&lt;&gt;"",'Copie fichier cim'!N170,"")</f>
        <v/>
      </c>
      <c r="D170" s="16" t="str">
        <f>IF('Copie fichier cim'!O170&lt;&gt;"",'Copie fichier cim'!O170,"")</f>
        <v/>
      </c>
      <c r="E170" s="21" t="str">
        <f>IF(C170&lt;&gt;"",'Copie fichier cim'!K170,"")</f>
        <v/>
      </c>
      <c r="F170" s="21" t="str">
        <f t="shared" si="28"/>
        <v/>
      </c>
      <c r="G170" s="7">
        <f>couleur('Copie fichier cim'!Q170)</f>
        <v>-4142</v>
      </c>
      <c r="H170" s="13" t="str">
        <f>IF(OR(G170=3,G170=14),'Copie fichier cim'!Q170,"")</f>
        <v/>
      </c>
      <c r="I170" s="4" t="s">
        <v>11</v>
      </c>
      <c r="J170" s="3">
        <f t="shared" si="37"/>
        <v>45</v>
      </c>
      <c r="K170" s="3" t="str">
        <f t="shared" si="35"/>
        <v>B45</v>
      </c>
      <c r="L170" s="12" t="str">
        <f t="shared" si="30"/>
        <v/>
      </c>
      <c r="M170" s="25" t="str">
        <f t="shared" si="38"/>
        <v/>
      </c>
      <c r="N170" s="25" t="str">
        <f t="shared" si="39"/>
        <v/>
      </c>
      <c r="O170" s="12" t="str" cm="1">
        <f t="array" aca="1" ref="O170" ca="1">IF(G170=3,CONCATENATE("R0",RIGHT(INDEX('Copie fichier cim'!$A$1:$V$200,INDIRECT(K170),2),2),""),IF(G170=14,"CIM",""))</f>
        <v/>
      </c>
      <c r="P170" s="12" t="str">
        <f t="shared" si="36"/>
        <v/>
      </c>
      <c r="Q170" s="12" t="str" cm="1">
        <f t="array" aca="1" ref="Q170" ca="1">IF(G170=14,CONCATENATE("R0",RIGHT(INDEX('Copie fichier cim'!$A$1:$V$200,INDIRECT(K170),2),2),""),"")</f>
        <v/>
      </c>
      <c r="R170" s="12" t="str">
        <f t="shared" si="33"/>
        <v/>
      </c>
      <c r="S170" s="12"/>
      <c r="T170" s="12"/>
      <c r="U170" s="12"/>
      <c r="V170" s="18" t="str">
        <f t="shared" si="40"/>
        <v/>
      </c>
    </row>
    <row r="171" spans="1:22" x14ac:dyDescent="0.3">
      <c r="A171" s="10" t="str">
        <f>IF(LEFT('Copie fichier cim'!B171,3)="Bac",'Copie fichier cim'!B171,"")</f>
        <v/>
      </c>
      <c r="B171" s="6" t="str">
        <f>IF(A171&lt;&gt;"",MATCH('Copie fichier cim'!B171,'Copie fichier cim'!$B$1:'Copie fichier cim'!$B$200,0),"")</f>
        <v/>
      </c>
      <c r="C171" s="16" t="str">
        <f>IF('Copie fichier cim'!N171&lt;&gt;"",'Copie fichier cim'!N171,"")</f>
        <v/>
      </c>
      <c r="D171" s="16" t="str">
        <f>IF('Copie fichier cim'!O171&lt;&gt;"",'Copie fichier cim'!O171,"")</f>
        <v/>
      </c>
      <c r="E171" s="21" t="str">
        <f>IF(C171&lt;&gt;"",'Copie fichier cim'!K171,"")</f>
        <v/>
      </c>
      <c r="F171" s="21" t="str">
        <f t="shared" si="28"/>
        <v/>
      </c>
      <c r="G171" s="7">
        <f>couleur('Copie fichier cim'!Q171)</f>
        <v>-4142</v>
      </c>
      <c r="H171" s="13" t="str">
        <f>IF(OR(G171=3,G171=14),'Copie fichier cim'!Q171,"")</f>
        <v/>
      </c>
      <c r="I171" s="4" t="s">
        <v>11</v>
      </c>
      <c r="J171" s="3">
        <f t="shared" si="37"/>
        <v>45</v>
      </c>
      <c r="K171" s="3" t="str">
        <f t="shared" si="35"/>
        <v>B45</v>
      </c>
      <c r="L171" s="12" t="str">
        <f t="shared" si="30"/>
        <v/>
      </c>
      <c r="M171" s="25" t="str">
        <f t="shared" si="38"/>
        <v/>
      </c>
      <c r="N171" s="25" t="str">
        <f t="shared" si="39"/>
        <v/>
      </c>
      <c r="O171" s="12" t="str" cm="1">
        <f t="array" aca="1" ref="O171" ca="1">IF(G171=3,CONCATENATE("R0",RIGHT(INDEX('Copie fichier cim'!$A$1:$V$200,INDIRECT(K171),2),2),""),IF(G171=14,"CIM",""))</f>
        <v/>
      </c>
      <c r="P171" s="12" t="str">
        <f t="shared" si="36"/>
        <v/>
      </c>
      <c r="Q171" s="12" t="str" cm="1">
        <f t="array" aca="1" ref="Q171" ca="1">IF(G171=14,CONCATENATE("R0",RIGHT(INDEX('Copie fichier cim'!$A$1:$V$200,INDIRECT(K171),2),2),""),"")</f>
        <v/>
      </c>
      <c r="R171" s="12" t="str">
        <f t="shared" si="33"/>
        <v/>
      </c>
      <c r="S171" s="12"/>
      <c r="T171" s="12"/>
      <c r="U171" s="12"/>
      <c r="V171" s="18" t="str">
        <f t="shared" si="40"/>
        <v/>
      </c>
    </row>
    <row r="172" spans="1:22" x14ac:dyDescent="0.3">
      <c r="A172" s="10" t="str">
        <f>IF(LEFT('Copie fichier cim'!B172,3)="Bac",'Copie fichier cim'!B172,"")</f>
        <v/>
      </c>
      <c r="B172" s="6" t="str">
        <f>IF(A172&lt;&gt;"",MATCH('Copie fichier cim'!B172,'Copie fichier cim'!$B$1:'Copie fichier cim'!$B$200,0),"")</f>
        <v/>
      </c>
      <c r="C172" s="16" t="str">
        <f>IF('Copie fichier cim'!N172&lt;&gt;"",'Copie fichier cim'!N172,"")</f>
        <v/>
      </c>
      <c r="D172" s="16" t="str">
        <f>IF('Copie fichier cim'!O172&lt;&gt;"",'Copie fichier cim'!O172,"")</f>
        <v/>
      </c>
      <c r="E172" s="21" t="str">
        <f>IF(C172&lt;&gt;"",'Copie fichier cim'!K172,"")</f>
        <v/>
      </c>
      <c r="F172" s="21" t="str">
        <f t="shared" si="28"/>
        <v/>
      </c>
      <c r="G172" s="7">
        <f>couleur('Copie fichier cim'!Q172)</f>
        <v>-4142</v>
      </c>
      <c r="H172" s="13" t="str">
        <f>IF(OR(G172=3,G172=14),'Copie fichier cim'!Q172,"")</f>
        <v/>
      </c>
      <c r="I172" s="4" t="s">
        <v>11</v>
      </c>
      <c r="J172" s="3">
        <f t="shared" si="37"/>
        <v>45</v>
      </c>
      <c r="K172" s="3" t="str">
        <f t="shared" si="35"/>
        <v>B45</v>
      </c>
      <c r="L172" s="12" t="str">
        <f t="shared" si="30"/>
        <v/>
      </c>
      <c r="M172" s="25" t="str">
        <f t="shared" si="38"/>
        <v/>
      </c>
      <c r="N172" s="25" t="str">
        <f t="shared" si="39"/>
        <v/>
      </c>
      <c r="O172" s="12" t="str" cm="1">
        <f t="array" aca="1" ref="O172" ca="1">IF(G172=3,CONCATENATE("R0",RIGHT(INDEX('Copie fichier cim'!$A$1:$V$200,INDIRECT(K172),2),2),""),IF(G172=14,"CIM",""))</f>
        <v/>
      </c>
      <c r="P172" s="12" t="str">
        <f t="shared" si="36"/>
        <v/>
      </c>
      <c r="Q172" s="12" t="str" cm="1">
        <f t="array" aca="1" ref="Q172" ca="1">IF(G172=14,CONCATENATE("R0",RIGHT(INDEX('Copie fichier cim'!$A$1:$V$200,INDIRECT(K172),2),2),""),"")</f>
        <v/>
      </c>
      <c r="R172" s="12" t="str">
        <f t="shared" si="33"/>
        <v/>
      </c>
      <c r="S172" s="12"/>
      <c r="T172" s="12"/>
      <c r="U172" s="12"/>
      <c r="V172" s="18" t="str">
        <f t="shared" si="40"/>
        <v/>
      </c>
    </row>
    <row r="173" spans="1:22" x14ac:dyDescent="0.3">
      <c r="A173" s="10" t="str">
        <f>IF(LEFT('Copie fichier cim'!B173,3)="Bac",'Copie fichier cim'!B173,"")</f>
        <v/>
      </c>
      <c r="B173" s="6" t="str">
        <f>IF(A173&lt;&gt;"",MATCH('Copie fichier cim'!B173,'Copie fichier cim'!$B$1:'Copie fichier cim'!$B$200,0),"")</f>
        <v/>
      </c>
      <c r="C173" s="16" t="str">
        <f>IF('Copie fichier cim'!N173&lt;&gt;"",'Copie fichier cim'!N173,"")</f>
        <v/>
      </c>
      <c r="D173" s="16" t="str">
        <f>IF('Copie fichier cim'!O173&lt;&gt;"",'Copie fichier cim'!O173,"")</f>
        <v/>
      </c>
      <c r="E173" s="21" t="str">
        <f>IF(C173&lt;&gt;"",'Copie fichier cim'!K173,"")</f>
        <v/>
      </c>
      <c r="F173" s="21" t="str">
        <f t="shared" si="28"/>
        <v/>
      </c>
      <c r="G173" s="7">
        <f>couleur('Copie fichier cim'!Q173)</f>
        <v>-4142</v>
      </c>
      <c r="H173" s="13" t="str">
        <f>IF(OR(G173=3,G173=14),'Copie fichier cim'!Q173,"")</f>
        <v/>
      </c>
      <c r="I173" s="4" t="s">
        <v>11</v>
      </c>
      <c r="J173" s="3">
        <f t="shared" si="37"/>
        <v>45</v>
      </c>
      <c r="K173" s="3" t="str">
        <f t="shared" si="35"/>
        <v>B45</v>
      </c>
      <c r="L173" s="12" t="str">
        <f t="shared" si="30"/>
        <v/>
      </c>
      <c r="M173" s="25" t="str">
        <f t="shared" si="38"/>
        <v/>
      </c>
      <c r="N173" s="25" t="str">
        <f t="shared" si="39"/>
        <v/>
      </c>
      <c r="O173" s="12" t="str" cm="1">
        <f t="array" aca="1" ref="O173" ca="1">IF(G173=3,CONCATENATE("R0",RIGHT(INDEX('Copie fichier cim'!$A$1:$V$200,INDIRECT(K173),2),2),""),IF(G173=14,"CIM",""))</f>
        <v/>
      </c>
      <c r="P173" s="12" t="str">
        <f t="shared" si="36"/>
        <v/>
      </c>
      <c r="Q173" s="12" t="str" cm="1">
        <f t="array" aca="1" ref="Q173" ca="1">IF(G173=14,CONCATENATE("R0",RIGHT(INDEX('Copie fichier cim'!$A$1:$V$200,INDIRECT(K173),2),2),""),"")</f>
        <v/>
      </c>
      <c r="R173" s="12" t="str">
        <f t="shared" si="33"/>
        <v/>
      </c>
      <c r="S173" s="12"/>
      <c r="T173" s="12"/>
      <c r="U173" s="12"/>
      <c r="V173" s="18" t="str">
        <f t="shared" si="40"/>
        <v/>
      </c>
    </row>
    <row r="174" spans="1:22" x14ac:dyDescent="0.3">
      <c r="A174" s="10" t="str">
        <f>IF(LEFT('Copie fichier cim'!B174,3)="Bac",'Copie fichier cim'!B174,"")</f>
        <v/>
      </c>
      <c r="B174" s="6" t="str">
        <f>IF(A174&lt;&gt;"",MATCH('Copie fichier cim'!B174,'Copie fichier cim'!$B$1:'Copie fichier cim'!$B$200,0),"")</f>
        <v/>
      </c>
      <c r="C174" s="16" t="str">
        <f>IF('Copie fichier cim'!N174&lt;&gt;"",'Copie fichier cim'!N174,"")</f>
        <v/>
      </c>
      <c r="D174" s="16" t="str">
        <f>IF('Copie fichier cim'!O174&lt;&gt;"",'Copie fichier cim'!O174,"")</f>
        <v/>
      </c>
      <c r="E174" s="21" t="str">
        <f>IF(C174&lt;&gt;"",'Copie fichier cim'!K174,"")</f>
        <v/>
      </c>
      <c r="F174" s="21" t="str">
        <f t="shared" si="28"/>
        <v/>
      </c>
      <c r="G174" s="7">
        <f>couleur('Copie fichier cim'!Q174)</f>
        <v>-4142</v>
      </c>
      <c r="H174" s="13" t="str">
        <f>IF(OR(G174=3,G174=14),'Copie fichier cim'!Q174,"")</f>
        <v/>
      </c>
      <c r="I174" s="4" t="s">
        <v>11</v>
      </c>
      <c r="J174" s="3">
        <f t="shared" si="37"/>
        <v>45</v>
      </c>
      <c r="K174" s="3" t="str">
        <f t="shared" si="35"/>
        <v>B45</v>
      </c>
      <c r="L174" s="12" t="str">
        <f t="shared" si="30"/>
        <v/>
      </c>
      <c r="M174" s="25" t="str">
        <f t="shared" si="38"/>
        <v/>
      </c>
      <c r="N174" s="25" t="str">
        <f t="shared" si="39"/>
        <v/>
      </c>
      <c r="O174" s="12" t="str" cm="1">
        <f t="array" aca="1" ref="O174" ca="1">IF(G174=3,CONCATENATE("R0",RIGHT(INDEX('Copie fichier cim'!$A$1:$V$200,INDIRECT(K174),2),2),""),IF(G174=14,"CIM",""))</f>
        <v/>
      </c>
      <c r="P174" s="12" t="str">
        <f t="shared" si="36"/>
        <v/>
      </c>
      <c r="Q174" s="12" t="str" cm="1">
        <f t="array" aca="1" ref="Q174" ca="1">IF(G174=14,CONCATENATE("R0",RIGHT(INDEX('Copie fichier cim'!$A$1:$V$200,INDIRECT(K174),2),2),""),"")</f>
        <v/>
      </c>
      <c r="R174" s="12" t="str">
        <f t="shared" si="33"/>
        <v/>
      </c>
      <c r="S174" s="12"/>
      <c r="T174" s="12"/>
      <c r="U174" s="12"/>
      <c r="V174" s="18" t="str">
        <f t="shared" si="40"/>
        <v/>
      </c>
    </row>
    <row r="175" spans="1:22" x14ac:dyDescent="0.3">
      <c r="A175" s="10" t="str">
        <f>IF(LEFT('Copie fichier cim'!B175,3)="Bac",'Copie fichier cim'!B175,"")</f>
        <v/>
      </c>
      <c r="B175" s="6" t="str">
        <f>IF(A175&lt;&gt;"",MATCH('Copie fichier cim'!B175,'Copie fichier cim'!$B$1:'Copie fichier cim'!$B$200,0),"")</f>
        <v/>
      </c>
      <c r="C175" s="16" t="str">
        <f>IF('Copie fichier cim'!N175&lt;&gt;"",'Copie fichier cim'!N175,"")</f>
        <v/>
      </c>
      <c r="D175" s="16" t="str">
        <f>IF('Copie fichier cim'!O175&lt;&gt;"",'Copie fichier cim'!O175,"")</f>
        <v/>
      </c>
      <c r="E175" s="21" t="str">
        <f>IF(C175&lt;&gt;"",'Copie fichier cim'!K175,"")</f>
        <v/>
      </c>
      <c r="F175" s="21" t="str">
        <f t="shared" si="28"/>
        <v/>
      </c>
      <c r="G175" s="7">
        <f>couleur('Copie fichier cim'!Q175)</f>
        <v>-4142</v>
      </c>
      <c r="H175" s="13" t="str">
        <f>IF(OR(G175=3,G175=14),'Copie fichier cim'!Q175,"")</f>
        <v/>
      </c>
      <c r="I175" s="4" t="s">
        <v>11</v>
      </c>
      <c r="J175" s="3">
        <f t="shared" si="37"/>
        <v>45</v>
      </c>
      <c r="K175" s="3" t="str">
        <f t="shared" si="35"/>
        <v>B45</v>
      </c>
      <c r="L175" s="12" t="str">
        <f t="shared" si="30"/>
        <v/>
      </c>
      <c r="M175" s="25" t="str">
        <f t="shared" si="38"/>
        <v/>
      </c>
      <c r="N175" s="25" t="str">
        <f t="shared" si="39"/>
        <v/>
      </c>
      <c r="O175" s="12" t="str" cm="1">
        <f t="array" aca="1" ref="O175" ca="1">IF(G175=3,CONCATENATE("R0",RIGHT(INDEX('Copie fichier cim'!$A$1:$V$200,INDIRECT(K175),2),2),""),IF(G175=14,"CIM",""))</f>
        <v/>
      </c>
      <c r="P175" s="12" t="str">
        <f t="shared" si="36"/>
        <v/>
      </c>
      <c r="Q175" s="12" t="str" cm="1">
        <f t="array" aca="1" ref="Q175" ca="1">IF(G175=14,CONCATENATE("R0",RIGHT(INDEX('Copie fichier cim'!$A$1:$V$200,INDIRECT(K175),2),2),""),"")</f>
        <v/>
      </c>
      <c r="R175" s="12" t="str">
        <f t="shared" si="33"/>
        <v/>
      </c>
      <c r="S175" s="12"/>
      <c r="T175" s="12"/>
      <c r="U175" s="12"/>
      <c r="V175" s="18" t="str">
        <f t="shared" si="40"/>
        <v/>
      </c>
    </row>
    <row r="176" spans="1:22" x14ac:dyDescent="0.3">
      <c r="A176" s="10" t="str">
        <f>IF(LEFT('Copie fichier cim'!B176,3)="Bac",'Copie fichier cim'!B176,"")</f>
        <v/>
      </c>
      <c r="B176" s="6" t="str">
        <f>IF(A176&lt;&gt;"",MATCH('Copie fichier cim'!B176,'Copie fichier cim'!$B$1:'Copie fichier cim'!$B$200,0),"")</f>
        <v/>
      </c>
      <c r="C176" s="16" t="str">
        <f>IF('Copie fichier cim'!N176&lt;&gt;"",'Copie fichier cim'!N176,"")</f>
        <v/>
      </c>
      <c r="D176" s="16" t="str">
        <f>IF('Copie fichier cim'!O176&lt;&gt;"",'Copie fichier cim'!O176,"")</f>
        <v/>
      </c>
      <c r="E176" s="21" t="str">
        <f>IF(C176&lt;&gt;"",'Copie fichier cim'!K176,"")</f>
        <v/>
      </c>
      <c r="F176" s="21" t="str">
        <f t="shared" si="28"/>
        <v/>
      </c>
      <c r="G176" s="7">
        <f>couleur('Copie fichier cim'!Q176)</f>
        <v>-4142</v>
      </c>
      <c r="H176" s="13" t="str">
        <f>IF(OR(G176=3,G176=14),'Copie fichier cim'!Q176,"")</f>
        <v/>
      </c>
      <c r="I176" s="4" t="s">
        <v>11</v>
      </c>
      <c r="J176" s="3">
        <f t="shared" si="37"/>
        <v>45</v>
      </c>
      <c r="K176" s="3" t="str">
        <f t="shared" si="35"/>
        <v>B45</v>
      </c>
      <c r="L176" s="12" t="str">
        <f t="shared" si="30"/>
        <v/>
      </c>
      <c r="M176" s="25" t="str">
        <f t="shared" si="38"/>
        <v/>
      </c>
      <c r="N176" s="25" t="str">
        <f t="shared" si="39"/>
        <v/>
      </c>
      <c r="O176" s="12" t="str" cm="1">
        <f t="array" aca="1" ref="O176" ca="1">IF(G176=3,CONCATENATE("R0",RIGHT(INDEX('Copie fichier cim'!$A$1:$V$200,INDIRECT(K176),2),2),""),IF(G176=14,"CIM",""))</f>
        <v/>
      </c>
      <c r="P176" s="12" t="str">
        <f t="shared" si="36"/>
        <v/>
      </c>
      <c r="Q176" s="12" t="str" cm="1">
        <f t="array" aca="1" ref="Q176" ca="1">IF(G176=14,CONCATENATE("R0",RIGHT(INDEX('Copie fichier cim'!$A$1:$V$200,INDIRECT(K176),2),2),""),"")</f>
        <v/>
      </c>
      <c r="R176" s="12" t="str">
        <f t="shared" si="33"/>
        <v/>
      </c>
      <c r="S176" s="12"/>
      <c r="T176" s="12"/>
      <c r="U176" s="12"/>
      <c r="V176" s="18" t="str">
        <f t="shared" si="40"/>
        <v/>
      </c>
    </row>
    <row r="177" spans="1:22" x14ac:dyDescent="0.3">
      <c r="A177" s="10" t="str">
        <f>IF(LEFT('Copie fichier cim'!B177,3)="Bac",'Copie fichier cim'!B177,"")</f>
        <v/>
      </c>
      <c r="B177" s="6" t="str">
        <f>IF(A177&lt;&gt;"",MATCH('Copie fichier cim'!B177,'Copie fichier cim'!$B$1:'Copie fichier cim'!$B$200,0),"")</f>
        <v/>
      </c>
      <c r="C177" s="16" t="str">
        <f>IF('Copie fichier cim'!N177&lt;&gt;"",'Copie fichier cim'!N177,"")</f>
        <v/>
      </c>
      <c r="D177" s="16" t="str">
        <f>IF('Copie fichier cim'!O177&lt;&gt;"",'Copie fichier cim'!O177,"")</f>
        <v/>
      </c>
      <c r="E177" s="21" t="str">
        <f>IF(C177&lt;&gt;"",'Copie fichier cim'!K177,"")</f>
        <v/>
      </c>
      <c r="F177" s="21" t="str">
        <f t="shared" si="28"/>
        <v/>
      </c>
      <c r="G177" s="7">
        <f>couleur('Copie fichier cim'!Q177)</f>
        <v>-4142</v>
      </c>
      <c r="H177" s="13" t="str">
        <f>IF(OR(G177=3,G177=14),'Copie fichier cim'!Q177,"")</f>
        <v/>
      </c>
      <c r="I177" s="4" t="s">
        <v>11</v>
      </c>
      <c r="J177" s="3">
        <f t="shared" si="37"/>
        <v>45</v>
      </c>
      <c r="K177" s="3" t="str">
        <f t="shared" si="35"/>
        <v>B45</v>
      </c>
      <c r="L177" s="12" t="str">
        <f t="shared" si="30"/>
        <v/>
      </c>
      <c r="M177" s="25" t="str">
        <f t="shared" si="38"/>
        <v/>
      </c>
      <c r="N177" s="25" t="str">
        <f t="shared" si="39"/>
        <v/>
      </c>
      <c r="O177" s="12" t="str" cm="1">
        <f t="array" aca="1" ref="O177" ca="1">IF(G177=3,CONCATENATE("R0",RIGHT(INDEX('Copie fichier cim'!$A$1:$V$200,INDIRECT(K177),2),2),""),IF(G177=14,"CIM",""))</f>
        <v/>
      </c>
      <c r="P177" s="12" t="str">
        <f t="shared" si="36"/>
        <v/>
      </c>
      <c r="Q177" s="12" t="str" cm="1">
        <f t="array" aca="1" ref="Q177" ca="1">IF(G177=14,CONCATENATE("R0",RIGHT(INDEX('Copie fichier cim'!$A$1:$V$200,INDIRECT(K177),2),2),""),"")</f>
        <v/>
      </c>
      <c r="R177" s="12" t="str">
        <f t="shared" si="33"/>
        <v/>
      </c>
      <c r="S177" s="12"/>
      <c r="T177" s="12"/>
      <c r="U177" s="12"/>
      <c r="V177" s="18" t="str">
        <f t="shared" si="40"/>
        <v/>
      </c>
    </row>
    <row r="178" spans="1:22" x14ac:dyDescent="0.3">
      <c r="A178" s="10" t="str">
        <f>IF(LEFT('Copie fichier cim'!B178,3)="Bac",'Copie fichier cim'!B178,"")</f>
        <v/>
      </c>
      <c r="B178" s="6" t="str">
        <f>IF(A178&lt;&gt;"",MATCH('Copie fichier cim'!B178,'Copie fichier cim'!$B$1:'Copie fichier cim'!$B$200,0),"")</f>
        <v/>
      </c>
      <c r="C178" s="16" t="str">
        <f>IF('Copie fichier cim'!N178&lt;&gt;"",'Copie fichier cim'!N178,"")</f>
        <v/>
      </c>
      <c r="D178" s="16" t="str">
        <f>IF('Copie fichier cim'!O178&lt;&gt;"",'Copie fichier cim'!O178,"")</f>
        <v/>
      </c>
      <c r="E178" s="21" t="str">
        <f>IF(C178&lt;&gt;"",'Copie fichier cim'!K178,"")</f>
        <v/>
      </c>
      <c r="F178" s="21" t="str">
        <f t="shared" si="28"/>
        <v/>
      </c>
      <c r="G178" s="7">
        <f>couleur('Copie fichier cim'!Q178)</f>
        <v>-4142</v>
      </c>
      <c r="H178" s="13" t="str">
        <f>IF(OR(G178=3,G178=14),'Copie fichier cim'!Q178,"")</f>
        <v/>
      </c>
      <c r="I178" s="4" t="s">
        <v>11</v>
      </c>
      <c r="J178" s="3">
        <f t="shared" si="37"/>
        <v>45</v>
      </c>
      <c r="K178" s="3" t="str">
        <f t="shared" si="35"/>
        <v>B45</v>
      </c>
      <c r="L178" s="12" t="str">
        <f t="shared" si="30"/>
        <v/>
      </c>
      <c r="M178" s="25" t="str">
        <f t="shared" si="38"/>
        <v/>
      </c>
      <c r="N178" s="25" t="str">
        <f t="shared" si="39"/>
        <v/>
      </c>
      <c r="O178" s="12" t="str" cm="1">
        <f t="array" aca="1" ref="O178" ca="1">IF(G178=3,CONCATENATE("R0",RIGHT(INDEX('Copie fichier cim'!$A$1:$V$200,INDIRECT(K178),2),2),""),IF(G178=14,"CIM",""))</f>
        <v/>
      </c>
      <c r="P178" s="12" t="str">
        <f t="shared" si="36"/>
        <v/>
      </c>
      <c r="Q178" s="12" t="str" cm="1">
        <f t="array" aca="1" ref="Q178" ca="1">IF(G178=14,CONCATENATE("R0",RIGHT(INDEX('Copie fichier cim'!$A$1:$V$200,INDIRECT(K178),2),2),""),"")</f>
        <v/>
      </c>
      <c r="R178" s="12" t="str">
        <f t="shared" si="33"/>
        <v/>
      </c>
      <c r="S178" s="12"/>
      <c r="T178" s="12"/>
      <c r="U178" s="12"/>
      <c r="V178" s="18" t="str">
        <f t="shared" si="40"/>
        <v/>
      </c>
    </row>
    <row r="179" spans="1:22" x14ac:dyDescent="0.3">
      <c r="A179" s="10" t="str">
        <f>IF(LEFT('Copie fichier cim'!B179,3)="Bac",'Copie fichier cim'!B179,"")</f>
        <v/>
      </c>
      <c r="B179" s="6" t="str">
        <f>IF(A179&lt;&gt;"",MATCH('Copie fichier cim'!B179,'Copie fichier cim'!$B$1:'Copie fichier cim'!$B$200,0),"")</f>
        <v/>
      </c>
      <c r="C179" s="16" t="str">
        <f>IF('Copie fichier cim'!N179&lt;&gt;"",'Copie fichier cim'!N179,"")</f>
        <v/>
      </c>
      <c r="D179" s="16" t="str">
        <f>IF('Copie fichier cim'!O179&lt;&gt;"",'Copie fichier cim'!O179,"")</f>
        <v/>
      </c>
      <c r="E179" s="21" t="str">
        <f>IF(C179&lt;&gt;"",'Copie fichier cim'!K179,"")</f>
        <v/>
      </c>
      <c r="F179" s="21" t="str">
        <f t="shared" si="28"/>
        <v/>
      </c>
      <c r="G179" s="7">
        <f>couleur('Copie fichier cim'!Q179)</f>
        <v>-4142</v>
      </c>
      <c r="H179" s="13" t="str">
        <f>IF(OR(G179=3,G179=14),'Copie fichier cim'!Q179,"")</f>
        <v/>
      </c>
      <c r="I179" s="4" t="s">
        <v>11</v>
      </c>
      <c r="J179" s="3">
        <f t="shared" si="37"/>
        <v>45</v>
      </c>
      <c r="K179" s="3" t="str">
        <f t="shared" si="35"/>
        <v>B45</v>
      </c>
      <c r="L179" s="12" t="str">
        <f t="shared" si="30"/>
        <v/>
      </c>
      <c r="M179" s="25" t="str">
        <f t="shared" si="38"/>
        <v/>
      </c>
      <c r="N179" s="25" t="str">
        <f t="shared" si="39"/>
        <v/>
      </c>
      <c r="O179" s="12" t="str" cm="1">
        <f t="array" aca="1" ref="O179" ca="1">IF(G179=3,CONCATENATE("R0",RIGHT(INDEX('Copie fichier cim'!$A$1:$V$200,INDIRECT(K179),2),2),""),IF(G179=14,"CIM",""))</f>
        <v/>
      </c>
      <c r="P179" s="12" t="str">
        <f t="shared" si="36"/>
        <v/>
      </c>
      <c r="Q179" s="12" t="str" cm="1">
        <f t="array" aca="1" ref="Q179" ca="1">IF(G179=14,CONCATENATE("R0",RIGHT(INDEX('Copie fichier cim'!$A$1:$V$200,INDIRECT(K179),2),2),""),"")</f>
        <v/>
      </c>
      <c r="R179" s="12" t="str">
        <f t="shared" si="33"/>
        <v/>
      </c>
      <c r="S179" s="12"/>
      <c r="T179" s="12"/>
      <c r="U179" s="12"/>
      <c r="V179" s="18" t="str">
        <f t="shared" si="40"/>
        <v/>
      </c>
    </row>
    <row r="180" spans="1:22" x14ac:dyDescent="0.3">
      <c r="A180" s="10" t="str">
        <f>IF(LEFT('Copie fichier cim'!B180,3)="Bac",'Copie fichier cim'!B180,"")</f>
        <v/>
      </c>
      <c r="B180" s="6" t="str">
        <f>IF(A180&lt;&gt;"",MATCH('Copie fichier cim'!B180,'Copie fichier cim'!$B$1:'Copie fichier cim'!$B$200,0),"")</f>
        <v/>
      </c>
      <c r="C180" s="16" t="str">
        <f>IF('Copie fichier cim'!N180&lt;&gt;"",'Copie fichier cim'!N180,"")</f>
        <v/>
      </c>
      <c r="D180" s="16" t="str">
        <f>IF('Copie fichier cim'!O180&lt;&gt;"",'Copie fichier cim'!O180,"")</f>
        <v/>
      </c>
      <c r="E180" s="21" t="str">
        <f>IF(C180&lt;&gt;"",'Copie fichier cim'!K180,"")</f>
        <v/>
      </c>
      <c r="F180" s="21" t="str">
        <f t="shared" si="28"/>
        <v/>
      </c>
      <c r="G180" s="7">
        <f>couleur('Copie fichier cim'!Q180)</f>
        <v>-4142</v>
      </c>
      <c r="H180" s="13" t="str">
        <f>IF(OR(G180=3,G180=14),'Copie fichier cim'!Q180,"")</f>
        <v/>
      </c>
      <c r="I180" s="4" t="s">
        <v>11</v>
      </c>
      <c r="J180" s="3">
        <f t="shared" si="37"/>
        <v>45</v>
      </c>
      <c r="K180" s="3" t="str">
        <f t="shared" si="35"/>
        <v>B45</v>
      </c>
      <c r="L180" s="12" t="str">
        <f t="shared" si="30"/>
        <v/>
      </c>
      <c r="M180" s="25" t="str">
        <f t="shared" si="38"/>
        <v/>
      </c>
      <c r="N180" s="25" t="str">
        <f t="shared" si="39"/>
        <v/>
      </c>
      <c r="O180" s="12" t="str" cm="1">
        <f t="array" aca="1" ref="O180" ca="1">IF(G180=3,CONCATENATE("R0",RIGHT(INDEX('Copie fichier cim'!$A$1:$V$200,INDIRECT(K180),2),2),""),IF(G180=14,"CIM",""))</f>
        <v/>
      </c>
      <c r="P180" s="12" t="str">
        <f t="shared" si="36"/>
        <v/>
      </c>
      <c r="Q180" s="12" t="str" cm="1">
        <f t="array" aca="1" ref="Q180" ca="1">IF(G180=14,CONCATENATE("R0",RIGHT(INDEX('Copie fichier cim'!$A$1:$V$200,INDIRECT(K180),2),2),""),"")</f>
        <v/>
      </c>
      <c r="R180" s="12" t="str">
        <f t="shared" si="33"/>
        <v/>
      </c>
      <c r="S180" s="12"/>
      <c r="T180" s="12"/>
      <c r="U180" s="12"/>
      <c r="V180" s="18" t="str">
        <f t="shared" si="40"/>
        <v/>
      </c>
    </row>
    <row r="181" spans="1:22" x14ac:dyDescent="0.3">
      <c r="A181" s="10" t="str">
        <f>IF(LEFT('Copie fichier cim'!B181,3)="Bac",'Copie fichier cim'!B181,"")</f>
        <v/>
      </c>
      <c r="B181" s="6" t="str">
        <f>IF(A181&lt;&gt;"",MATCH('Copie fichier cim'!B181,'Copie fichier cim'!$B$1:'Copie fichier cim'!$B$200,0),"")</f>
        <v/>
      </c>
      <c r="C181" s="16" t="str">
        <f>IF('Copie fichier cim'!N181&lt;&gt;"",'Copie fichier cim'!N181,"")</f>
        <v/>
      </c>
      <c r="D181" s="16" t="str">
        <f>IF('Copie fichier cim'!O181&lt;&gt;"",'Copie fichier cim'!O181,"")</f>
        <v/>
      </c>
      <c r="E181" s="21" t="str">
        <f>IF(C181&lt;&gt;"",'Copie fichier cim'!K181,"")</f>
        <v/>
      </c>
      <c r="F181" s="21" t="str">
        <f t="shared" si="28"/>
        <v/>
      </c>
      <c r="G181" s="7">
        <f>couleur('Copie fichier cim'!Q181)</f>
        <v>-4142</v>
      </c>
      <c r="H181" s="13" t="str">
        <f>IF(OR(G181=3,G181=14),'Copie fichier cim'!Q181,"")</f>
        <v/>
      </c>
      <c r="I181" s="4" t="s">
        <v>11</v>
      </c>
      <c r="J181" s="3">
        <f t="shared" si="37"/>
        <v>45</v>
      </c>
      <c r="K181" s="3" t="str">
        <f t="shared" si="35"/>
        <v>B45</v>
      </c>
      <c r="L181" s="12" t="str">
        <f t="shared" si="30"/>
        <v/>
      </c>
      <c r="M181" s="25" t="str">
        <f t="shared" si="38"/>
        <v/>
      </c>
      <c r="N181" s="25" t="str">
        <f t="shared" si="39"/>
        <v/>
      </c>
      <c r="O181" s="12" t="str" cm="1">
        <f t="array" aca="1" ref="O181" ca="1">IF(G181=3,CONCATENATE("R0",RIGHT(INDEX('Copie fichier cim'!$A$1:$V$200,INDIRECT(K181),2),2),""),IF(G181=14,"CIM",""))</f>
        <v/>
      </c>
      <c r="P181" s="12" t="str">
        <f t="shared" si="36"/>
        <v/>
      </c>
      <c r="Q181" s="12" t="str" cm="1">
        <f t="array" aca="1" ref="Q181" ca="1">IF(G181=14,CONCATENATE("R0",RIGHT(INDEX('Copie fichier cim'!$A$1:$V$200,INDIRECT(K181),2),2),""),"")</f>
        <v/>
      </c>
      <c r="R181" s="12" t="str">
        <f t="shared" si="33"/>
        <v/>
      </c>
      <c r="S181" s="12"/>
      <c r="T181" s="12"/>
      <c r="U181" s="12"/>
      <c r="V181" s="18" t="str">
        <f t="shared" si="40"/>
        <v/>
      </c>
    </row>
    <row r="182" spans="1:22" x14ac:dyDescent="0.3">
      <c r="A182" s="10" t="str">
        <f>IF(LEFT('Copie fichier cim'!B182,3)="Bac",'Copie fichier cim'!B182,"")</f>
        <v/>
      </c>
      <c r="B182" s="6" t="str">
        <f>IF(A182&lt;&gt;"",MATCH('Copie fichier cim'!B182,'Copie fichier cim'!$B$1:'Copie fichier cim'!$B$200,0),"")</f>
        <v/>
      </c>
      <c r="C182" s="16" t="str">
        <f>IF('Copie fichier cim'!N182&lt;&gt;"",'Copie fichier cim'!N182,"")</f>
        <v/>
      </c>
      <c r="D182" s="16" t="str">
        <f>IF('Copie fichier cim'!O182&lt;&gt;"",'Copie fichier cim'!O182,"")</f>
        <v/>
      </c>
      <c r="E182" s="21" t="str">
        <f>IF(C182&lt;&gt;"",'Copie fichier cim'!K182,"")</f>
        <v/>
      </c>
      <c r="F182" s="21" t="str">
        <f t="shared" si="28"/>
        <v/>
      </c>
      <c r="G182" s="7">
        <f>couleur('Copie fichier cim'!Q182)</f>
        <v>-4142</v>
      </c>
      <c r="H182" s="13" t="str">
        <f>IF(OR(G182=3,G182=14),'Copie fichier cim'!Q182,"")</f>
        <v/>
      </c>
      <c r="I182" s="4" t="s">
        <v>11</v>
      </c>
      <c r="J182" s="3">
        <f t="shared" si="37"/>
        <v>45</v>
      </c>
      <c r="K182" s="3" t="str">
        <f t="shared" si="35"/>
        <v>B45</v>
      </c>
      <c r="L182" s="12" t="str">
        <f t="shared" si="30"/>
        <v/>
      </c>
      <c r="M182" s="25" t="str">
        <f t="shared" si="38"/>
        <v/>
      </c>
      <c r="N182" s="25" t="str">
        <f t="shared" si="39"/>
        <v/>
      </c>
      <c r="O182" s="12" t="str" cm="1">
        <f t="array" aca="1" ref="O182" ca="1">IF(G182=3,CONCATENATE("R0",RIGHT(INDEX('Copie fichier cim'!$A$1:$V$200,INDIRECT(K182),2),2),""),IF(G182=14,"CIM",""))</f>
        <v/>
      </c>
      <c r="P182" s="12" t="str">
        <f t="shared" si="36"/>
        <v/>
      </c>
      <c r="Q182" s="12" t="str" cm="1">
        <f t="array" aca="1" ref="Q182" ca="1">IF(G182=14,CONCATENATE("R0",RIGHT(INDEX('Copie fichier cim'!$A$1:$V$200,INDIRECT(K182),2),2),""),"")</f>
        <v/>
      </c>
      <c r="R182" s="12" t="str">
        <f t="shared" si="33"/>
        <v/>
      </c>
      <c r="S182" s="12"/>
      <c r="T182" s="12"/>
      <c r="U182" s="12"/>
      <c r="V182" s="18" t="str">
        <f t="shared" si="40"/>
        <v/>
      </c>
    </row>
    <row r="183" spans="1:22" x14ac:dyDescent="0.3">
      <c r="A183" s="10" t="str">
        <f>IF(LEFT('Copie fichier cim'!B183,3)="Bac",'Copie fichier cim'!B183,"")</f>
        <v/>
      </c>
      <c r="B183" s="6" t="str">
        <f>IF(A183&lt;&gt;"",MATCH('Copie fichier cim'!B183,'Copie fichier cim'!$B$1:'Copie fichier cim'!$B$200,0),"")</f>
        <v/>
      </c>
      <c r="C183" s="16" t="str">
        <f>IF('Copie fichier cim'!N183&lt;&gt;"",'Copie fichier cim'!N183,"")</f>
        <v/>
      </c>
      <c r="D183" s="16" t="str">
        <f>IF('Copie fichier cim'!O183&lt;&gt;"",'Copie fichier cim'!O183,"")</f>
        <v/>
      </c>
      <c r="E183" s="21" t="str">
        <f>IF(C183&lt;&gt;"",'Copie fichier cim'!K183,"")</f>
        <v/>
      </c>
      <c r="F183" s="21" t="str">
        <f t="shared" si="28"/>
        <v/>
      </c>
      <c r="G183" s="7">
        <f>couleur('Copie fichier cim'!Q183)</f>
        <v>-4142</v>
      </c>
      <c r="H183" s="13" t="str">
        <f>IF(OR(G183=3,G183=14),'Copie fichier cim'!Q183,"")</f>
        <v/>
      </c>
      <c r="I183" s="4" t="s">
        <v>11</v>
      </c>
      <c r="J183" s="3">
        <f t="shared" si="37"/>
        <v>45</v>
      </c>
      <c r="K183" s="3" t="str">
        <f t="shared" si="35"/>
        <v>B45</v>
      </c>
      <c r="L183" s="12" t="str">
        <f t="shared" si="30"/>
        <v/>
      </c>
      <c r="M183" s="25" t="str">
        <f t="shared" si="38"/>
        <v/>
      </c>
      <c r="N183" s="25" t="str">
        <f t="shared" si="39"/>
        <v/>
      </c>
      <c r="O183" s="12" t="str" cm="1">
        <f t="array" aca="1" ref="O183" ca="1">IF(G183=3,CONCATENATE("R0",RIGHT(INDEX('Copie fichier cim'!$A$1:$V$200,INDIRECT(K183),2),2),""),IF(G183=14,"CIM",""))</f>
        <v/>
      </c>
      <c r="P183" s="12" t="str">
        <f t="shared" si="36"/>
        <v/>
      </c>
      <c r="Q183" s="12" t="str" cm="1">
        <f t="array" aca="1" ref="Q183" ca="1">IF(G183=14,CONCATENATE("R0",RIGHT(INDEX('Copie fichier cim'!$A$1:$V$200,INDIRECT(K183),2),2),""),"")</f>
        <v/>
      </c>
      <c r="R183" s="12" t="str">
        <f t="shared" si="33"/>
        <v/>
      </c>
      <c r="S183" s="12"/>
      <c r="T183" s="12"/>
      <c r="U183" s="12"/>
      <c r="V183" s="18" t="str">
        <f t="shared" si="40"/>
        <v/>
      </c>
    </row>
    <row r="184" spans="1:22" x14ac:dyDescent="0.3">
      <c r="A184" s="10" t="str">
        <f>IF(LEFT('Copie fichier cim'!B184,3)="Bac",'Copie fichier cim'!B184,"")</f>
        <v/>
      </c>
      <c r="B184" s="6" t="str">
        <f>IF(A184&lt;&gt;"",MATCH('Copie fichier cim'!B184,'Copie fichier cim'!$B$1:'Copie fichier cim'!$B$200,0),"")</f>
        <v/>
      </c>
      <c r="C184" s="16" t="str">
        <f>IF('Copie fichier cim'!N184&lt;&gt;"",'Copie fichier cim'!N184,"")</f>
        <v/>
      </c>
      <c r="D184" s="16" t="str">
        <f>IF('Copie fichier cim'!O184&lt;&gt;"",'Copie fichier cim'!O184,"")</f>
        <v/>
      </c>
      <c r="E184" s="21" t="str">
        <f>IF(C184&lt;&gt;"",'Copie fichier cim'!K184,"")</f>
        <v/>
      </c>
      <c r="F184" s="21" t="str">
        <f t="shared" si="28"/>
        <v/>
      </c>
      <c r="G184" s="7">
        <f>couleur('Copie fichier cim'!Q184)</f>
        <v>-4142</v>
      </c>
      <c r="H184" s="13" t="str">
        <f>IF(OR(G184=3,G184=14),'Copie fichier cim'!Q184,"")</f>
        <v/>
      </c>
      <c r="I184" s="4" t="s">
        <v>11</v>
      </c>
      <c r="J184" s="3">
        <f t="shared" si="37"/>
        <v>45</v>
      </c>
      <c r="K184" s="3" t="str">
        <f t="shared" si="35"/>
        <v>B45</v>
      </c>
      <c r="L184" s="12" t="str">
        <f t="shared" si="30"/>
        <v/>
      </c>
      <c r="M184" s="25" t="str">
        <f t="shared" si="38"/>
        <v/>
      </c>
      <c r="N184" s="25" t="str">
        <f t="shared" si="39"/>
        <v/>
      </c>
      <c r="O184" s="12" t="str" cm="1">
        <f t="array" aca="1" ref="O184" ca="1">IF(G184=3,CONCATENATE("R0",RIGHT(INDEX('Copie fichier cim'!$A$1:$V$200,INDIRECT(K184),2),2),""),IF(G184=14,"CIM",""))</f>
        <v/>
      </c>
      <c r="P184" s="12" t="str">
        <f t="shared" si="36"/>
        <v/>
      </c>
      <c r="Q184" s="12" t="str" cm="1">
        <f t="array" aca="1" ref="Q184" ca="1">IF(G184=14,CONCATENATE("R0",RIGHT(INDEX('Copie fichier cim'!$A$1:$V$200,INDIRECT(K184),2),2),""),"")</f>
        <v/>
      </c>
      <c r="R184" s="12" t="str">
        <f t="shared" si="33"/>
        <v/>
      </c>
      <c r="S184" s="12"/>
      <c r="T184" s="12"/>
      <c r="U184" s="12"/>
      <c r="V184" s="18" t="str">
        <f t="shared" si="40"/>
        <v/>
      </c>
    </row>
    <row r="185" spans="1:22" x14ac:dyDescent="0.3">
      <c r="A185" s="10" t="str">
        <f>IF(LEFT('Copie fichier cim'!B185,3)="Bac",'Copie fichier cim'!B185,"")</f>
        <v/>
      </c>
      <c r="B185" s="6" t="str">
        <f>IF(A185&lt;&gt;"",MATCH('Copie fichier cim'!B185,'Copie fichier cim'!$B$1:'Copie fichier cim'!$B$200,0),"")</f>
        <v/>
      </c>
      <c r="C185" s="16" t="str">
        <f>IF('Copie fichier cim'!N185&lt;&gt;"",'Copie fichier cim'!N185,"")</f>
        <v/>
      </c>
      <c r="D185" s="16" t="str">
        <f>IF('Copie fichier cim'!O185&lt;&gt;"",'Copie fichier cim'!O185,"")</f>
        <v/>
      </c>
      <c r="E185" s="21" t="str">
        <f>IF(C185&lt;&gt;"",'Copie fichier cim'!K185,"")</f>
        <v/>
      </c>
      <c r="F185" s="21" t="str">
        <f t="shared" si="28"/>
        <v/>
      </c>
      <c r="G185" s="7">
        <f>couleur('Copie fichier cim'!Q185)</f>
        <v>-4142</v>
      </c>
      <c r="H185" s="13" t="str">
        <f>IF(OR(G185=3,G185=14),'Copie fichier cim'!Q185,"")</f>
        <v/>
      </c>
      <c r="I185" s="4" t="s">
        <v>11</v>
      </c>
      <c r="J185" s="3">
        <f t="shared" si="37"/>
        <v>45</v>
      </c>
      <c r="K185" s="3" t="str">
        <f t="shared" si="35"/>
        <v>B45</v>
      </c>
      <c r="L185" s="12" t="str">
        <f t="shared" si="30"/>
        <v/>
      </c>
      <c r="M185" s="25" t="str">
        <f t="shared" si="38"/>
        <v/>
      </c>
      <c r="N185" s="25" t="str">
        <f t="shared" si="39"/>
        <v/>
      </c>
      <c r="O185" s="12" t="str" cm="1">
        <f t="array" aca="1" ref="O185" ca="1">IF(G185=3,CONCATENATE("R0",RIGHT(INDEX('Copie fichier cim'!$A$1:$V$200,INDIRECT(K185),2),2),""),IF(G185=14,"CIM",""))</f>
        <v/>
      </c>
      <c r="P185" s="12" t="str">
        <f t="shared" si="36"/>
        <v/>
      </c>
      <c r="Q185" s="12" t="str" cm="1">
        <f t="array" aca="1" ref="Q185" ca="1">IF(G185=14,CONCATENATE("R0",RIGHT(INDEX('Copie fichier cim'!$A$1:$V$200,INDIRECT(K185),2),2),""),"")</f>
        <v/>
      </c>
      <c r="R185" s="12" t="str">
        <f t="shared" si="33"/>
        <v/>
      </c>
      <c r="S185" s="12"/>
      <c r="T185" s="12"/>
      <c r="U185" s="12"/>
      <c r="V185" s="18" t="str">
        <f t="shared" si="40"/>
        <v/>
      </c>
    </row>
    <row r="186" spans="1:22" x14ac:dyDescent="0.3">
      <c r="A186" s="10" t="str">
        <f>IF(LEFT('Copie fichier cim'!B186,3)="Bac",'Copie fichier cim'!B186,"")</f>
        <v/>
      </c>
      <c r="B186" s="6" t="str">
        <f>IF(A186&lt;&gt;"",MATCH('Copie fichier cim'!B186,'Copie fichier cim'!$B$1:'Copie fichier cim'!$B$200,0),"")</f>
        <v/>
      </c>
      <c r="C186" s="16" t="str">
        <f>IF('Copie fichier cim'!N186&lt;&gt;"",'Copie fichier cim'!N186,"")</f>
        <v/>
      </c>
      <c r="D186" s="16" t="str">
        <f>IF('Copie fichier cim'!O186&lt;&gt;"",'Copie fichier cim'!O186,"")</f>
        <v/>
      </c>
      <c r="E186" s="21" t="str">
        <f>IF(C186&lt;&gt;"",'Copie fichier cim'!K186,"")</f>
        <v/>
      </c>
      <c r="F186" s="21" t="str">
        <f t="shared" si="28"/>
        <v/>
      </c>
      <c r="G186" s="7">
        <f>couleur('Copie fichier cim'!Q186)</f>
        <v>-4142</v>
      </c>
      <c r="H186" s="13" t="str">
        <f>IF(OR(G186=3,G186=14),'Copie fichier cim'!Q186,"")</f>
        <v/>
      </c>
      <c r="I186" s="4" t="s">
        <v>11</v>
      </c>
      <c r="J186" s="3">
        <f t="shared" si="37"/>
        <v>45</v>
      </c>
      <c r="K186" s="3" t="str">
        <f t="shared" si="35"/>
        <v>B45</v>
      </c>
      <c r="L186" s="12" t="str">
        <f t="shared" si="30"/>
        <v/>
      </c>
      <c r="M186" s="25" t="str">
        <f t="shared" si="38"/>
        <v/>
      </c>
      <c r="N186" s="25" t="str">
        <f t="shared" si="39"/>
        <v/>
      </c>
      <c r="O186" s="12" t="str" cm="1">
        <f t="array" aca="1" ref="O186" ca="1">IF(G186=3,CONCATENATE("R0",RIGHT(INDEX('Copie fichier cim'!$A$1:$V$200,INDIRECT(K186),2),2),""),IF(G186=14,"CIM",""))</f>
        <v/>
      </c>
      <c r="P186" s="12" t="str">
        <f t="shared" si="36"/>
        <v/>
      </c>
      <c r="Q186" s="12" t="str" cm="1">
        <f t="array" aca="1" ref="Q186" ca="1">IF(G186=14,CONCATENATE("R0",RIGHT(INDEX('Copie fichier cim'!$A$1:$V$200,INDIRECT(K186),2),2),""),"")</f>
        <v/>
      </c>
      <c r="R186" s="12" t="str">
        <f t="shared" si="33"/>
        <v/>
      </c>
      <c r="S186" s="12"/>
      <c r="T186" s="12"/>
      <c r="U186" s="12"/>
      <c r="V186" s="18" t="str">
        <f t="shared" si="40"/>
        <v/>
      </c>
    </row>
    <row r="187" spans="1:22" x14ac:dyDescent="0.3">
      <c r="A187" s="10" t="str">
        <f>IF(LEFT('Copie fichier cim'!B187,3)="Bac",'Copie fichier cim'!B187,"")</f>
        <v/>
      </c>
      <c r="B187" s="6" t="str">
        <f>IF(A187&lt;&gt;"",MATCH('Copie fichier cim'!B187,'Copie fichier cim'!$B$1:'Copie fichier cim'!$B$200,0),"")</f>
        <v/>
      </c>
      <c r="C187" s="16" t="str">
        <f>IF('Copie fichier cim'!N187&lt;&gt;"",'Copie fichier cim'!N187,"")</f>
        <v/>
      </c>
      <c r="D187" s="16" t="str">
        <f>IF('Copie fichier cim'!O187&lt;&gt;"",'Copie fichier cim'!O187,"")</f>
        <v/>
      </c>
      <c r="E187" s="21" t="str">
        <f>IF(C187&lt;&gt;"",'Copie fichier cim'!K187,"")</f>
        <v/>
      </c>
      <c r="F187" s="21" t="str">
        <f t="shared" si="28"/>
        <v/>
      </c>
      <c r="G187" s="7">
        <f>couleur('Copie fichier cim'!Q187)</f>
        <v>-4142</v>
      </c>
      <c r="H187" s="13" t="str">
        <f>IF(OR(G187=3,G187=14),'Copie fichier cim'!Q187,"")</f>
        <v/>
      </c>
      <c r="I187" s="4" t="s">
        <v>11</v>
      </c>
      <c r="J187" s="3">
        <f t="shared" si="37"/>
        <v>45</v>
      </c>
      <c r="K187" s="3" t="str">
        <f t="shared" si="35"/>
        <v>B45</v>
      </c>
      <c r="L187" s="12" t="str">
        <f t="shared" si="30"/>
        <v/>
      </c>
      <c r="M187" s="25" t="str">
        <f t="shared" si="38"/>
        <v/>
      </c>
      <c r="N187" s="25" t="str">
        <f t="shared" si="39"/>
        <v/>
      </c>
      <c r="O187" s="12" t="str" cm="1">
        <f t="array" aca="1" ref="O187" ca="1">IF(G187=3,CONCATENATE("R0",RIGHT(INDEX('Copie fichier cim'!$A$1:$V$200,INDIRECT(K187),2),2),""),IF(G187=14,"CIM",""))</f>
        <v/>
      </c>
      <c r="P187" s="12" t="str">
        <f t="shared" si="36"/>
        <v/>
      </c>
      <c r="Q187" s="12" t="str" cm="1">
        <f t="array" aca="1" ref="Q187" ca="1">IF(G187=14,CONCATENATE("R0",RIGHT(INDEX('Copie fichier cim'!$A$1:$V$200,INDIRECT(K187),2),2),""),"")</f>
        <v/>
      </c>
      <c r="R187" s="12" t="str">
        <f t="shared" si="33"/>
        <v/>
      </c>
      <c r="S187" s="12"/>
      <c r="T187" s="12"/>
      <c r="U187" s="12"/>
      <c r="V187" s="18" t="str">
        <f t="shared" si="40"/>
        <v/>
      </c>
    </row>
    <row r="188" spans="1:22" x14ac:dyDescent="0.3">
      <c r="A188" s="10" t="str">
        <f>IF(LEFT('Copie fichier cim'!B188,3)="Bac",'Copie fichier cim'!B188,"")</f>
        <v/>
      </c>
      <c r="B188" s="6" t="str">
        <f>IF(A188&lt;&gt;"",MATCH('Copie fichier cim'!B188,'Copie fichier cim'!$B$1:'Copie fichier cim'!$B$200,0),"")</f>
        <v/>
      </c>
      <c r="C188" s="16" t="str">
        <f>IF('Copie fichier cim'!N188&lt;&gt;"",'Copie fichier cim'!N188,"")</f>
        <v/>
      </c>
      <c r="D188" s="16" t="str">
        <f>IF('Copie fichier cim'!O188&lt;&gt;"",'Copie fichier cim'!O188,"")</f>
        <v/>
      </c>
      <c r="E188" s="21" t="str">
        <f>IF(C188&lt;&gt;"",'Copie fichier cim'!K188,"")</f>
        <v/>
      </c>
      <c r="F188" s="21" t="str">
        <f t="shared" si="28"/>
        <v/>
      </c>
      <c r="G188" s="7">
        <f>couleur('Copie fichier cim'!Q188)</f>
        <v>-4142</v>
      </c>
      <c r="H188" s="13" t="str">
        <f>IF(OR(G188=3,G188=14),'Copie fichier cim'!Q188,"")</f>
        <v/>
      </c>
      <c r="I188" s="4" t="s">
        <v>11</v>
      </c>
      <c r="J188" s="3">
        <f t="shared" si="37"/>
        <v>45</v>
      </c>
      <c r="K188" s="3" t="str">
        <f t="shared" si="35"/>
        <v>B45</v>
      </c>
      <c r="L188" s="12" t="str">
        <f t="shared" si="30"/>
        <v/>
      </c>
      <c r="M188" s="25" t="str">
        <f t="shared" si="38"/>
        <v/>
      </c>
      <c r="N188" s="25" t="str">
        <f t="shared" si="39"/>
        <v/>
      </c>
      <c r="O188" s="12" t="str" cm="1">
        <f t="array" aca="1" ref="O188" ca="1">IF(G188=3,CONCATENATE("R0",RIGHT(INDEX('Copie fichier cim'!$A$1:$V$200,INDIRECT(K188),2),2),""),IF(G188=14,"CIM",""))</f>
        <v/>
      </c>
      <c r="P188" s="12" t="str">
        <f t="shared" si="36"/>
        <v/>
      </c>
      <c r="Q188" s="12" t="str" cm="1">
        <f t="array" aca="1" ref="Q188" ca="1">IF(G188=14,CONCATENATE("R0",RIGHT(INDEX('Copie fichier cim'!$A$1:$V$200,INDIRECT(K188),2),2),""),"")</f>
        <v/>
      </c>
      <c r="R188" s="12" t="str">
        <f t="shared" si="33"/>
        <v/>
      </c>
      <c r="S188" s="12"/>
      <c r="T188" s="12"/>
      <c r="U188" s="12"/>
      <c r="V188" s="18" t="str">
        <f t="shared" si="40"/>
        <v/>
      </c>
    </row>
    <row r="189" spans="1:22" x14ac:dyDescent="0.3">
      <c r="A189" s="10" t="str">
        <f>IF(LEFT('Copie fichier cim'!B189,3)="Bac",'Copie fichier cim'!B189,"")</f>
        <v/>
      </c>
      <c r="B189" s="6" t="str">
        <f>IF(A189&lt;&gt;"",MATCH('Copie fichier cim'!B189,'Copie fichier cim'!$B$1:'Copie fichier cim'!$B$200,0),"")</f>
        <v/>
      </c>
      <c r="C189" s="16" t="str">
        <f>IF('Copie fichier cim'!N189&lt;&gt;"",'Copie fichier cim'!N189,"")</f>
        <v/>
      </c>
      <c r="D189" s="16" t="str">
        <f>IF('Copie fichier cim'!O189&lt;&gt;"",'Copie fichier cim'!O189,"")</f>
        <v/>
      </c>
      <c r="E189" s="21" t="str">
        <f>IF(C189&lt;&gt;"",'Copie fichier cim'!K189,"")</f>
        <v/>
      </c>
      <c r="F189" s="21" t="str">
        <f t="shared" si="28"/>
        <v/>
      </c>
      <c r="G189" s="7">
        <f>couleur('Copie fichier cim'!Q189)</f>
        <v>-4142</v>
      </c>
      <c r="H189" s="13" t="str">
        <f>IF(OR(G189=3,G189=14),'Copie fichier cim'!Q189,"")</f>
        <v/>
      </c>
      <c r="I189" s="4" t="s">
        <v>11</v>
      </c>
      <c r="J189" s="3">
        <f t="shared" si="37"/>
        <v>45</v>
      </c>
      <c r="K189" s="3" t="str">
        <f t="shared" si="35"/>
        <v>B45</v>
      </c>
      <c r="L189" s="12" t="str">
        <f t="shared" si="30"/>
        <v/>
      </c>
      <c r="M189" s="25" t="str">
        <f t="shared" si="38"/>
        <v/>
      </c>
      <c r="N189" s="25" t="str">
        <f t="shared" si="39"/>
        <v/>
      </c>
      <c r="O189" s="12" t="str" cm="1">
        <f t="array" aca="1" ref="O189" ca="1">IF(G189=3,CONCATENATE("R0",RIGHT(INDEX('Copie fichier cim'!$A$1:$V$200,INDIRECT(K189),2),2),""),IF(G189=14,"CIM",""))</f>
        <v/>
      </c>
      <c r="P189" s="12" t="str">
        <f t="shared" si="36"/>
        <v/>
      </c>
      <c r="Q189" s="12" t="str" cm="1">
        <f t="array" aca="1" ref="Q189" ca="1">IF(G189=14,CONCATENATE("R0",RIGHT(INDEX('Copie fichier cim'!$A$1:$V$200,INDIRECT(K189),2),2),""),"")</f>
        <v/>
      </c>
      <c r="R189" s="12" t="str">
        <f t="shared" si="33"/>
        <v/>
      </c>
      <c r="S189" s="12"/>
      <c r="T189" s="12"/>
      <c r="U189" s="12"/>
      <c r="V189" s="18" t="str">
        <f t="shared" si="40"/>
        <v/>
      </c>
    </row>
    <row r="190" spans="1:22" x14ac:dyDescent="0.3">
      <c r="A190" s="10" t="str">
        <f>IF(LEFT('Copie fichier cim'!B190,3)="Bac",'Copie fichier cim'!B190,"")</f>
        <v/>
      </c>
      <c r="B190" s="6" t="str">
        <f>IF(A190&lt;&gt;"",MATCH('Copie fichier cim'!B190,'Copie fichier cim'!$B$1:'Copie fichier cim'!$B$200,0),"")</f>
        <v/>
      </c>
      <c r="C190" s="16" t="str">
        <f>IF('Copie fichier cim'!N190&lt;&gt;"",'Copie fichier cim'!N190,"")</f>
        <v/>
      </c>
      <c r="D190" s="16" t="str">
        <f>IF('Copie fichier cim'!O190&lt;&gt;"",'Copie fichier cim'!O190,"")</f>
        <v/>
      </c>
      <c r="E190" s="21" t="str">
        <f>IF(C190&lt;&gt;"",'Copie fichier cim'!K190,"")</f>
        <v/>
      </c>
      <c r="F190" s="21" t="str">
        <f t="shared" si="28"/>
        <v/>
      </c>
      <c r="G190" s="7">
        <f>couleur('Copie fichier cim'!Q190)</f>
        <v>-4142</v>
      </c>
      <c r="H190" s="13" t="str">
        <f>IF(OR(G190=3,G190=14),'Copie fichier cim'!Q190,"")</f>
        <v/>
      </c>
      <c r="I190" s="4" t="s">
        <v>11</v>
      </c>
      <c r="J190" s="3">
        <f t="shared" si="37"/>
        <v>45</v>
      </c>
      <c r="K190" s="3" t="str">
        <f t="shared" si="35"/>
        <v>B45</v>
      </c>
      <c r="L190" s="12" t="str">
        <f t="shared" si="30"/>
        <v/>
      </c>
      <c r="M190" s="25" t="str">
        <f t="shared" si="38"/>
        <v/>
      </c>
      <c r="N190" s="25" t="str">
        <f t="shared" si="39"/>
        <v/>
      </c>
      <c r="O190" s="12" t="str" cm="1">
        <f t="array" aca="1" ref="O190" ca="1">IF(G190=3,CONCATENATE("R0",RIGHT(INDEX('Copie fichier cim'!$A$1:$V$200,INDIRECT(K190),2),2),""),IF(G190=14,"CIM",""))</f>
        <v/>
      </c>
      <c r="P190" s="12" t="str">
        <f t="shared" si="36"/>
        <v/>
      </c>
      <c r="Q190" s="12" t="str" cm="1">
        <f t="array" aca="1" ref="Q190" ca="1">IF(G190=14,CONCATENATE("R0",RIGHT(INDEX('Copie fichier cim'!$A$1:$V$200,INDIRECT(K190),2),2),""),"")</f>
        <v/>
      </c>
      <c r="R190" s="12" t="str">
        <f t="shared" si="33"/>
        <v/>
      </c>
      <c r="S190" s="12"/>
      <c r="T190" s="12"/>
      <c r="U190" s="12"/>
      <c r="V190" s="18" t="str">
        <f t="shared" si="40"/>
        <v/>
      </c>
    </row>
    <row r="191" spans="1:22" x14ac:dyDescent="0.3">
      <c r="A191" s="10" t="str">
        <f>IF(LEFT('Copie fichier cim'!B191,3)="Bac",'Copie fichier cim'!B191,"")</f>
        <v/>
      </c>
      <c r="B191" s="6" t="str">
        <f>IF(A191&lt;&gt;"",MATCH('Copie fichier cim'!B191,'Copie fichier cim'!$B$1:'Copie fichier cim'!$B$200,0),"")</f>
        <v/>
      </c>
      <c r="C191" s="16" t="str">
        <f>IF('Copie fichier cim'!N191&lt;&gt;"",'Copie fichier cim'!N191,"")</f>
        <v/>
      </c>
      <c r="D191" s="16" t="str">
        <f>IF('Copie fichier cim'!O191&lt;&gt;"",'Copie fichier cim'!O191,"")</f>
        <v/>
      </c>
      <c r="E191" s="21" t="str">
        <f>IF(C191&lt;&gt;"",'Copie fichier cim'!K191,"")</f>
        <v/>
      </c>
      <c r="F191" s="21" t="str">
        <f t="shared" si="28"/>
        <v/>
      </c>
      <c r="G191" s="7">
        <f>couleur('Copie fichier cim'!Q191)</f>
        <v>-4142</v>
      </c>
      <c r="H191" s="13" t="str">
        <f>IF(OR(G191=3,G191=14),'Copie fichier cim'!Q191,"")</f>
        <v/>
      </c>
      <c r="I191" s="4" t="s">
        <v>11</v>
      </c>
      <c r="J191" s="3">
        <f t="shared" si="37"/>
        <v>45</v>
      </c>
      <c r="K191" s="3" t="str">
        <f t="shared" si="35"/>
        <v>B45</v>
      </c>
      <c r="L191" s="12" t="str">
        <f t="shared" si="30"/>
        <v/>
      </c>
      <c r="M191" s="25" t="str">
        <f t="shared" si="38"/>
        <v/>
      </c>
      <c r="N191" s="25" t="str">
        <f t="shared" si="39"/>
        <v/>
      </c>
      <c r="O191" s="12" t="str" cm="1">
        <f t="array" aca="1" ref="O191" ca="1">IF(G191=3,CONCATENATE("R0",RIGHT(INDEX('Copie fichier cim'!$A$1:$V$200,INDIRECT(K191),2),2),""),IF(G191=14,"CIM",""))</f>
        <v/>
      </c>
      <c r="P191" s="12" t="str">
        <f t="shared" si="36"/>
        <v/>
      </c>
      <c r="Q191" s="12" t="str" cm="1">
        <f t="array" aca="1" ref="Q191" ca="1">IF(G191=14,CONCATENATE("R0",RIGHT(INDEX('Copie fichier cim'!$A$1:$V$200,INDIRECT(K191),2),2),""),"")</f>
        <v/>
      </c>
      <c r="R191" s="12" t="str">
        <f t="shared" si="33"/>
        <v/>
      </c>
      <c r="S191" s="12"/>
      <c r="T191" s="12"/>
      <c r="U191" s="12"/>
      <c r="V191" s="18" t="str">
        <f t="shared" si="40"/>
        <v/>
      </c>
    </row>
    <row r="192" spans="1:22" x14ac:dyDescent="0.3">
      <c r="A192" s="10" t="str">
        <f>IF(LEFT('Copie fichier cim'!B192,3)="Bac",'Copie fichier cim'!B192,"")</f>
        <v/>
      </c>
      <c r="B192" s="6" t="str">
        <f>IF(A192&lt;&gt;"",MATCH('Copie fichier cim'!B192,'Copie fichier cim'!$B$1:'Copie fichier cim'!$B$200,0),"")</f>
        <v/>
      </c>
      <c r="C192" s="16" t="str">
        <f>IF('Copie fichier cim'!N192&lt;&gt;"",'Copie fichier cim'!N192,"")</f>
        <v/>
      </c>
      <c r="D192" s="16" t="str">
        <f>IF('Copie fichier cim'!O192&lt;&gt;"",'Copie fichier cim'!O192,"")</f>
        <v/>
      </c>
      <c r="E192" s="21" t="str">
        <f>IF(C192&lt;&gt;"",'Copie fichier cim'!K192,"")</f>
        <v/>
      </c>
      <c r="F192" s="21" t="str">
        <f t="shared" si="28"/>
        <v/>
      </c>
      <c r="G192" s="7">
        <f>couleur('Copie fichier cim'!Q192)</f>
        <v>-4142</v>
      </c>
      <c r="H192" s="13" t="str">
        <f>IF(OR(G192=3,G192=14),'Copie fichier cim'!Q192,"")</f>
        <v/>
      </c>
      <c r="I192" s="4" t="s">
        <v>11</v>
      </c>
      <c r="J192" s="3">
        <f t="shared" si="37"/>
        <v>45</v>
      </c>
      <c r="K192" s="3" t="str">
        <f t="shared" si="35"/>
        <v>B45</v>
      </c>
      <c r="L192" s="12" t="str">
        <f t="shared" si="30"/>
        <v/>
      </c>
      <c r="M192" s="25" t="str">
        <f t="shared" si="38"/>
        <v/>
      </c>
      <c r="N192" s="25" t="str">
        <f t="shared" si="39"/>
        <v/>
      </c>
      <c r="O192" s="12" t="str" cm="1">
        <f t="array" aca="1" ref="O192" ca="1">IF(G192=3,CONCATENATE("R0",RIGHT(INDEX('Copie fichier cim'!$A$1:$V$200,INDIRECT(K192),2),2),""),IF(G192=14,"CIM",""))</f>
        <v/>
      </c>
      <c r="P192" s="12" t="str">
        <f t="shared" si="36"/>
        <v/>
      </c>
      <c r="Q192" s="12" t="str" cm="1">
        <f t="array" aca="1" ref="Q192" ca="1">IF(G192=14,CONCATENATE("R0",RIGHT(INDEX('Copie fichier cim'!$A$1:$V$200,INDIRECT(K192),2),2),""),"")</f>
        <v/>
      </c>
      <c r="R192" s="12" t="str">
        <f t="shared" si="33"/>
        <v/>
      </c>
      <c r="S192" s="12"/>
      <c r="T192" s="12"/>
      <c r="U192" s="12"/>
      <c r="V192" s="18" t="str">
        <f t="shared" si="40"/>
        <v/>
      </c>
    </row>
    <row r="193" spans="1:22" x14ac:dyDescent="0.3">
      <c r="A193" s="10" t="str">
        <f>IF(LEFT('Copie fichier cim'!B193,3)="Bac",'Copie fichier cim'!B193,"")</f>
        <v/>
      </c>
      <c r="B193" s="6" t="str">
        <f>IF(A193&lt;&gt;"",MATCH('Copie fichier cim'!B193,'Copie fichier cim'!$B$1:'Copie fichier cim'!$B$200,0),"")</f>
        <v/>
      </c>
      <c r="C193" s="16" t="str">
        <f>IF('Copie fichier cim'!N193&lt;&gt;"",'Copie fichier cim'!N193,"")</f>
        <v/>
      </c>
      <c r="D193" s="16" t="str">
        <f>IF('Copie fichier cim'!O193&lt;&gt;"",'Copie fichier cim'!O193,"")</f>
        <v/>
      </c>
      <c r="E193" s="21" t="str">
        <f>IF(C193&lt;&gt;"",'Copie fichier cim'!K193,"")</f>
        <v/>
      </c>
      <c r="F193" s="21" t="str">
        <f t="shared" si="28"/>
        <v/>
      </c>
      <c r="G193" s="7">
        <f>couleur('Copie fichier cim'!Q193)</f>
        <v>-4142</v>
      </c>
      <c r="H193" s="13" t="str">
        <f>IF(OR(G193=3,G193=14),'Copie fichier cim'!Q193,"")</f>
        <v/>
      </c>
      <c r="I193" s="4" t="s">
        <v>11</v>
      </c>
      <c r="J193" s="3">
        <f t="shared" si="37"/>
        <v>45</v>
      </c>
      <c r="K193" s="3" t="str">
        <f t="shared" si="35"/>
        <v>B45</v>
      </c>
      <c r="L193" s="12" t="str">
        <f t="shared" si="30"/>
        <v/>
      </c>
      <c r="M193" s="25" t="str">
        <f t="shared" si="38"/>
        <v/>
      </c>
      <c r="N193" s="25" t="str">
        <f t="shared" si="39"/>
        <v/>
      </c>
      <c r="O193" s="12" t="str" cm="1">
        <f t="array" aca="1" ref="O193" ca="1">IF(G193=3,CONCATENATE("R0",RIGHT(INDEX('Copie fichier cim'!$A$1:$V$200,INDIRECT(K193),2),2),""),IF(G193=14,"CIM",""))</f>
        <v/>
      </c>
      <c r="P193" s="12" t="str">
        <f t="shared" si="36"/>
        <v/>
      </c>
      <c r="Q193" s="12" t="str" cm="1">
        <f t="array" aca="1" ref="Q193" ca="1">IF(G193=14,CONCATENATE("R0",RIGHT(INDEX('Copie fichier cim'!$A$1:$V$200,INDIRECT(K193),2),2),""),"")</f>
        <v/>
      </c>
      <c r="R193" s="12" t="str">
        <f t="shared" si="33"/>
        <v/>
      </c>
      <c r="S193" s="12"/>
      <c r="T193" s="12"/>
      <c r="U193" s="12"/>
      <c r="V193" s="18" t="str">
        <f t="shared" si="40"/>
        <v/>
      </c>
    </row>
    <row r="194" spans="1:22" x14ac:dyDescent="0.3">
      <c r="A194" s="10" t="str">
        <f>IF(LEFT('Copie fichier cim'!B194,3)="Bac",'Copie fichier cim'!B194,"")</f>
        <v/>
      </c>
      <c r="B194" s="6" t="str">
        <f>IF(A194&lt;&gt;"",MATCH('Copie fichier cim'!B194,'Copie fichier cim'!$B$1:'Copie fichier cim'!$B$200,0),"")</f>
        <v/>
      </c>
      <c r="C194" s="16" t="str">
        <f>IF('Copie fichier cim'!N194&lt;&gt;"",'Copie fichier cim'!N194,"")</f>
        <v/>
      </c>
      <c r="D194" s="16" t="str">
        <f>IF('Copie fichier cim'!O194&lt;&gt;"",'Copie fichier cim'!O194,"")</f>
        <v/>
      </c>
      <c r="E194" s="21" t="str">
        <f>IF(C194&lt;&gt;"",'Copie fichier cim'!K194,"")</f>
        <v/>
      </c>
      <c r="F194" s="21" t="str">
        <f t="shared" si="28"/>
        <v/>
      </c>
      <c r="G194" s="7">
        <f>couleur('Copie fichier cim'!Q194)</f>
        <v>-4142</v>
      </c>
      <c r="H194" s="13" t="str">
        <f>IF(OR(G194=3,G194=14),'Copie fichier cim'!Q194,"")</f>
        <v/>
      </c>
      <c r="I194" s="4" t="s">
        <v>11</v>
      </c>
      <c r="J194" s="3">
        <f t="shared" si="37"/>
        <v>45</v>
      </c>
      <c r="K194" s="3" t="str">
        <f t="shared" si="35"/>
        <v>B45</v>
      </c>
      <c r="L194" s="12" t="str">
        <f t="shared" si="30"/>
        <v/>
      </c>
      <c r="M194" s="25" t="str">
        <f t="shared" si="38"/>
        <v/>
      </c>
      <c r="N194" s="25" t="str">
        <f t="shared" si="39"/>
        <v/>
      </c>
      <c r="O194" s="12" t="str" cm="1">
        <f t="array" aca="1" ref="O194" ca="1">IF(G194=3,CONCATENATE("R0",RIGHT(INDEX('Copie fichier cim'!$A$1:$V$200,INDIRECT(K194),2),2),""),IF(G194=14,"CIM",""))</f>
        <v/>
      </c>
      <c r="P194" s="12" t="str">
        <f t="shared" si="36"/>
        <v/>
      </c>
      <c r="Q194" s="12" t="str" cm="1">
        <f t="array" aca="1" ref="Q194" ca="1">IF(G194=14,CONCATENATE("R0",RIGHT(INDEX('Copie fichier cim'!$A$1:$V$200,INDIRECT(K194),2),2),""),"")</f>
        <v/>
      </c>
      <c r="R194" s="12" t="str">
        <f t="shared" si="33"/>
        <v/>
      </c>
      <c r="S194" s="12"/>
      <c r="T194" s="12"/>
      <c r="U194" s="12"/>
      <c r="V194" s="18" t="str">
        <f t="shared" si="40"/>
        <v/>
      </c>
    </row>
    <row r="195" spans="1:22" x14ac:dyDescent="0.3">
      <c r="A195" s="10" t="str">
        <f>IF(LEFT('Copie fichier cim'!B195,3)="Bac",'Copie fichier cim'!B195,"")</f>
        <v/>
      </c>
      <c r="B195" s="6" t="str">
        <f>IF(A195&lt;&gt;"",MATCH('Copie fichier cim'!B195,'Copie fichier cim'!$B$1:'Copie fichier cim'!$B$200,0),"")</f>
        <v/>
      </c>
      <c r="C195" s="16" t="str">
        <f>IF('Copie fichier cim'!N195&lt;&gt;"",'Copie fichier cim'!N195,"")</f>
        <v/>
      </c>
      <c r="D195" s="16" t="str">
        <f>IF('Copie fichier cim'!O195&lt;&gt;"",'Copie fichier cim'!O195,"")</f>
        <v/>
      </c>
      <c r="E195" s="21" t="str">
        <f>IF(C195&lt;&gt;"",'Copie fichier cim'!K195,"")</f>
        <v/>
      </c>
      <c r="F195" s="21" t="str">
        <f t="shared" si="28"/>
        <v/>
      </c>
      <c r="G195" s="7">
        <f>couleur('Copie fichier cim'!Q195)</f>
        <v>-4142</v>
      </c>
      <c r="H195" s="13" t="str">
        <f>IF(OR(G195=3,G195=14),'Copie fichier cim'!Q195,"")</f>
        <v/>
      </c>
      <c r="I195" s="4" t="s">
        <v>11</v>
      </c>
      <c r="J195" s="3">
        <f t="shared" si="37"/>
        <v>45</v>
      </c>
      <c r="K195" s="3" t="str">
        <f t="shared" si="35"/>
        <v>B45</v>
      </c>
      <c r="L195" s="12" t="str">
        <f t="shared" si="30"/>
        <v/>
      </c>
      <c r="M195" s="25" t="str">
        <f t="shared" si="38"/>
        <v/>
      </c>
      <c r="N195" s="25" t="str">
        <f t="shared" si="39"/>
        <v/>
      </c>
      <c r="O195" s="12" t="str" cm="1">
        <f t="array" aca="1" ref="O195" ca="1">IF(G195=3,CONCATENATE("R0",RIGHT(INDEX('Copie fichier cim'!$A$1:$V$200,INDIRECT(K195),2),2),""),IF(G195=14,"CIM",""))</f>
        <v/>
      </c>
      <c r="P195" s="12" t="str">
        <f t="shared" si="36"/>
        <v/>
      </c>
      <c r="Q195" s="12" t="str" cm="1">
        <f t="array" aca="1" ref="Q195" ca="1">IF(G195=14,CONCATENATE("R0",RIGHT(INDEX('Copie fichier cim'!$A$1:$V$200,INDIRECT(K195),2),2),""),"")</f>
        <v/>
      </c>
      <c r="R195" s="12" t="str">
        <f t="shared" si="33"/>
        <v/>
      </c>
      <c r="S195" s="12"/>
      <c r="T195" s="12"/>
      <c r="U195" s="12"/>
      <c r="V195" s="18" t="str">
        <f t="shared" si="40"/>
        <v/>
      </c>
    </row>
    <row r="196" spans="1:22" x14ac:dyDescent="0.3">
      <c r="A196" s="10" t="str">
        <f>IF(LEFT('Copie fichier cim'!B196,3)="Bac",'Copie fichier cim'!B196,"")</f>
        <v/>
      </c>
      <c r="B196" s="6" t="str">
        <f>IF(A196&lt;&gt;"",MATCH('Copie fichier cim'!B196,'Copie fichier cim'!$B$1:'Copie fichier cim'!$B$200,0),"")</f>
        <v/>
      </c>
      <c r="C196" s="16" t="str">
        <f>IF('Copie fichier cim'!N196&lt;&gt;"",'Copie fichier cim'!N196,"")</f>
        <v/>
      </c>
      <c r="D196" s="16" t="str">
        <f>IF('Copie fichier cim'!O196&lt;&gt;"",'Copie fichier cim'!O196,"")</f>
        <v/>
      </c>
      <c r="E196" s="21" t="str">
        <f>IF(C196&lt;&gt;"",'Copie fichier cim'!K196,"")</f>
        <v/>
      </c>
      <c r="F196" s="21" t="str">
        <f t="shared" ref="F196:F200" si="41">IF(AND(E196=0,E196&lt;&gt;""),F195,E196)</f>
        <v/>
      </c>
      <c r="G196" s="7">
        <f>couleur('Copie fichier cim'!Q196)</f>
        <v>-4142</v>
      </c>
      <c r="H196" s="13" t="str">
        <f>IF(OR(G196=3,G196=14),'Copie fichier cim'!Q196,"")</f>
        <v/>
      </c>
      <c r="I196" s="4" t="s">
        <v>11</v>
      </c>
      <c r="J196" s="3">
        <f t="shared" si="37"/>
        <v>45</v>
      </c>
      <c r="K196" s="3" t="str">
        <f t="shared" si="35"/>
        <v>B45</v>
      </c>
      <c r="L196" s="12" t="str">
        <f t="shared" ref="L196:L200" si="42">IF(G196=3,"TR",IF(G196=14,"RE",""))</f>
        <v/>
      </c>
      <c r="M196" s="25" t="str">
        <f t="shared" si="38"/>
        <v/>
      </c>
      <c r="N196" s="25" t="str">
        <f t="shared" si="39"/>
        <v/>
      </c>
      <c r="O196" s="12" t="str" cm="1">
        <f t="array" aca="1" ref="O196" ca="1">IF(G196=3,CONCATENATE("R0",RIGHT(INDEX('Copie fichier cim'!$A$1:$V$200,INDIRECT(K196),2),2),""),IF(G196=14,"CIM",""))</f>
        <v/>
      </c>
      <c r="P196" s="12" t="str">
        <f t="shared" si="36"/>
        <v/>
      </c>
      <c r="Q196" s="12" t="str" cm="1">
        <f t="array" aca="1" ref="Q196" ca="1">IF(G196=14,CONCATENATE("R0",RIGHT(INDEX('Copie fichier cim'!$A$1:$V$200,INDIRECT(K196),2),2),""),"")</f>
        <v/>
      </c>
      <c r="R196" s="12" t="str">
        <f t="shared" ref="R196:R200" si="43">IF(OR(G196=3,G196=14),H196,"")</f>
        <v/>
      </c>
      <c r="S196" s="12"/>
      <c r="T196" s="12"/>
      <c r="U196" s="12"/>
      <c r="V196" s="18" t="str">
        <f t="shared" si="40"/>
        <v/>
      </c>
    </row>
    <row r="197" spans="1:22" x14ac:dyDescent="0.3">
      <c r="A197" s="10" t="str">
        <f>IF(LEFT('Copie fichier cim'!B197,3)="Bac",'Copie fichier cim'!B197,"")</f>
        <v/>
      </c>
      <c r="B197" s="6" t="str">
        <f>IF(A197&lt;&gt;"",MATCH('Copie fichier cim'!B197,'Copie fichier cim'!$B$1:'Copie fichier cim'!$B$200,0),"")</f>
        <v/>
      </c>
      <c r="C197" s="16" t="str">
        <f>IF('Copie fichier cim'!N197&lt;&gt;"",'Copie fichier cim'!N197,"")</f>
        <v/>
      </c>
      <c r="D197" s="16" t="str">
        <f>IF('Copie fichier cim'!O197&lt;&gt;"",'Copie fichier cim'!O197,"")</f>
        <v/>
      </c>
      <c r="E197" s="21" t="str">
        <f>IF(C197&lt;&gt;"",'Copie fichier cim'!K197,"")</f>
        <v/>
      </c>
      <c r="F197" s="21" t="str">
        <f t="shared" si="41"/>
        <v/>
      </c>
      <c r="G197" s="7">
        <f>couleur('Copie fichier cim'!Q197)</f>
        <v>-4142</v>
      </c>
      <c r="H197" s="13" t="str">
        <f>IF(OR(G197=3,G197=14),'Copie fichier cim'!Q197,"")</f>
        <v/>
      </c>
      <c r="I197" s="4" t="s">
        <v>11</v>
      </c>
      <c r="J197" s="3">
        <f t="shared" si="37"/>
        <v>45</v>
      </c>
      <c r="K197" s="3" t="str">
        <f t="shared" ref="K197:K200" si="44">CONCATENATE(I197,J197)</f>
        <v>B45</v>
      </c>
      <c r="L197" s="12" t="str">
        <f t="shared" si="42"/>
        <v/>
      </c>
      <c r="M197" s="25" t="str">
        <f t="shared" si="38"/>
        <v/>
      </c>
      <c r="N197" s="25" t="str">
        <f t="shared" si="39"/>
        <v/>
      </c>
      <c r="O197" s="12" t="str" cm="1">
        <f t="array" aca="1" ref="O197" ca="1">IF(G197=3,CONCATENATE("R0",RIGHT(INDEX('Copie fichier cim'!$A$1:$V$200,INDIRECT(K197),2),2),""),IF(G197=14,"CIM",""))</f>
        <v/>
      </c>
      <c r="P197" s="12" t="str">
        <f t="shared" ref="P197:P200" si="45">IF(G197=3,"F345","")</f>
        <v/>
      </c>
      <c r="Q197" s="12" t="str" cm="1">
        <f t="array" aca="1" ref="Q197" ca="1">IF(G197=14,CONCATENATE("R0",RIGHT(INDEX('Copie fichier cim'!$A$1:$V$200,INDIRECT(K197),2),2),""),"")</f>
        <v/>
      </c>
      <c r="R197" s="12" t="str">
        <f t="shared" si="43"/>
        <v/>
      </c>
      <c r="S197" s="12"/>
      <c r="T197" s="12"/>
      <c r="U197" s="12"/>
      <c r="V197" s="18" t="str">
        <f t="shared" si="40"/>
        <v/>
      </c>
    </row>
    <row r="198" spans="1:22" x14ac:dyDescent="0.3">
      <c r="A198" s="10" t="str">
        <f>IF(LEFT('Copie fichier cim'!B198,3)="Bac",'Copie fichier cim'!B198,"")</f>
        <v/>
      </c>
      <c r="B198" s="6" t="str">
        <f>IF(A198&lt;&gt;"",MATCH('Copie fichier cim'!B198,'Copie fichier cim'!$B$1:'Copie fichier cim'!$B$200,0),"")</f>
        <v/>
      </c>
      <c r="C198" s="16" t="str">
        <f>IF('Copie fichier cim'!N198&lt;&gt;"",'Copie fichier cim'!N198,"")</f>
        <v/>
      </c>
      <c r="D198" s="16" t="str">
        <f>IF('Copie fichier cim'!O198&lt;&gt;"",'Copie fichier cim'!O198,"")</f>
        <v/>
      </c>
      <c r="E198" s="21" t="str">
        <f>IF(C198&lt;&gt;"",'Copie fichier cim'!K198,"")</f>
        <v/>
      </c>
      <c r="F198" s="21" t="str">
        <f t="shared" si="41"/>
        <v/>
      </c>
      <c r="G198" s="7">
        <f>couleur('Copie fichier cim'!Q198)</f>
        <v>-4142</v>
      </c>
      <c r="H198" s="13" t="str">
        <f>IF(OR(G198=3,G198=14),'Copie fichier cim'!Q198,"")</f>
        <v/>
      </c>
      <c r="I198" s="4" t="s">
        <v>11</v>
      </c>
      <c r="J198" s="3">
        <f t="shared" si="37"/>
        <v>45</v>
      </c>
      <c r="K198" s="3" t="str">
        <f t="shared" si="44"/>
        <v>B45</v>
      </c>
      <c r="L198" s="12" t="str">
        <f t="shared" si="42"/>
        <v/>
      </c>
      <c r="M198" s="25" t="str">
        <f t="shared" si="38"/>
        <v/>
      </c>
      <c r="N198" s="25" t="str">
        <f t="shared" si="39"/>
        <v/>
      </c>
      <c r="O198" s="12" t="str" cm="1">
        <f t="array" aca="1" ref="O198" ca="1">IF(G198=3,CONCATENATE("R0",RIGHT(INDEX('Copie fichier cim'!$A$1:$V$200,INDIRECT(K198),2),2),""),IF(G198=14,"CIM",""))</f>
        <v/>
      </c>
      <c r="P198" s="12" t="str">
        <f t="shared" si="45"/>
        <v/>
      </c>
      <c r="Q198" s="12" t="str" cm="1">
        <f t="array" aca="1" ref="Q198" ca="1">IF(G198=14,CONCATENATE("R0",RIGHT(INDEX('Copie fichier cim'!$A$1:$V$200,INDIRECT(K198),2),2),""),"")</f>
        <v/>
      </c>
      <c r="R198" s="12" t="str">
        <f t="shared" si="43"/>
        <v/>
      </c>
      <c r="S198" s="12"/>
      <c r="T198" s="12"/>
      <c r="U198" s="12"/>
      <c r="V198" s="18" t="str">
        <f t="shared" si="40"/>
        <v/>
      </c>
    </row>
    <row r="199" spans="1:22" x14ac:dyDescent="0.3">
      <c r="A199" s="10" t="str">
        <f>IF(LEFT('Copie fichier cim'!B199,3)="Bac",'Copie fichier cim'!B199,"")</f>
        <v/>
      </c>
      <c r="B199" s="6" t="str">
        <f>IF(A199&lt;&gt;"",MATCH('Copie fichier cim'!B199,'Copie fichier cim'!$B$1:'Copie fichier cim'!$B$200,0),"")</f>
        <v/>
      </c>
      <c r="C199" s="16" t="str">
        <f>IF('Copie fichier cim'!N199&lt;&gt;"",'Copie fichier cim'!N199,"")</f>
        <v/>
      </c>
      <c r="D199" s="16" t="str">
        <f>IF('Copie fichier cim'!O199&lt;&gt;"",'Copie fichier cim'!O199,"")</f>
        <v/>
      </c>
      <c r="E199" s="21" t="str">
        <f>IF(C199&lt;&gt;"",'Copie fichier cim'!K199,"")</f>
        <v/>
      </c>
      <c r="F199" s="21" t="str">
        <f t="shared" si="41"/>
        <v/>
      </c>
      <c r="G199" s="7">
        <f>couleur('Copie fichier cim'!Q199)</f>
        <v>-4142</v>
      </c>
      <c r="H199" s="13" t="str">
        <f>IF(OR(G199=3,G199=14),'Copie fichier cim'!Q199,"")</f>
        <v/>
      </c>
      <c r="I199" s="4" t="s">
        <v>11</v>
      </c>
      <c r="J199" s="3">
        <f t="shared" si="37"/>
        <v>45</v>
      </c>
      <c r="K199" s="3" t="str">
        <f t="shared" si="44"/>
        <v>B45</v>
      </c>
      <c r="L199" s="12" t="str">
        <f t="shared" si="42"/>
        <v/>
      </c>
      <c r="M199" s="25" t="str">
        <f t="shared" si="38"/>
        <v/>
      </c>
      <c r="N199" s="25" t="str">
        <f t="shared" si="39"/>
        <v/>
      </c>
      <c r="O199" s="12" t="str" cm="1">
        <f t="array" aca="1" ref="O199" ca="1">IF(G199=3,CONCATENATE("R0",RIGHT(INDEX('Copie fichier cim'!$A$1:$V$200,INDIRECT(K199),2),2),""),IF(G199=14,"CIM",""))</f>
        <v/>
      </c>
      <c r="P199" s="12" t="str">
        <f t="shared" si="45"/>
        <v/>
      </c>
      <c r="Q199" s="12" t="str" cm="1">
        <f t="array" aca="1" ref="Q199" ca="1">IF(G199=14,CONCATENATE("R0",RIGHT(INDEX('Copie fichier cim'!$A$1:$V$200,INDIRECT(K199),2),2),""),"")</f>
        <v/>
      </c>
      <c r="R199" s="12" t="str">
        <f t="shared" si="43"/>
        <v/>
      </c>
      <c r="S199" s="12"/>
      <c r="T199" s="12"/>
      <c r="U199" s="12"/>
      <c r="V199" s="18" t="str">
        <f t="shared" si="40"/>
        <v/>
      </c>
    </row>
    <row r="200" spans="1:22" x14ac:dyDescent="0.3">
      <c r="A200" s="10" t="str">
        <f>IF(LEFT('Copie fichier cim'!B200,3)="Bac",'Copie fichier cim'!B200,"")</f>
        <v/>
      </c>
      <c r="B200" s="6" t="str">
        <f>IF(A200&lt;&gt;"",MATCH('Copie fichier cim'!B200,'Copie fichier cim'!$B$1:'Copie fichier cim'!$B$200,0),"")</f>
        <v/>
      </c>
      <c r="C200" s="16" t="str">
        <f>IF('Copie fichier cim'!N200&lt;&gt;"",'Copie fichier cim'!N200,"")</f>
        <v/>
      </c>
      <c r="D200" s="16" t="str">
        <f>IF('Copie fichier cim'!O200&lt;&gt;"",'Copie fichier cim'!O200,"")</f>
        <v/>
      </c>
      <c r="E200" s="21" t="str">
        <f>IF(C200&lt;&gt;"",'Copie fichier cim'!K200,"")</f>
        <v/>
      </c>
      <c r="F200" s="21" t="str">
        <f t="shared" si="41"/>
        <v/>
      </c>
      <c r="G200" s="7">
        <f>couleur('Copie fichier cim'!Q200)</f>
        <v>-4142</v>
      </c>
      <c r="H200" s="13" t="str">
        <f>IF(OR(G200=3,G200=14),'Copie fichier cim'!Q200,"")</f>
        <v/>
      </c>
      <c r="I200" s="4" t="s">
        <v>11</v>
      </c>
      <c r="J200" s="3">
        <f t="shared" si="37"/>
        <v>45</v>
      </c>
      <c r="K200" s="3" t="str">
        <f t="shared" si="44"/>
        <v>B45</v>
      </c>
      <c r="L200" s="12" t="str">
        <f t="shared" si="42"/>
        <v/>
      </c>
      <c r="M200" s="25" t="str">
        <f t="shared" si="38"/>
        <v/>
      </c>
      <c r="N200" s="25" t="str">
        <f t="shared" si="39"/>
        <v/>
      </c>
      <c r="O200" s="12" t="str" cm="1">
        <f t="array" aca="1" ref="O200" ca="1">IF(G200=3,CONCATENATE("R0",RIGHT(INDEX('Copie fichier cim'!$A$1:$V$200,INDIRECT(K200),2),2),""),IF(G200=14,"CIM",""))</f>
        <v/>
      </c>
      <c r="P200" s="12" t="str">
        <f t="shared" si="45"/>
        <v/>
      </c>
      <c r="Q200" s="12" t="str" cm="1">
        <f t="array" aca="1" ref="Q200" ca="1">IF(G200=14,CONCATENATE("R0",RIGHT(INDEX('Copie fichier cim'!$A$1:$V$200,INDIRECT(K200),2),2),""),"")</f>
        <v/>
      </c>
      <c r="R200" s="12" t="str">
        <f t="shared" si="43"/>
        <v/>
      </c>
      <c r="S200" s="12"/>
      <c r="T200" s="12"/>
      <c r="U200" s="12"/>
      <c r="V200" s="18" t="str">
        <f t="shared" si="40"/>
        <v/>
      </c>
    </row>
  </sheetData>
  <dataConsolidate/>
  <conditionalFormatting sqref="G1:G1048576">
    <cfRule type="cellIs" dxfId="1" priority="1" operator="equal">
      <formula>14</formula>
    </cfRule>
    <cfRule type="cellIs" dxfId="0" priority="2" operator="equal">
      <formula>3</formula>
    </cfRule>
  </conditionalFormatting>
  <pageMargins left="0.25190000000000001" right="0.25190000000000001" top="0.75190000000000001" bottom="0.75190000000000001" header="0" footer="0"/>
  <pageSetup paperSize="9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acro4">
                <anchor moveWithCells="1" sizeWithCells="1">
                  <from>
                    <xdr:col>23</xdr:col>
                    <xdr:colOff>9525</xdr:colOff>
                    <xdr:row>1</xdr:row>
                    <xdr:rowOff>28575</xdr:rowOff>
                  </from>
                  <to>
                    <xdr:col>29</xdr:col>
                    <xdr:colOff>495300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222DBB-6D35-4F8C-A2EF-2123291098B7}">
  <dimension ref="A1:T5006"/>
  <sheetViews>
    <sheetView tabSelected="1" workbookViewId="0"/>
  </sheetViews>
  <sheetFormatPr baseColWidth="10" defaultRowHeight="15" x14ac:dyDescent="0.25"/>
  <cols>
    <col min="2" max="3" width="11.42578125" style="28"/>
  </cols>
  <sheetData>
    <row r="1" spans="1:11" x14ac:dyDescent="0.25">
      <c r="A1" t="s">
        <v>3</v>
      </c>
      <c r="B1" s="28" t="s">
        <v>4</v>
      </c>
      <c r="C1" s="28" t="s">
        <v>5</v>
      </c>
      <c r="D1" t="s">
        <v>6</v>
      </c>
      <c r="E1" t="s">
        <v>7</v>
      </c>
      <c r="F1" t="s">
        <v>8</v>
      </c>
      <c r="G1" t="s">
        <v>9</v>
      </c>
      <c r="K1" t="s">
        <v>14</v>
      </c>
    </row>
    <row r="2" spans="1:11" x14ac:dyDescent="0.25">
      <c r="A2" t="s">
        <v>54</v>
      </c>
      <c r="B2" s="28">
        <v>44587</v>
      </c>
      <c r="C2" s="28">
        <v>44587.065972222219</v>
      </c>
      <c r="D2" t="s">
        <v>55</v>
      </c>
      <c r="E2" t="s">
        <v>56</v>
      </c>
      <c r="F2" t="s">
        <v>57</v>
      </c>
      <c r="G2">
        <v>2933</v>
      </c>
      <c r="K2" t="s">
        <v>59</v>
      </c>
    </row>
    <row r="3" spans="1:11" x14ac:dyDescent="0.25">
      <c r="A3" t="s">
        <v>54</v>
      </c>
      <c r="B3" s="28">
        <v>44587.822916666664</v>
      </c>
      <c r="C3" s="28">
        <v>44587.999305555553</v>
      </c>
      <c r="D3" t="s">
        <v>44</v>
      </c>
      <c r="E3" t="s">
        <v>56</v>
      </c>
      <c r="G3">
        <v>8939</v>
      </c>
      <c r="K3" t="s">
        <v>64</v>
      </c>
    </row>
    <row r="4" spans="1:11" x14ac:dyDescent="0.25">
      <c r="A4" t="s">
        <v>41</v>
      </c>
      <c r="B4" s="28">
        <v>44587.037499999999</v>
      </c>
      <c r="C4" s="28">
        <v>44587.23333333333</v>
      </c>
      <c r="D4" t="s">
        <v>42</v>
      </c>
      <c r="F4" t="s">
        <v>68</v>
      </c>
      <c r="G4">
        <v>32018</v>
      </c>
      <c r="K4" t="s">
        <v>67</v>
      </c>
    </row>
    <row r="5" spans="1:11" x14ac:dyDescent="0.25">
      <c r="A5" t="s">
        <v>41</v>
      </c>
      <c r="B5" s="28">
        <v>44587.294444444444</v>
      </c>
      <c r="C5" s="28">
        <v>44587.745833333334</v>
      </c>
      <c r="D5" t="s">
        <v>42</v>
      </c>
      <c r="F5" t="s">
        <v>44</v>
      </c>
      <c r="G5">
        <v>1603</v>
      </c>
      <c r="K5" t="s">
        <v>61</v>
      </c>
    </row>
    <row r="201" spans="19:20" x14ac:dyDescent="0.25">
      <c r="S201" s="28"/>
      <c r="T201" s="28"/>
    </row>
    <row r="202" spans="19:20" x14ac:dyDescent="0.25">
      <c r="S202" s="28"/>
      <c r="T202" s="28"/>
    </row>
    <row r="203" spans="19:20" x14ac:dyDescent="0.25">
      <c r="S203" s="28"/>
      <c r="T203" s="28"/>
    </row>
    <row r="204" spans="19:20" x14ac:dyDescent="0.25">
      <c r="S204" s="28"/>
      <c r="T204" s="28"/>
    </row>
    <row r="205" spans="19:20" x14ac:dyDescent="0.25">
      <c r="S205" s="28"/>
      <c r="T205" s="28"/>
    </row>
    <row r="206" spans="19:20" x14ac:dyDescent="0.25">
      <c r="S206" s="28"/>
      <c r="T206" s="28"/>
    </row>
    <row r="207" spans="19:20" x14ac:dyDescent="0.25">
      <c r="S207" s="28"/>
      <c r="T207" s="28"/>
    </row>
    <row r="208" spans="19:20" x14ac:dyDescent="0.25">
      <c r="S208" s="28"/>
      <c r="T208" s="28"/>
    </row>
    <row r="209" spans="19:20" x14ac:dyDescent="0.25">
      <c r="S209" s="28"/>
      <c r="T209" s="28"/>
    </row>
    <row r="210" spans="19:20" x14ac:dyDescent="0.25">
      <c r="S210" s="28"/>
      <c r="T210" s="28"/>
    </row>
    <row r="211" spans="19:20" x14ac:dyDescent="0.25">
      <c r="S211" s="28"/>
      <c r="T211" s="28"/>
    </row>
    <row r="212" spans="19:20" x14ac:dyDescent="0.25">
      <c r="S212" s="28"/>
      <c r="T212" s="28"/>
    </row>
    <row r="213" spans="19:20" x14ac:dyDescent="0.25">
      <c r="S213" s="28"/>
      <c r="T213" s="28"/>
    </row>
    <row r="214" spans="19:20" x14ac:dyDescent="0.25">
      <c r="S214" s="28"/>
      <c r="T214" s="28"/>
    </row>
    <row r="215" spans="19:20" x14ac:dyDescent="0.25">
      <c r="S215" s="28"/>
      <c r="T215" s="28"/>
    </row>
    <row r="216" spans="19:20" x14ac:dyDescent="0.25">
      <c r="S216" s="28"/>
      <c r="T216" s="28"/>
    </row>
    <row r="217" spans="19:20" x14ac:dyDescent="0.25">
      <c r="S217" s="28"/>
      <c r="T217" s="28"/>
    </row>
    <row r="218" spans="19:20" x14ac:dyDescent="0.25">
      <c r="S218" s="28"/>
      <c r="T218" s="28"/>
    </row>
    <row r="219" spans="19:20" x14ac:dyDescent="0.25">
      <c r="S219" s="28"/>
      <c r="T219" s="28"/>
    </row>
    <row r="220" spans="19:20" x14ac:dyDescent="0.25">
      <c r="S220" s="28"/>
      <c r="T220" s="28"/>
    </row>
    <row r="221" spans="19:20" x14ac:dyDescent="0.25">
      <c r="S221" s="28"/>
      <c r="T221" s="28"/>
    </row>
    <row r="222" spans="19:20" x14ac:dyDescent="0.25">
      <c r="S222" s="28"/>
      <c r="T222" s="28"/>
    </row>
    <row r="223" spans="19:20" x14ac:dyDescent="0.25">
      <c r="S223" s="28"/>
      <c r="T223" s="28"/>
    </row>
    <row r="224" spans="19:20" x14ac:dyDescent="0.25">
      <c r="S224" s="28"/>
      <c r="T224" s="28"/>
    </row>
    <row r="225" spans="19:20" x14ac:dyDescent="0.25">
      <c r="S225" s="28"/>
      <c r="T225" s="28"/>
    </row>
    <row r="226" spans="19:20" x14ac:dyDescent="0.25">
      <c r="S226" s="28"/>
      <c r="T226" s="28"/>
    </row>
    <row r="227" spans="19:20" x14ac:dyDescent="0.25">
      <c r="S227" s="28"/>
      <c r="T227" s="28"/>
    </row>
    <row r="228" spans="19:20" x14ac:dyDescent="0.25">
      <c r="S228" s="28"/>
      <c r="T228" s="28"/>
    </row>
    <row r="229" spans="19:20" x14ac:dyDescent="0.25">
      <c r="S229" s="28"/>
      <c r="T229" s="28"/>
    </row>
    <row r="230" spans="19:20" x14ac:dyDescent="0.25">
      <c r="S230" s="28"/>
      <c r="T230" s="28"/>
    </row>
    <row r="231" spans="19:20" x14ac:dyDescent="0.25">
      <c r="S231" s="28"/>
      <c r="T231" s="28"/>
    </row>
    <row r="232" spans="19:20" x14ac:dyDescent="0.25">
      <c r="S232" s="28"/>
      <c r="T232" s="28"/>
    </row>
    <row r="233" spans="19:20" x14ac:dyDescent="0.25">
      <c r="S233" s="28"/>
      <c r="T233" s="28"/>
    </row>
    <row r="234" spans="19:20" x14ac:dyDescent="0.25">
      <c r="S234" s="28"/>
      <c r="T234" s="28"/>
    </row>
    <row r="235" spans="19:20" x14ac:dyDescent="0.25">
      <c r="S235" s="28"/>
      <c r="T235" s="28"/>
    </row>
    <row r="236" spans="19:20" x14ac:dyDescent="0.25">
      <c r="S236" s="28"/>
      <c r="T236" s="28"/>
    </row>
    <row r="237" spans="19:20" x14ac:dyDescent="0.25">
      <c r="S237" s="28"/>
      <c r="T237" s="28"/>
    </row>
    <row r="238" spans="19:20" x14ac:dyDescent="0.25">
      <c r="S238" s="28"/>
      <c r="T238" s="28"/>
    </row>
    <row r="239" spans="19:20" x14ac:dyDescent="0.25">
      <c r="S239" s="28"/>
      <c r="T239" s="28"/>
    </row>
    <row r="240" spans="19:20" x14ac:dyDescent="0.25">
      <c r="S240" s="28"/>
      <c r="T240" s="28"/>
    </row>
    <row r="241" spans="19:20" x14ac:dyDescent="0.25">
      <c r="S241" s="28"/>
      <c r="T241" s="28"/>
    </row>
    <row r="242" spans="19:20" x14ac:dyDescent="0.25">
      <c r="S242" s="28"/>
      <c r="T242" s="28"/>
    </row>
    <row r="243" spans="19:20" x14ac:dyDescent="0.25">
      <c r="S243" s="28"/>
      <c r="T243" s="28"/>
    </row>
    <row r="244" spans="19:20" x14ac:dyDescent="0.25">
      <c r="S244" s="28"/>
      <c r="T244" s="28"/>
    </row>
    <row r="245" spans="19:20" x14ac:dyDescent="0.25">
      <c r="S245" s="28"/>
      <c r="T245" s="28"/>
    </row>
    <row r="246" spans="19:20" x14ac:dyDescent="0.25">
      <c r="S246" s="28"/>
      <c r="T246" s="28"/>
    </row>
    <row r="247" spans="19:20" x14ac:dyDescent="0.25">
      <c r="S247" s="28"/>
      <c r="T247" s="28"/>
    </row>
    <row r="248" spans="19:20" x14ac:dyDescent="0.25">
      <c r="S248" s="28"/>
      <c r="T248" s="28"/>
    </row>
    <row r="249" spans="19:20" x14ac:dyDescent="0.25">
      <c r="S249" s="28"/>
      <c r="T249" s="28"/>
    </row>
    <row r="250" spans="19:20" x14ac:dyDescent="0.25">
      <c r="S250" s="28"/>
      <c r="T250" s="28"/>
    </row>
    <row r="251" spans="19:20" x14ac:dyDescent="0.25">
      <c r="S251" s="28"/>
      <c r="T251" s="28"/>
    </row>
    <row r="252" spans="19:20" x14ac:dyDescent="0.25">
      <c r="S252" s="28"/>
      <c r="T252" s="28"/>
    </row>
    <row r="253" spans="19:20" x14ac:dyDescent="0.25">
      <c r="S253" s="28"/>
      <c r="T253" s="28"/>
    </row>
    <row r="254" spans="19:20" x14ac:dyDescent="0.25">
      <c r="S254" s="28"/>
      <c r="T254" s="28"/>
    </row>
    <row r="255" spans="19:20" x14ac:dyDescent="0.25">
      <c r="S255" s="28"/>
      <c r="T255" s="28"/>
    </row>
    <row r="256" spans="19:20" x14ac:dyDescent="0.25">
      <c r="S256" s="28"/>
      <c r="T256" s="28"/>
    </row>
    <row r="257" spans="19:20" x14ac:dyDescent="0.25">
      <c r="S257" s="28"/>
      <c r="T257" s="28"/>
    </row>
    <row r="258" spans="19:20" x14ac:dyDescent="0.25">
      <c r="S258" s="28"/>
      <c r="T258" s="28"/>
    </row>
    <row r="259" spans="19:20" x14ac:dyDescent="0.25">
      <c r="S259" s="28"/>
      <c r="T259" s="28"/>
    </row>
    <row r="260" spans="19:20" x14ac:dyDescent="0.25">
      <c r="S260" s="28"/>
      <c r="T260" s="28"/>
    </row>
    <row r="261" spans="19:20" x14ac:dyDescent="0.25">
      <c r="S261" s="28"/>
      <c r="T261" s="28"/>
    </row>
    <row r="262" spans="19:20" x14ac:dyDescent="0.25">
      <c r="S262" s="28"/>
      <c r="T262" s="28"/>
    </row>
    <row r="263" spans="19:20" x14ac:dyDescent="0.25">
      <c r="S263" s="28"/>
      <c r="T263" s="28"/>
    </row>
    <row r="264" spans="19:20" x14ac:dyDescent="0.25">
      <c r="S264" s="28"/>
      <c r="T264" s="28"/>
    </row>
    <row r="265" spans="19:20" x14ac:dyDescent="0.25">
      <c r="S265" s="28"/>
      <c r="T265" s="28"/>
    </row>
    <row r="266" spans="19:20" x14ac:dyDescent="0.25">
      <c r="S266" s="28"/>
      <c r="T266" s="28"/>
    </row>
    <row r="267" spans="19:20" x14ac:dyDescent="0.25">
      <c r="S267" s="28"/>
      <c r="T267" s="28"/>
    </row>
    <row r="268" spans="19:20" x14ac:dyDescent="0.25">
      <c r="S268" s="28"/>
      <c r="T268" s="28"/>
    </row>
    <row r="269" spans="19:20" x14ac:dyDescent="0.25">
      <c r="S269" s="28"/>
      <c r="T269" s="28"/>
    </row>
    <row r="270" spans="19:20" x14ac:dyDescent="0.25">
      <c r="S270" s="28"/>
      <c r="T270" s="28"/>
    </row>
    <row r="271" spans="19:20" x14ac:dyDescent="0.25">
      <c r="S271" s="28"/>
      <c r="T271" s="28"/>
    </row>
    <row r="272" spans="19:20" x14ac:dyDescent="0.25">
      <c r="S272" s="28"/>
      <c r="T272" s="28"/>
    </row>
    <row r="273" spans="19:20" x14ac:dyDescent="0.25">
      <c r="S273" s="28"/>
      <c r="T273" s="28"/>
    </row>
    <row r="274" spans="19:20" x14ac:dyDescent="0.25">
      <c r="S274" s="28"/>
      <c r="T274" s="28"/>
    </row>
    <row r="275" spans="19:20" x14ac:dyDescent="0.25">
      <c r="S275" s="28"/>
      <c r="T275" s="28"/>
    </row>
    <row r="276" spans="19:20" x14ac:dyDescent="0.25">
      <c r="S276" s="28"/>
      <c r="T276" s="28"/>
    </row>
    <row r="277" spans="19:20" x14ac:dyDescent="0.25">
      <c r="S277" s="28"/>
      <c r="T277" s="28"/>
    </row>
    <row r="278" spans="19:20" x14ac:dyDescent="0.25">
      <c r="S278" s="28"/>
      <c r="T278" s="28"/>
    </row>
    <row r="279" spans="19:20" x14ac:dyDescent="0.25">
      <c r="S279" s="28"/>
      <c r="T279" s="28"/>
    </row>
    <row r="280" spans="19:20" x14ac:dyDescent="0.25">
      <c r="S280" s="28"/>
      <c r="T280" s="28"/>
    </row>
    <row r="281" spans="19:20" x14ac:dyDescent="0.25">
      <c r="S281" s="28"/>
      <c r="T281" s="28"/>
    </row>
    <row r="282" spans="19:20" x14ac:dyDescent="0.25">
      <c r="S282" s="28"/>
      <c r="T282" s="28"/>
    </row>
    <row r="283" spans="19:20" x14ac:dyDescent="0.25">
      <c r="S283" s="28"/>
      <c r="T283" s="28"/>
    </row>
    <row r="284" spans="19:20" x14ac:dyDescent="0.25">
      <c r="S284" s="28"/>
      <c r="T284" s="28"/>
    </row>
    <row r="285" spans="19:20" x14ac:dyDescent="0.25">
      <c r="S285" s="28"/>
      <c r="T285" s="28"/>
    </row>
    <row r="286" spans="19:20" x14ac:dyDescent="0.25">
      <c r="S286" s="28"/>
      <c r="T286" s="28"/>
    </row>
    <row r="287" spans="19:20" x14ac:dyDescent="0.25">
      <c r="S287" s="28"/>
      <c r="T287" s="28"/>
    </row>
    <row r="288" spans="19:20" x14ac:dyDescent="0.25">
      <c r="S288" s="28"/>
      <c r="T288" s="28"/>
    </row>
    <row r="289" spans="19:20" x14ac:dyDescent="0.25">
      <c r="S289" s="28"/>
      <c r="T289" s="28"/>
    </row>
    <row r="290" spans="19:20" x14ac:dyDescent="0.25">
      <c r="S290" s="28"/>
      <c r="T290" s="28"/>
    </row>
    <row r="291" spans="19:20" x14ac:dyDescent="0.25">
      <c r="S291" s="28"/>
      <c r="T291" s="28"/>
    </row>
    <row r="292" spans="19:20" x14ac:dyDescent="0.25">
      <c r="S292" s="28"/>
      <c r="T292" s="28"/>
    </row>
    <row r="293" spans="19:20" x14ac:dyDescent="0.25">
      <c r="S293" s="28"/>
      <c r="T293" s="28"/>
    </row>
    <row r="294" spans="19:20" x14ac:dyDescent="0.25">
      <c r="S294" s="28"/>
      <c r="T294" s="28"/>
    </row>
    <row r="295" spans="19:20" x14ac:dyDescent="0.25">
      <c r="S295" s="28"/>
      <c r="T295" s="28"/>
    </row>
    <row r="296" spans="19:20" x14ac:dyDescent="0.25">
      <c r="S296" s="28"/>
      <c r="T296" s="28"/>
    </row>
    <row r="297" spans="19:20" x14ac:dyDescent="0.25">
      <c r="S297" s="28"/>
      <c r="T297" s="28"/>
    </row>
    <row r="298" spans="19:20" x14ac:dyDescent="0.25">
      <c r="S298" s="28"/>
      <c r="T298" s="28"/>
    </row>
    <row r="299" spans="19:20" x14ac:dyDescent="0.25">
      <c r="S299" s="28"/>
      <c r="T299" s="28"/>
    </row>
    <row r="300" spans="19:20" x14ac:dyDescent="0.25">
      <c r="S300" s="28"/>
      <c r="T300" s="28"/>
    </row>
    <row r="301" spans="19:20" x14ac:dyDescent="0.25">
      <c r="S301" s="28"/>
      <c r="T301" s="28"/>
    </row>
    <row r="302" spans="19:20" x14ac:dyDescent="0.25">
      <c r="S302" s="28"/>
      <c r="T302" s="28"/>
    </row>
    <row r="303" spans="19:20" x14ac:dyDescent="0.25">
      <c r="S303" s="28"/>
      <c r="T303" s="28"/>
    </row>
    <row r="304" spans="19:20" x14ac:dyDescent="0.25">
      <c r="S304" s="28"/>
      <c r="T304" s="28"/>
    </row>
    <row r="305" spans="19:20" x14ac:dyDescent="0.25">
      <c r="S305" s="28"/>
      <c r="T305" s="28"/>
    </row>
    <row r="306" spans="19:20" x14ac:dyDescent="0.25">
      <c r="S306" s="28"/>
      <c r="T306" s="28"/>
    </row>
    <row r="307" spans="19:20" x14ac:dyDescent="0.25">
      <c r="S307" s="28"/>
      <c r="T307" s="28"/>
    </row>
    <row r="308" spans="19:20" x14ac:dyDescent="0.25">
      <c r="S308" s="28"/>
      <c r="T308" s="28"/>
    </row>
    <row r="309" spans="19:20" x14ac:dyDescent="0.25">
      <c r="S309" s="28"/>
      <c r="T309" s="28"/>
    </row>
    <row r="310" spans="19:20" x14ac:dyDescent="0.25">
      <c r="S310" s="28"/>
      <c r="T310" s="28"/>
    </row>
    <row r="311" spans="19:20" x14ac:dyDescent="0.25">
      <c r="S311" s="28"/>
      <c r="T311" s="28"/>
    </row>
    <row r="312" spans="19:20" x14ac:dyDescent="0.25">
      <c r="S312" s="28"/>
      <c r="T312" s="28"/>
    </row>
    <row r="313" spans="19:20" x14ac:dyDescent="0.25">
      <c r="S313" s="28"/>
      <c r="T313" s="28"/>
    </row>
    <row r="314" spans="19:20" x14ac:dyDescent="0.25">
      <c r="S314" s="28"/>
      <c r="T314" s="28"/>
    </row>
    <row r="315" spans="19:20" x14ac:dyDescent="0.25">
      <c r="S315" s="28"/>
      <c r="T315" s="28"/>
    </row>
    <row r="316" spans="19:20" x14ac:dyDescent="0.25">
      <c r="S316" s="28"/>
      <c r="T316" s="28"/>
    </row>
    <row r="317" spans="19:20" x14ac:dyDescent="0.25">
      <c r="S317" s="28"/>
      <c r="T317" s="28"/>
    </row>
    <row r="318" spans="19:20" x14ac:dyDescent="0.25">
      <c r="S318" s="28"/>
      <c r="T318" s="28"/>
    </row>
    <row r="319" spans="19:20" x14ac:dyDescent="0.25">
      <c r="S319" s="28"/>
      <c r="T319" s="28"/>
    </row>
    <row r="320" spans="19:20" x14ac:dyDescent="0.25">
      <c r="S320" s="28"/>
      <c r="T320" s="28"/>
    </row>
    <row r="321" spans="19:20" x14ac:dyDescent="0.25">
      <c r="S321" s="28"/>
      <c r="T321" s="28"/>
    </row>
    <row r="322" spans="19:20" x14ac:dyDescent="0.25">
      <c r="S322" s="28"/>
      <c r="T322" s="28"/>
    </row>
    <row r="323" spans="19:20" x14ac:dyDescent="0.25">
      <c r="S323" s="28"/>
      <c r="T323" s="28"/>
    </row>
    <row r="324" spans="19:20" x14ac:dyDescent="0.25">
      <c r="S324" s="28"/>
      <c r="T324" s="28"/>
    </row>
    <row r="325" spans="19:20" x14ac:dyDescent="0.25">
      <c r="S325" s="28"/>
      <c r="T325" s="28"/>
    </row>
    <row r="326" spans="19:20" x14ac:dyDescent="0.25">
      <c r="S326" s="28"/>
      <c r="T326" s="28"/>
    </row>
    <row r="327" spans="19:20" x14ac:dyDescent="0.25">
      <c r="S327" s="28"/>
      <c r="T327" s="28"/>
    </row>
    <row r="328" spans="19:20" x14ac:dyDescent="0.25">
      <c r="S328" s="28"/>
      <c r="T328" s="28"/>
    </row>
    <row r="329" spans="19:20" x14ac:dyDescent="0.25">
      <c r="S329" s="28"/>
      <c r="T329" s="28"/>
    </row>
    <row r="330" spans="19:20" x14ac:dyDescent="0.25">
      <c r="S330" s="28"/>
      <c r="T330" s="28"/>
    </row>
    <row r="331" spans="19:20" x14ac:dyDescent="0.25">
      <c r="S331" s="28"/>
      <c r="T331" s="28"/>
    </row>
    <row r="332" spans="19:20" x14ac:dyDescent="0.25">
      <c r="S332" s="28"/>
      <c r="T332" s="28"/>
    </row>
    <row r="333" spans="19:20" x14ac:dyDescent="0.25">
      <c r="S333" s="28"/>
      <c r="T333" s="28"/>
    </row>
    <row r="334" spans="19:20" x14ac:dyDescent="0.25">
      <c r="S334" s="28"/>
      <c r="T334" s="28"/>
    </row>
    <row r="335" spans="19:20" x14ac:dyDescent="0.25">
      <c r="S335" s="28"/>
      <c r="T335" s="28"/>
    </row>
    <row r="336" spans="19:20" x14ac:dyDescent="0.25">
      <c r="S336" s="28"/>
      <c r="T336" s="28"/>
    </row>
    <row r="337" spans="19:20" x14ac:dyDescent="0.25">
      <c r="S337" s="28"/>
      <c r="T337" s="28"/>
    </row>
    <row r="338" spans="19:20" x14ac:dyDescent="0.25">
      <c r="S338" s="28"/>
      <c r="T338" s="28"/>
    </row>
    <row r="339" spans="19:20" x14ac:dyDescent="0.25">
      <c r="S339" s="28"/>
      <c r="T339" s="28"/>
    </row>
    <row r="340" spans="19:20" x14ac:dyDescent="0.25">
      <c r="S340" s="28"/>
      <c r="T340" s="28"/>
    </row>
    <row r="341" spans="19:20" x14ac:dyDescent="0.25">
      <c r="S341" s="28"/>
      <c r="T341" s="28"/>
    </row>
    <row r="342" spans="19:20" x14ac:dyDescent="0.25">
      <c r="S342" s="28"/>
      <c r="T342" s="28"/>
    </row>
    <row r="343" spans="19:20" x14ac:dyDescent="0.25">
      <c r="S343" s="28"/>
      <c r="T343" s="28"/>
    </row>
    <row r="344" spans="19:20" x14ac:dyDescent="0.25">
      <c r="S344" s="28"/>
      <c r="T344" s="28"/>
    </row>
    <row r="345" spans="19:20" x14ac:dyDescent="0.25">
      <c r="S345" s="28"/>
      <c r="T345" s="28"/>
    </row>
    <row r="346" spans="19:20" x14ac:dyDescent="0.25">
      <c r="S346" s="28"/>
      <c r="T346" s="28"/>
    </row>
    <row r="347" spans="19:20" x14ac:dyDescent="0.25">
      <c r="S347" s="28"/>
      <c r="T347" s="28"/>
    </row>
    <row r="348" spans="19:20" x14ac:dyDescent="0.25">
      <c r="S348" s="28"/>
      <c r="T348" s="28"/>
    </row>
    <row r="349" spans="19:20" x14ac:dyDescent="0.25">
      <c r="S349" s="28"/>
      <c r="T349" s="28"/>
    </row>
    <row r="350" spans="19:20" x14ac:dyDescent="0.25">
      <c r="S350" s="28"/>
      <c r="T350" s="28"/>
    </row>
    <row r="351" spans="19:20" x14ac:dyDescent="0.25">
      <c r="S351" s="28"/>
      <c r="T351" s="28"/>
    </row>
    <row r="352" spans="19:20" x14ac:dyDescent="0.25">
      <c r="S352" s="28"/>
      <c r="T352" s="28"/>
    </row>
    <row r="353" spans="19:20" x14ac:dyDescent="0.25">
      <c r="S353" s="28"/>
      <c r="T353" s="28"/>
    </row>
    <row r="354" spans="19:20" x14ac:dyDescent="0.25">
      <c r="S354" s="28"/>
      <c r="T354" s="28"/>
    </row>
    <row r="355" spans="19:20" x14ac:dyDescent="0.25">
      <c r="S355" s="28"/>
      <c r="T355" s="28"/>
    </row>
    <row r="356" spans="19:20" x14ac:dyDescent="0.25">
      <c r="S356" s="28"/>
      <c r="T356" s="28"/>
    </row>
    <row r="357" spans="19:20" x14ac:dyDescent="0.25">
      <c r="S357" s="28"/>
      <c r="T357" s="28"/>
    </row>
    <row r="358" spans="19:20" x14ac:dyDescent="0.25">
      <c r="S358" s="28"/>
      <c r="T358" s="28"/>
    </row>
    <row r="359" spans="19:20" x14ac:dyDescent="0.25">
      <c r="S359" s="28"/>
      <c r="T359" s="28"/>
    </row>
    <row r="360" spans="19:20" x14ac:dyDescent="0.25">
      <c r="S360" s="28"/>
      <c r="T360" s="28"/>
    </row>
    <row r="361" spans="19:20" x14ac:dyDescent="0.25">
      <c r="S361" s="28"/>
      <c r="T361" s="28"/>
    </row>
    <row r="362" spans="19:20" x14ac:dyDescent="0.25">
      <c r="S362" s="28"/>
      <c r="T362" s="28"/>
    </row>
    <row r="363" spans="19:20" x14ac:dyDescent="0.25">
      <c r="S363" s="28"/>
      <c r="T363" s="28"/>
    </row>
    <row r="364" spans="19:20" x14ac:dyDescent="0.25">
      <c r="S364" s="28"/>
      <c r="T364" s="28"/>
    </row>
    <row r="365" spans="19:20" x14ac:dyDescent="0.25">
      <c r="S365" s="28"/>
      <c r="T365" s="28"/>
    </row>
    <row r="366" spans="19:20" x14ac:dyDescent="0.25">
      <c r="S366" s="28"/>
      <c r="T366" s="28"/>
    </row>
    <row r="367" spans="19:20" x14ac:dyDescent="0.25">
      <c r="S367" s="28"/>
      <c r="T367" s="28"/>
    </row>
    <row r="368" spans="19:20" x14ac:dyDescent="0.25">
      <c r="S368" s="28"/>
      <c r="T368" s="28"/>
    </row>
    <row r="369" spans="19:20" x14ac:dyDescent="0.25">
      <c r="S369" s="28"/>
      <c r="T369" s="28"/>
    </row>
    <row r="370" spans="19:20" x14ac:dyDescent="0.25">
      <c r="S370" s="28"/>
      <c r="T370" s="28"/>
    </row>
    <row r="371" spans="19:20" x14ac:dyDescent="0.25">
      <c r="S371" s="28"/>
      <c r="T371" s="28"/>
    </row>
    <row r="372" spans="19:20" x14ac:dyDescent="0.25">
      <c r="S372" s="28"/>
      <c r="T372" s="28"/>
    </row>
    <row r="373" spans="19:20" x14ac:dyDescent="0.25">
      <c r="S373" s="28"/>
      <c r="T373" s="28"/>
    </row>
    <row r="374" spans="19:20" x14ac:dyDescent="0.25">
      <c r="S374" s="28"/>
      <c r="T374" s="28"/>
    </row>
    <row r="375" spans="19:20" x14ac:dyDescent="0.25">
      <c r="S375" s="28"/>
      <c r="T375" s="28"/>
    </row>
    <row r="376" spans="19:20" x14ac:dyDescent="0.25">
      <c r="S376" s="28"/>
      <c r="T376" s="28"/>
    </row>
    <row r="377" spans="19:20" x14ac:dyDescent="0.25">
      <c r="S377" s="28"/>
      <c r="T377" s="28"/>
    </row>
    <row r="378" spans="19:20" x14ac:dyDescent="0.25">
      <c r="S378" s="28"/>
      <c r="T378" s="28"/>
    </row>
    <row r="379" spans="19:20" x14ac:dyDescent="0.25">
      <c r="S379" s="28"/>
      <c r="T379" s="28"/>
    </row>
    <row r="380" spans="19:20" x14ac:dyDescent="0.25">
      <c r="S380" s="28"/>
      <c r="T380" s="28"/>
    </row>
    <row r="381" spans="19:20" x14ac:dyDescent="0.25">
      <c r="S381" s="28"/>
      <c r="T381" s="28"/>
    </row>
    <row r="382" spans="19:20" x14ac:dyDescent="0.25">
      <c r="S382" s="28"/>
      <c r="T382" s="28"/>
    </row>
    <row r="383" spans="19:20" x14ac:dyDescent="0.25">
      <c r="S383" s="28"/>
      <c r="T383" s="28"/>
    </row>
    <row r="384" spans="19:20" x14ac:dyDescent="0.25">
      <c r="S384" s="28"/>
      <c r="T384" s="28"/>
    </row>
    <row r="385" spans="19:20" x14ac:dyDescent="0.25">
      <c r="S385" s="28"/>
      <c r="T385" s="28"/>
    </row>
    <row r="386" spans="19:20" x14ac:dyDescent="0.25">
      <c r="S386" s="28"/>
      <c r="T386" s="28"/>
    </row>
    <row r="387" spans="19:20" x14ac:dyDescent="0.25">
      <c r="S387" s="28"/>
      <c r="T387" s="28"/>
    </row>
    <row r="388" spans="19:20" x14ac:dyDescent="0.25">
      <c r="S388" s="28"/>
      <c r="T388" s="28"/>
    </row>
    <row r="389" spans="19:20" x14ac:dyDescent="0.25">
      <c r="S389" s="28"/>
      <c r="T389" s="28"/>
    </row>
    <row r="390" spans="19:20" x14ac:dyDescent="0.25">
      <c r="S390" s="28"/>
      <c r="T390" s="28"/>
    </row>
    <row r="391" spans="19:20" x14ac:dyDescent="0.25">
      <c r="S391" s="28"/>
      <c r="T391" s="28"/>
    </row>
    <row r="392" spans="19:20" x14ac:dyDescent="0.25">
      <c r="S392" s="28"/>
      <c r="T392" s="28"/>
    </row>
    <row r="393" spans="19:20" x14ac:dyDescent="0.25">
      <c r="S393" s="28"/>
      <c r="T393" s="28"/>
    </row>
    <row r="394" spans="19:20" x14ac:dyDescent="0.25">
      <c r="S394" s="28"/>
      <c r="T394" s="28"/>
    </row>
    <row r="395" spans="19:20" x14ac:dyDescent="0.25">
      <c r="S395" s="28"/>
      <c r="T395" s="28"/>
    </row>
    <row r="396" spans="19:20" x14ac:dyDescent="0.25">
      <c r="S396" s="28"/>
      <c r="T396" s="28"/>
    </row>
    <row r="397" spans="19:20" x14ac:dyDescent="0.25">
      <c r="S397" s="28"/>
      <c r="T397" s="28"/>
    </row>
    <row r="398" spans="19:20" x14ac:dyDescent="0.25">
      <c r="S398" s="28"/>
      <c r="T398" s="28"/>
    </row>
    <row r="399" spans="19:20" x14ac:dyDescent="0.25">
      <c r="S399" s="28"/>
      <c r="T399" s="28"/>
    </row>
    <row r="400" spans="19:20" x14ac:dyDescent="0.25">
      <c r="S400" s="28"/>
      <c r="T400" s="28"/>
    </row>
    <row r="401" spans="19:20" x14ac:dyDescent="0.25">
      <c r="S401" s="28"/>
      <c r="T401" s="28"/>
    </row>
    <row r="402" spans="19:20" x14ac:dyDescent="0.25">
      <c r="S402" s="28"/>
      <c r="T402" s="28"/>
    </row>
    <row r="403" spans="19:20" x14ac:dyDescent="0.25">
      <c r="S403" s="28"/>
      <c r="T403" s="28"/>
    </row>
    <row r="404" spans="19:20" x14ac:dyDescent="0.25">
      <c r="S404" s="28"/>
      <c r="T404" s="28"/>
    </row>
    <row r="405" spans="19:20" x14ac:dyDescent="0.25">
      <c r="S405" s="28"/>
      <c r="T405" s="28"/>
    </row>
    <row r="406" spans="19:20" x14ac:dyDescent="0.25">
      <c r="S406" s="28"/>
      <c r="T406" s="28"/>
    </row>
    <row r="407" spans="19:20" x14ac:dyDescent="0.25">
      <c r="S407" s="28"/>
      <c r="T407" s="28"/>
    </row>
    <row r="408" spans="19:20" x14ac:dyDescent="0.25">
      <c r="S408" s="28"/>
      <c r="T408" s="28"/>
    </row>
    <row r="409" spans="19:20" x14ac:dyDescent="0.25">
      <c r="S409" s="28"/>
      <c r="T409" s="28"/>
    </row>
    <row r="410" spans="19:20" x14ac:dyDescent="0.25">
      <c r="S410" s="28"/>
      <c r="T410" s="28"/>
    </row>
    <row r="411" spans="19:20" x14ac:dyDescent="0.25">
      <c r="S411" s="28"/>
      <c r="T411" s="28"/>
    </row>
    <row r="412" spans="19:20" x14ac:dyDescent="0.25">
      <c r="S412" s="28"/>
      <c r="T412" s="28"/>
    </row>
    <row r="413" spans="19:20" x14ac:dyDescent="0.25">
      <c r="S413" s="28"/>
      <c r="T413" s="28"/>
    </row>
    <row r="414" spans="19:20" x14ac:dyDescent="0.25">
      <c r="S414" s="28"/>
      <c r="T414" s="28"/>
    </row>
    <row r="415" spans="19:20" x14ac:dyDescent="0.25">
      <c r="S415" s="28"/>
      <c r="T415" s="28"/>
    </row>
    <row r="416" spans="19:20" x14ac:dyDescent="0.25">
      <c r="S416" s="28"/>
      <c r="T416" s="28"/>
    </row>
    <row r="417" spans="19:20" x14ac:dyDescent="0.25">
      <c r="S417" s="28"/>
      <c r="T417" s="28"/>
    </row>
    <row r="418" spans="19:20" x14ac:dyDescent="0.25">
      <c r="S418" s="28"/>
      <c r="T418" s="28"/>
    </row>
    <row r="419" spans="19:20" x14ac:dyDescent="0.25">
      <c r="S419" s="28"/>
      <c r="T419" s="28"/>
    </row>
    <row r="420" spans="19:20" x14ac:dyDescent="0.25">
      <c r="S420" s="28"/>
      <c r="T420" s="28"/>
    </row>
    <row r="421" spans="19:20" x14ac:dyDescent="0.25">
      <c r="S421" s="28"/>
      <c r="T421" s="28"/>
    </row>
    <row r="422" spans="19:20" x14ac:dyDescent="0.25">
      <c r="S422" s="28"/>
      <c r="T422" s="28"/>
    </row>
    <row r="423" spans="19:20" x14ac:dyDescent="0.25">
      <c r="S423" s="28"/>
      <c r="T423" s="28"/>
    </row>
    <row r="424" spans="19:20" x14ac:dyDescent="0.25">
      <c r="S424" s="28"/>
      <c r="T424" s="28"/>
    </row>
    <row r="425" spans="19:20" x14ac:dyDescent="0.25">
      <c r="S425" s="28"/>
      <c r="T425" s="28"/>
    </row>
    <row r="426" spans="19:20" x14ac:dyDescent="0.25">
      <c r="S426" s="28"/>
      <c r="T426" s="28"/>
    </row>
    <row r="427" spans="19:20" x14ac:dyDescent="0.25">
      <c r="S427" s="28"/>
      <c r="T427" s="28"/>
    </row>
    <row r="428" spans="19:20" x14ac:dyDescent="0.25">
      <c r="S428" s="28"/>
      <c r="T428" s="28"/>
    </row>
    <row r="429" spans="19:20" x14ac:dyDescent="0.25">
      <c r="S429" s="28"/>
      <c r="T429" s="28"/>
    </row>
    <row r="430" spans="19:20" x14ac:dyDescent="0.25">
      <c r="S430" s="28"/>
      <c r="T430" s="28"/>
    </row>
    <row r="431" spans="19:20" x14ac:dyDescent="0.25">
      <c r="S431" s="28"/>
      <c r="T431" s="28"/>
    </row>
    <row r="432" spans="19:20" x14ac:dyDescent="0.25">
      <c r="S432" s="28"/>
      <c r="T432" s="28"/>
    </row>
    <row r="433" spans="19:20" x14ac:dyDescent="0.25">
      <c r="S433" s="28"/>
      <c r="T433" s="28"/>
    </row>
    <row r="434" spans="19:20" x14ac:dyDescent="0.25">
      <c r="S434" s="28"/>
      <c r="T434" s="28"/>
    </row>
    <row r="435" spans="19:20" x14ac:dyDescent="0.25">
      <c r="S435" s="28"/>
      <c r="T435" s="28"/>
    </row>
    <row r="436" spans="19:20" x14ac:dyDescent="0.25">
      <c r="S436" s="28"/>
      <c r="T436" s="28"/>
    </row>
    <row r="437" spans="19:20" x14ac:dyDescent="0.25">
      <c r="S437" s="28"/>
      <c r="T437" s="28"/>
    </row>
    <row r="438" spans="19:20" x14ac:dyDescent="0.25">
      <c r="S438" s="28"/>
      <c r="T438" s="28"/>
    </row>
    <row r="439" spans="19:20" x14ac:dyDescent="0.25">
      <c r="S439" s="28"/>
      <c r="T439" s="28"/>
    </row>
    <row r="440" spans="19:20" x14ac:dyDescent="0.25">
      <c r="S440" s="28"/>
      <c r="T440" s="28"/>
    </row>
    <row r="441" spans="19:20" x14ac:dyDescent="0.25">
      <c r="S441" s="28"/>
      <c r="T441" s="28"/>
    </row>
    <row r="442" spans="19:20" x14ac:dyDescent="0.25">
      <c r="S442" s="28"/>
      <c r="T442" s="28"/>
    </row>
    <row r="443" spans="19:20" x14ac:dyDescent="0.25">
      <c r="S443" s="28"/>
      <c r="T443" s="28"/>
    </row>
    <row r="444" spans="19:20" x14ac:dyDescent="0.25">
      <c r="S444" s="28"/>
      <c r="T444" s="28"/>
    </row>
    <row r="445" spans="19:20" x14ac:dyDescent="0.25">
      <c r="S445" s="28"/>
      <c r="T445" s="28"/>
    </row>
    <row r="446" spans="19:20" x14ac:dyDescent="0.25">
      <c r="S446" s="28"/>
      <c r="T446" s="28"/>
    </row>
    <row r="447" spans="19:20" x14ac:dyDescent="0.25">
      <c r="S447" s="28"/>
      <c r="T447" s="28"/>
    </row>
    <row r="448" spans="19:20" x14ac:dyDescent="0.25">
      <c r="S448" s="28"/>
      <c r="T448" s="28"/>
    </row>
    <row r="449" spans="19:20" x14ac:dyDescent="0.25">
      <c r="S449" s="28"/>
      <c r="T449" s="28"/>
    </row>
    <row r="450" spans="19:20" x14ac:dyDescent="0.25">
      <c r="S450" s="28"/>
      <c r="T450" s="28"/>
    </row>
    <row r="451" spans="19:20" x14ac:dyDescent="0.25">
      <c r="S451" s="28"/>
      <c r="T451" s="28"/>
    </row>
    <row r="452" spans="19:20" x14ac:dyDescent="0.25">
      <c r="S452" s="28"/>
      <c r="T452" s="28"/>
    </row>
    <row r="453" spans="19:20" x14ac:dyDescent="0.25">
      <c r="S453" s="28"/>
      <c r="T453" s="28"/>
    </row>
    <row r="454" spans="19:20" x14ac:dyDescent="0.25">
      <c r="S454" s="28"/>
      <c r="T454" s="28"/>
    </row>
    <row r="455" spans="19:20" x14ac:dyDescent="0.25">
      <c r="S455" s="28"/>
      <c r="T455" s="28"/>
    </row>
    <row r="456" spans="19:20" x14ac:dyDescent="0.25">
      <c r="S456" s="28"/>
      <c r="T456" s="28"/>
    </row>
    <row r="457" spans="19:20" x14ac:dyDescent="0.25">
      <c r="S457" s="28"/>
      <c r="T457" s="28"/>
    </row>
    <row r="458" spans="19:20" x14ac:dyDescent="0.25">
      <c r="S458" s="28"/>
      <c r="T458" s="28"/>
    </row>
    <row r="459" spans="19:20" x14ac:dyDescent="0.25">
      <c r="S459" s="28"/>
      <c r="T459" s="28"/>
    </row>
    <row r="460" spans="19:20" x14ac:dyDescent="0.25">
      <c r="S460" s="28"/>
      <c r="T460" s="28"/>
    </row>
    <row r="461" spans="19:20" x14ac:dyDescent="0.25">
      <c r="S461" s="28"/>
      <c r="T461" s="28"/>
    </row>
    <row r="462" spans="19:20" x14ac:dyDescent="0.25">
      <c r="S462" s="28"/>
      <c r="T462" s="28"/>
    </row>
    <row r="463" spans="19:20" x14ac:dyDescent="0.25">
      <c r="S463" s="28"/>
      <c r="T463" s="28"/>
    </row>
    <row r="464" spans="19:20" x14ac:dyDescent="0.25">
      <c r="S464" s="28"/>
      <c r="T464" s="28"/>
    </row>
    <row r="465" spans="19:20" x14ac:dyDescent="0.25">
      <c r="S465" s="28"/>
      <c r="T465" s="28"/>
    </row>
    <row r="466" spans="19:20" x14ac:dyDescent="0.25">
      <c r="S466" s="28"/>
      <c r="T466" s="28"/>
    </row>
    <row r="467" spans="19:20" x14ac:dyDescent="0.25">
      <c r="S467" s="28"/>
      <c r="T467" s="28"/>
    </row>
    <row r="468" spans="19:20" x14ac:dyDescent="0.25">
      <c r="S468" s="28"/>
      <c r="T468" s="28"/>
    </row>
    <row r="469" spans="19:20" x14ac:dyDescent="0.25">
      <c r="S469" s="28"/>
      <c r="T469" s="28"/>
    </row>
    <row r="470" spans="19:20" x14ac:dyDescent="0.25">
      <c r="S470" s="28"/>
      <c r="T470" s="28"/>
    </row>
    <row r="471" spans="19:20" x14ac:dyDescent="0.25">
      <c r="S471" s="28"/>
      <c r="T471" s="28"/>
    </row>
    <row r="472" spans="19:20" x14ac:dyDescent="0.25">
      <c r="S472" s="28"/>
      <c r="T472" s="28"/>
    </row>
    <row r="473" spans="19:20" x14ac:dyDescent="0.25">
      <c r="S473" s="28"/>
      <c r="T473" s="28"/>
    </row>
    <row r="474" spans="19:20" x14ac:dyDescent="0.25">
      <c r="S474" s="28"/>
      <c r="T474" s="28"/>
    </row>
    <row r="475" spans="19:20" x14ac:dyDescent="0.25">
      <c r="S475" s="28"/>
      <c r="T475" s="28"/>
    </row>
    <row r="476" spans="19:20" x14ac:dyDescent="0.25">
      <c r="S476" s="28"/>
      <c r="T476" s="28"/>
    </row>
    <row r="477" spans="19:20" x14ac:dyDescent="0.25">
      <c r="S477" s="28"/>
      <c r="T477" s="28"/>
    </row>
    <row r="478" spans="19:20" x14ac:dyDescent="0.25">
      <c r="S478" s="28"/>
      <c r="T478" s="28"/>
    </row>
    <row r="479" spans="19:20" x14ac:dyDescent="0.25">
      <c r="S479" s="28"/>
      <c r="T479" s="28"/>
    </row>
    <row r="480" spans="19:20" x14ac:dyDescent="0.25">
      <c r="S480" s="28"/>
      <c r="T480" s="28"/>
    </row>
    <row r="481" spans="19:20" x14ac:dyDescent="0.25">
      <c r="S481" s="28"/>
      <c r="T481" s="28"/>
    </row>
    <row r="482" spans="19:20" x14ac:dyDescent="0.25">
      <c r="S482" s="28"/>
      <c r="T482" s="28"/>
    </row>
    <row r="483" spans="19:20" x14ac:dyDescent="0.25">
      <c r="S483" s="28"/>
      <c r="T483" s="28"/>
    </row>
    <row r="484" spans="19:20" x14ac:dyDescent="0.25">
      <c r="S484" s="28"/>
      <c r="T484" s="28"/>
    </row>
    <row r="485" spans="19:20" x14ac:dyDescent="0.25">
      <c r="S485" s="28"/>
      <c r="T485" s="28"/>
    </row>
    <row r="486" spans="19:20" x14ac:dyDescent="0.25">
      <c r="S486" s="28"/>
      <c r="T486" s="28"/>
    </row>
    <row r="487" spans="19:20" x14ac:dyDescent="0.25">
      <c r="S487" s="28"/>
      <c r="T487" s="28"/>
    </row>
    <row r="488" spans="19:20" x14ac:dyDescent="0.25">
      <c r="S488" s="28"/>
      <c r="T488" s="28"/>
    </row>
    <row r="489" spans="19:20" x14ac:dyDescent="0.25">
      <c r="S489" s="28"/>
      <c r="T489" s="28"/>
    </row>
    <row r="490" spans="19:20" x14ac:dyDescent="0.25">
      <c r="S490" s="28"/>
      <c r="T490" s="28"/>
    </row>
    <row r="491" spans="19:20" x14ac:dyDescent="0.25">
      <c r="S491" s="28"/>
      <c r="T491" s="28"/>
    </row>
    <row r="492" spans="19:20" x14ac:dyDescent="0.25">
      <c r="S492" s="28"/>
      <c r="T492" s="28"/>
    </row>
    <row r="493" spans="19:20" x14ac:dyDescent="0.25">
      <c r="S493" s="28"/>
      <c r="T493" s="28"/>
    </row>
    <row r="494" spans="19:20" x14ac:dyDescent="0.25">
      <c r="S494" s="28"/>
      <c r="T494" s="28"/>
    </row>
    <row r="495" spans="19:20" x14ac:dyDescent="0.25">
      <c r="S495" s="28"/>
      <c r="T495" s="28"/>
    </row>
    <row r="496" spans="19:20" x14ac:dyDescent="0.25">
      <c r="S496" s="28"/>
      <c r="T496" s="28"/>
    </row>
    <row r="497" spans="19:20" x14ac:dyDescent="0.25">
      <c r="S497" s="28"/>
      <c r="T497" s="28"/>
    </row>
    <row r="498" spans="19:20" x14ac:dyDescent="0.25">
      <c r="S498" s="28"/>
      <c r="T498" s="28"/>
    </row>
    <row r="499" spans="19:20" x14ac:dyDescent="0.25">
      <c r="S499" s="28"/>
      <c r="T499" s="28"/>
    </row>
    <row r="500" spans="19:20" x14ac:dyDescent="0.25">
      <c r="S500" s="28"/>
      <c r="T500" s="28"/>
    </row>
    <row r="501" spans="19:20" x14ac:dyDescent="0.25">
      <c r="S501" s="28"/>
      <c r="T501" s="28"/>
    </row>
    <row r="502" spans="19:20" x14ac:dyDescent="0.25">
      <c r="S502" s="28"/>
      <c r="T502" s="28"/>
    </row>
    <row r="503" spans="19:20" x14ac:dyDescent="0.25">
      <c r="S503" s="28"/>
      <c r="T503" s="28"/>
    </row>
    <row r="504" spans="19:20" x14ac:dyDescent="0.25">
      <c r="S504" s="28"/>
      <c r="T504" s="28"/>
    </row>
    <row r="505" spans="19:20" x14ac:dyDescent="0.25">
      <c r="S505" s="28"/>
      <c r="T505" s="28"/>
    </row>
    <row r="506" spans="19:20" x14ac:dyDescent="0.25">
      <c r="S506" s="28"/>
      <c r="T506" s="28"/>
    </row>
    <row r="507" spans="19:20" x14ac:dyDescent="0.25">
      <c r="S507" s="28"/>
      <c r="T507" s="28"/>
    </row>
    <row r="508" spans="19:20" x14ac:dyDescent="0.25">
      <c r="S508" s="28"/>
      <c r="T508" s="28"/>
    </row>
    <row r="509" spans="19:20" x14ac:dyDescent="0.25">
      <c r="S509" s="28"/>
      <c r="T509" s="28"/>
    </row>
    <row r="510" spans="19:20" x14ac:dyDescent="0.25">
      <c r="S510" s="28"/>
      <c r="T510" s="28"/>
    </row>
    <row r="511" spans="19:20" x14ac:dyDescent="0.25">
      <c r="S511" s="28"/>
      <c r="T511" s="28"/>
    </row>
    <row r="512" spans="19:20" x14ac:dyDescent="0.25">
      <c r="S512" s="28"/>
      <c r="T512" s="28"/>
    </row>
    <row r="513" spans="19:20" x14ac:dyDescent="0.25">
      <c r="S513" s="28"/>
      <c r="T513" s="28"/>
    </row>
    <row r="514" spans="19:20" x14ac:dyDescent="0.25">
      <c r="S514" s="28"/>
      <c r="T514" s="28"/>
    </row>
    <row r="515" spans="19:20" x14ac:dyDescent="0.25">
      <c r="S515" s="28"/>
      <c r="T515" s="28"/>
    </row>
    <row r="516" spans="19:20" x14ac:dyDescent="0.25">
      <c r="S516" s="28"/>
      <c r="T516" s="28"/>
    </row>
    <row r="517" spans="19:20" x14ac:dyDescent="0.25">
      <c r="S517" s="28"/>
      <c r="T517" s="28"/>
    </row>
    <row r="518" spans="19:20" x14ac:dyDescent="0.25">
      <c r="S518" s="28"/>
      <c r="T518" s="28"/>
    </row>
    <row r="519" spans="19:20" x14ac:dyDescent="0.25">
      <c r="S519" s="28"/>
      <c r="T519" s="28"/>
    </row>
    <row r="520" spans="19:20" x14ac:dyDescent="0.25">
      <c r="S520" s="28"/>
      <c r="T520" s="28"/>
    </row>
    <row r="521" spans="19:20" x14ac:dyDescent="0.25">
      <c r="S521" s="28"/>
      <c r="T521" s="28"/>
    </row>
    <row r="522" spans="19:20" x14ac:dyDescent="0.25">
      <c r="S522" s="28"/>
      <c r="T522" s="28"/>
    </row>
    <row r="523" spans="19:20" x14ac:dyDescent="0.25">
      <c r="S523" s="28"/>
      <c r="T523" s="28"/>
    </row>
    <row r="524" spans="19:20" x14ac:dyDescent="0.25">
      <c r="S524" s="28"/>
      <c r="T524" s="28"/>
    </row>
    <row r="525" spans="19:20" x14ac:dyDescent="0.25">
      <c r="S525" s="28"/>
      <c r="T525" s="28"/>
    </row>
    <row r="526" spans="19:20" x14ac:dyDescent="0.25">
      <c r="S526" s="28"/>
      <c r="T526" s="28"/>
    </row>
    <row r="527" spans="19:20" x14ac:dyDescent="0.25">
      <c r="S527" s="28"/>
      <c r="T527" s="28"/>
    </row>
    <row r="528" spans="19:20" x14ac:dyDescent="0.25">
      <c r="S528" s="28"/>
      <c r="T528" s="28"/>
    </row>
    <row r="529" spans="19:20" x14ac:dyDescent="0.25">
      <c r="S529" s="28"/>
      <c r="T529" s="28"/>
    </row>
    <row r="530" spans="19:20" x14ac:dyDescent="0.25">
      <c r="S530" s="28"/>
      <c r="T530" s="28"/>
    </row>
    <row r="531" spans="19:20" x14ac:dyDescent="0.25">
      <c r="S531" s="28"/>
      <c r="T531" s="28"/>
    </row>
    <row r="532" spans="19:20" x14ac:dyDescent="0.25">
      <c r="S532" s="28"/>
      <c r="T532" s="28"/>
    </row>
    <row r="533" spans="19:20" x14ac:dyDescent="0.25">
      <c r="S533" s="28"/>
      <c r="T533" s="28"/>
    </row>
    <row r="534" spans="19:20" x14ac:dyDescent="0.25">
      <c r="S534" s="28"/>
      <c r="T534" s="28"/>
    </row>
    <row r="535" spans="19:20" x14ac:dyDescent="0.25">
      <c r="S535" s="28"/>
      <c r="T535" s="28"/>
    </row>
    <row r="536" spans="19:20" x14ac:dyDescent="0.25">
      <c r="S536" s="28"/>
      <c r="T536" s="28"/>
    </row>
    <row r="537" spans="19:20" x14ac:dyDescent="0.25">
      <c r="S537" s="28"/>
      <c r="T537" s="28"/>
    </row>
    <row r="538" spans="19:20" x14ac:dyDescent="0.25">
      <c r="S538" s="28"/>
      <c r="T538" s="28"/>
    </row>
    <row r="539" spans="19:20" x14ac:dyDescent="0.25">
      <c r="S539" s="28"/>
      <c r="T539" s="28"/>
    </row>
    <row r="540" spans="19:20" x14ac:dyDescent="0.25">
      <c r="S540" s="28"/>
      <c r="T540" s="28"/>
    </row>
    <row r="541" spans="19:20" x14ac:dyDescent="0.25">
      <c r="S541" s="28"/>
      <c r="T541" s="28"/>
    </row>
    <row r="542" spans="19:20" x14ac:dyDescent="0.25">
      <c r="S542" s="28"/>
      <c r="T542" s="28"/>
    </row>
    <row r="543" spans="19:20" x14ac:dyDescent="0.25">
      <c r="S543" s="28"/>
      <c r="T543" s="28"/>
    </row>
    <row r="544" spans="19:20" x14ac:dyDescent="0.25">
      <c r="S544" s="28"/>
      <c r="T544" s="28"/>
    </row>
    <row r="545" spans="19:20" x14ac:dyDescent="0.25">
      <c r="S545" s="28"/>
      <c r="T545" s="28"/>
    </row>
    <row r="546" spans="19:20" x14ac:dyDescent="0.25">
      <c r="S546" s="28"/>
      <c r="T546" s="28"/>
    </row>
    <row r="547" spans="19:20" x14ac:dyDescent="0.25">
      <c r="S547" s="28"/>
      <c r="T547" s="28"/>
    </row>
    <row r="548" spans="19:20" x14ac:dyDescent="0.25">
      <c r="S548" s="28"/>
      <c r="T548" s="28"/>
    </row>
    <row r="549" spans="19:20" x14ac:dyDescent="0.25">
      <c r="S549" s="28"/>
      <c r="T549" s="28"/>
    </row>
    <row r="550" spans="19:20" x14ac:dyDescent="0.25">
      <c r="S550" s="28"/>
      <c r="T550" s="28"/>
    </row>
    <row r="551" spans="19:20" x14ac:dyDescent="0.25">
      <c r="S551" s="28"/>
      <c r="T551" s="28"/>
    </row>
    <row r="552" spans="19:20" x14ac:dyDescent="0.25">
      <c r="S552" s="28"/>
      <c r="T552" s="28"/>
    </row>
    <row r="553" spans="19:20" x14ac:dyDescent="0.25">
      <c r="S553" s="28"/>
      <c r="T553" s="28"/>
    </row>
    <row r="554" spans="19:20" x14ac:dyDescent="0.25">
      <c r="S554" s="28"/>
      <c r="T554" s="28"/>
    </row>
    <row r="555" spans="19:20" x14ac:dyDescent="0.25">
      <c r="S555" s="28"/>
      <c r="T555" s="28"/>
    </row>
    <row r="556" spans="19:20" x14ac:dyDescent="0.25">
      <c r="S556" s="28"/>
      <c r="T556" s="28"/>
    </row>
    <row r="557" spans="19:20" x14ac:dyDescent="0.25">
      <c r="S557" s="28"/>
      <c r="T557" s="28"/>
    </row>
    <row r="558" spans="19:20" x14ac:dyDescent="0.25">
      <c r="S558" s="28"/>
      <c r="T558" s="28"/>
    </row>
    <row r="559" spans="19:20" x14ac:dyDescent="0.25">
      <c r="S559" s="28"/>
      <c r="T559" s="28"/>
    </row>
    <row r="560" spans="19:20" x14ac:dyDescent="0.25">
      <c r="S560" s="28"/>
      <c r="T560" s="28"/>
    </row>
    <row r="561" spans="19:20" x14ac:dyDescent="0.25">
      <c r="S561" s="28"/>
      <c r="T561" s="28"/>
    </row>
    <row r="562" spans="19:20" x14ac:dyDescent="0.25">
      <c r="S562" s="28"/>
      <c r="T562" s="28"/>
    </row>
    <row r="563" spans="19:20" x14ac:dyDescent="0.25">
      <c r="S563" s="28"/>
      <c r="T563" s="28"/>
    </row>
    <row r="564" spans="19:20" x14ac:dyDescent="0.25">
      <c r="S564" s="28"/>
      <c r="T564" s="28"/>
    </row>
    <row r="565" spans="19:20" x14ac:dyDescent="0.25">
      <c r="S565" s="28"/>
      <c r="T565" s="28"/>
    </row>
    <row r="566" spans="19:20" x14ac:dyDescent="0.25">
      <c r="S566" s="28"/>
      <c r="T566" s="28"/>
    </row>
    <row r="567" spans="19:20" x14ac:dyDescent="0.25">
      <c r="S567" s="28"/>
      <c r="T567" s="28"/>
    </row>
    <row r="568" spans="19:20" x14ac:dyDescent="0.25">
      <c r="S568" s="28"/>
      <c r="T568" s="28"/>
    </row>
    <row r="569" spans="19:20" x14ac:dyDescent="0.25">
      <c r="S569" s="28"/>
      <c r="T569" s="28"/>
    </row>
    <row r="570" spans="19:20" x14ac:dyDescent="0.25">
      <c r="S570" s="28"/>
      <c r="T570" s="28"/>
    </row>
    <row r="571" spans="19:20" x14ac:dyDescent="0.25">
      <c r="S571" s="28"/>
      <c r="T571" s="28"/>
    </row>
    <row r="572" spans="19:20" x14ac:dyDescent="0.25">
      <c r="S572" s="28"/>
      <c r="T572" s="28"/>
    </row>
    <row r="573" spans="19:20" x14ac:dyDescent="0.25">
      <c r="S573" s="28"/>
      <c r="T573" s="28"/>
    </row>
    <row r="574" spans="19:20" x14ac:dyDescent="0.25">
      <c r="S574" s="28"/>
      <c r="T574" s="28"/>
    </row>
    <row r="575" spans="19:20" x14ac:dyDescent="0.25">
      <c r="S575" s="28"/>
      <c r="T575" s="28"/>
    </row>
    <row r="576" spans="19:20" x14ac:dyDescent="0.25">
      <c r="S576" s="28"/>
      <c r="T576" s="28"/>
    </row>
    <row r="577" spans="19:20" x14ac:dyDescent="0.25">
      <c r="S577" s="28"/>
      <c r="T577" s="28"/>
    </row>
    <row r="578" spans="19:20" x14ac:dyDescent="0.25">
      <c r="S578" s="28"/>
      <c r="T578" s="28"/>
    </row>
    <row r="579" spans="19:20" x14ac:dyDescent="0.25">
      <c r="S579" s="28"/>
      <c r="T579" s="28"/>
    </row>
    <row r="580" spans="19:20" x14ac:dyDescent="0.25">
      <c r="S580" s="28"/>
      <c r="T580" s="28"/>
    </row>
    <row r="581" spans="19:20" x14ac:dyDescent="0.25">
      <c r="S581" s="28"/>
      <c r="T581" s="28"/>
    </row>
    <row r="582" spans="19:20" x14ac:dyDescent="0.25">
      <c r="S582" s="28"/>
      <c r="T582" s="28"/>
    </row>
    <row r="583" spans="19:20" x14ac:dyDescent="0.25">
      <c r="S583" s="28"/>
      <c r="T583" s="28"/>
    </row>
    <row r="584" spans="19:20" x14ac:dyDescent="0.25">
      <c r="S584" s="28"/>
      <c r="T584" s="28"/>
    </row>
    <row r="585" spans="19:20" x14ac:dyDescent="0.25">
      <c r="S585" s="28"/>
      <c r="T585" s="28"/>
    </row>
    <row r="586" spans="19:20" x14ac:dyDescent="0.25">
      <c r="S586" s="28"/>
      <c r="T586" s="28"/>
    </row>
    <row r="587" spans="19:20" x14ac:dyDescent="0.25">
      <c r="S587" s="28"/>
      <c r="T587" s="28"/>
    </row>
    <row r="588" spans="19:20" x14ac:dyDescent="0.25">
      <c r="S588" s="28"/>
      <c r="T588" s="28"/>
    </row>
    <row r="589" spans="19:20" x14ac:dyDescent="0.25">
      <c r="S589" s="28"/>
      <c r="T589" s="28"/>
    </row>
    <row r="590" spans="19:20" x14ac:dyDescent="0.25">
      <c r="S590" s="28"/>
      <c r="T590" s="28"/>
    </row>
    <row r="591" spans="19:20" x14ac:dyDescent="0.25">
      <c r="S591" s="28"/>
      <c r="T591" s="28"/>
    </row>
    <row r="592" spans="19:20" x14ac:dyDescent="0.25">
      <c r="S592" s="28"/>
      <c r="T592" s="28"/>
    </row>
    <row r="593" spans="19:20" x14ac:dyDescent="0.25">
      <c r="S593" s="28"/>
      <c r="T593" s="28"/>
    </row>
    <row r="594" spans="19:20" x14ac:dyDescent="0.25">
      <c r="S594" s="28"/>
      <c r="T594" s="28"/>
    </row>
    <row r="595" spans="19:20" x14ac:dyDescent="0.25">
      <c r="S595" s="28"/>
      <c r="T595" s="28"/>
    </row>
    <row r="596" spans="19:20" x14ac:dyDescent="0.25">
      <c r="S596" s="28"/>
      <c r="T596" s="28"/>
    </row>
    <row r="597" spans="19:20" x14ac:dyDescent="0.25">
      <c r="S597" s="28"/>
      <c r="T597" s="28"/>
    </row>
    <row r="598" spans="19:20" x14ac:dyDescent="0.25">
      <c r="S598" s="28"/>
      <c r="T598" s="28"/>
    </row>
    <row r="599" spans="19:20" x14ac:dyDescent="0.25">
      <c r="S599" s="28"/>
      <c r="T599" s="28"/>
    </row>
    <row r="600" spans="19:20" x14ac:dyDescent="0.25">
      <c r="S600" s="28"/>
      <c r="T600" s="28"/>
    </row>
    <row r="601" spans="19:20" x14ac:dyDescent="0.25">
      <c r="S601" s="28"/>
      <c r="T601" s="28"/>
    </row>
    <row r="602" spans="19:20" x14ac:dyDescent="0.25">
      <c r="S602" s="28"/>
      <c r="T602" s="28"/>
    </row>
    <row r="603" spans="19:20" x14ac:dyDescent="0.25">
      <c r="S603" s="28"/>
      <c r="T603" s="28"/>
    </row>
    <row r="604" spans="19:20" x14ac:dyDescent="0.25">
      <c r="S604" s="28"/>
      <c r="T604" s="28"/>
    </row>
    <row r="605" spans="19:20" x14ac:dyDescent="0.25">
      <c r="S605" s="28"/>
      <c r="T605" s="28"/>
    </row>
    <row r="606" spans="19:20" x14ac:dyDescent="0.25">
      <c r="S606" s="28"/>
      <c r="T606" s="28"/>
    </row>
    <row r="607" spans="19:20" x14ac:dyDescent="0.25">
      <c r="S607" s="28"/>
      <c r="T607" s="28"/>
    </row>
    <row r="608" spans="19:20" x14ac:dyDescent="0.25">
      <c r="S608" s="28"/>
      <c r="T608" s="28"/>
    </row>
    <row r="609" spans="19:20" x14ac:dyDescent="0.25">
      <c r="S609" s="28"/>
      <c r="T609" s="28"/>
    </row>
    <row r="610" spans="19:20" x14ac:dyDescent="0.25">
      <c r="S610" s="28"/>
      <c r="T610" s="28"/>
    </row>
    <row r="611" spans="19:20" x14ac:dyDescent="0.25">
      <c r="S611" s="28"/>
      <c r="T611" s="28"/>
    </row>
    <row r="612" spans="19:20" x14ac:dyDescent="0.25">
      <c r="S612" s="28"/>
      <c r="T612" s="28"/>
    </row>
    <row r="613" spans="19:20" x14ac:dyDescent="0.25">
      <c r="S613" s="28"/>
      <c r="T613" s="28"/>
    </row>
    <row r="614" spans="19:20" x14ac:dyDescent="0.25">
      <c r="S614" s="28"/>
      <c r="T614" s="28"/>
    </row>
    <row r="615" spans="19:20" x14ac:dyDescent="0.25">
      <c r="S615" s="28"/>
      <c r="T615" s="28"/>
    </row>
    <row r="616" spans="19:20" x14ac:dyDescent="0.25">
      <c r="S616" s="28"/>
      <c r="T616" s="28"/>
    </row>
    <row r="617" spans="19:20" x14ac:dyDescent="0.25">
      <c r="S617" s="28"/>
      <c r="T617" s="28"/>
    </row>
    <row r="618" spans="19:20" x14ac:dyDescent="0.25">
      <c r="S618" s="28"/>
      <c r="T618" s="28"/>
    </row>
    <row r="619" spans="19:20" x14ac:dyDescent="0.25">
      <c r="S619" s="28"/>
      <c r="T619" s="28"/>
    </row>
    <row r="620" spans="19:20" x14ac:dyDescent="0.25">
      <c r="S620" s="28"/>
      <c r="T620" s="28"/>
    </row>
    <row r="621" spans="19:20" x14ac:dyDescent="0.25">
      <c r="S621" s="28"/>
      <c r="T621" s="28"/>
    </row>
    <row r="622" spans="19:20" x14ac:dyDescent="0.25">
      <c r="S622" s="28"/>
      <c r="T622" s="28"/>
    </row>
    <row r="623" spans="19:20" x14ac:dyDescent="0.25">
      <c r="S623" s="28"/>
      <c r="T623" s="28"/>
    </row>
    <row r="624" spans="19:20" x14ac:dyDescent="0.25">
      <c r="S624" s="28"/>
      <c r="T624" s="28"/>
    </row>
    <row r="625" spans="19:20" x14ac:dyDescent="0.25">
      <c r="S625" s="28"/>
      <c r="T625" s="28"/>
    </row>
    <row r="626" spans="19:20" x14ac:dyDescent="0.25">
      <c r="S626" s="28"/>
      <c r="T626" s="28"/>
    </row>
    <row r="627" spans="19:20" x14ac:dyDescent="0.25">
      <c r="S627" s="28"/>
      <c r="T627" s="28"/>
    </row>
    <row r="628" spans="19:20" x14ac:dyDescent="0.25">
      <c r="S628" s="28"/>
      <c r="T628" s="28"/>
    </row>
    <row r="629" spans="19:20" x14ac:dyDescent="0.25">
      <c r="S629" s="28"/>
      <c r="T629" s="28"/>
    </row>
    <row r="630" spans="19:20" x14ac:dyDescent="0.25">
      <c r="S630" s="28"/>
      <c r="T630" s="28"/>
    </row>
    <row r="631" spans="19:20" x14ac:dyDescent="0.25">
      <c r="S631" s="28"/>
      <c r="T631" s="28"/>
    </row>
    <row r="632" spans="19:20" x14ac:dyDescent="0.25">
      <c r="S632" s="28"/>
      <c r="T632" s="28"/>
    </row>
    <row r="633" spans="19:20" x14ac:dyDescent="0.25">
      <c r="S633" s="28"/>
      <c r="T633" s="28"/>
    </row>
    <row r="634" spans="19:20" x14ac:dyDescent="0.25">
      <c r="S634" s="28"/>
      <c r="T634" s="28"/>
    </row>
    <row r="635" spans="19:20" x14ac:dyDescent="0.25">
      <c r="S635" s="28"/>
      <c r="T635" s="28"/>
    </row>
    <row r="636" spans="19:20" x14ac:dyDescent="0.25">
      <c r="S636" s="28"/>
      <c r="T636" s="28"/>
    </row>
    <row r="637" spans="19:20" x14ac:dyDescent="0.25">
      <c r="S637" s="28"/>
      <c r="T637" s="28"/>
    </row>
    <row r="638" spans="19:20" x14ac:dyDescent="0.25">
      <c r="S638" s="28"/>
      <c r="T638" s="28"/>
    </row>
    <row r="639" spans="19:20" x14ac:dyDescent="0.25">
      <c r="S639" s="28"/>
      <c r="T639" s="28"/>
    </row>
    <row r="640" spans="19:20" x14ac:dyDescent="0.25">
      <c r="S640" s="28"/>
      <c r="T640" s="28"/>
    </row>
    <row r="641" spans="19:20" x14ac:dyDescent="0.25">
      <c r="S641" s="28"/>
      <c r="T641" s="28"/>
    </row>
    <row r="642" spans="19:20" x14ac:dyDescent="0.25">
      <c r="S642" s="28"/>
      <c r="T642" s="28"/>
    </row>
    <row r="643" spans="19:20" x14ac:dyDescent="0.25">
      <c r="S643" s="28"/>
      <c r="T643" s="28"/>
    </row>
    <row r="644" spans="19:20" x14ac:dyDescent="0.25">
      <c r="S644" s="28"/>
      <c r="T644" s="28"/>
    </row>
    <row r="645" spans="19:20" x14ac:dyDescent="0.25">
      <c r="S645" s="28"/>
      <c r="T645" s="28"/>
    </row>
    <row r="646" spans="19:20" x14ac:dyDescent="0.25">
      <c r="S646" s="28"/>
      <c r="T646" s="28"/>
    </row>
    <row r="647" spans="19:20" x14ac:dyDescent="0.25">
      <c r="S647" s="28"/>
      <c r="T647" s="28"/>
    </row>
    <row r="648" spans="19:20" x14ac:dyDescent="0.25">
      <c r="S648" s="28"/>
      <c r="T648" s="28"/>
    </row>
    <row r="649" spans="19:20" x14ac:dyDescent="0.25">
      <c r="S649" s="28"/>
      <c r="T649" s="28"/>
    </row>
    <row r="650" spans="19:20" x14ac:dyDescent="0.25">
      <c r="S650" s="28"/>
      <c r="T650" s="28"/>
    </row>
    <row r="651" spans="19:20" x14ac:dyDescent="0.25">
      <c r="S651" s="28"/>
      <c r="T651" s="28"/>
    </row>
    <row r="652" spans="19:20" x14ac:dyDescent="0.25">
      <c r="S652" s="28"/>
      <c r="T652" s="28"/>
    </row>
    <row r="653" spans="19:20" x14ac:dyDescent="0.25">
      <c r="S653" s="28"/>
      <c r="T653" s="28"/>
    </row>
    <row r="654" spans="19:20" x14ac:dyDescent="0.25">
      <c r="S654" s="28"/>
      <c r="T654" s="28"/>
    </row>
    <row r="655" spans="19:20" x14ac:dyDescent="0.25">
      <c r="S655" s="28"/>
      <c r="T655" s="28"/>
    </row>
    <row r="656" spans="19:20" x14ac:dyDescent="0.25">
      <c r="S656" s="28"/>
      <c r="T656" s="28"/>
    </row>
    <row r="657" spans="19:20" x14ac:dyDescent="0.25">
      <c r="S657" s="28"/>
      <c r="T657" s="28"/>
    </row>
    <row r="658" spans="19:20" x14ac:dyDescent="0.25">
      <c r="S658" s="28"/>
      <c r="T658" s="28"/>
    </row>
    <row r="659" spans="19:20" x14ac:dyDescent="0.25">
      <c r="S659" s="28"/>
      <c r="T659" s="28"/>
    </row>
    <row r="660" spans="19:20" x14ac:dyDescent="0.25">
      <c r="S660" s="28"/>
      <c r="T660" s="28"/>
    </row>
    <row r="661" spans="19:20" x14ac:dyDescent="0.25">
      <c r="S661" s="28"/>
      <c r="T661" s="28"/>
    </row>
    <row r="662" spans="19:20" x14ac:dyDescent="0.25">
      <c r="S662" s="28"/>
      <c r="T662" s="28"/>
    </row>
    <row r="663" spans="19:20" x14ac:dyDescent="0.25">
      <c r="S663" s="28"/>
      <c r="T663" s="28"/>
    </row>
    <row r="664" spans="19:20" x14ac:dyDescent="0.25">
      <c r="S664" s="28"/>
      <c r="T664" s="28"/>
    </row>
    <row r="665" spans="19:20" x14ac:dyDescent="0.25">
      <c r="S665" s="28"/>
      <c r="T665" s="28"/>
    </row>
    <row r="666" spans="19:20" x14ac:dyDescent="0.25">
      <c r="S666" s="28"/>
      <c r="T666" s="28"/>
    </row>
    <row r="667" spans="19:20" x14ac:dyDescent="0.25">
      <c r="S667" s="28"/>
      <c r="T667" s="28"/>
    </row>
    <row r="668" spans="19:20" x14ac:dyDescent="0.25">
      <c r="S668" s="28"/>
      <c r="T668" s="28"/>
    </row>
    <row r="669" spans="19:20" x14ac:dyDescent="0.25">
      <c r="S669" s="28"/>
      <c r="T669" s="28"/>
    </row>
    <row r="670" spans="19:20" x14ac:dyDescent="0.25">
      <c r="S670" s="28"/>
      <c r="T670" s="28"/>
    </row>
    <row r="671" spans="19:20" x14ac:dyDescent="0.25">
      <c r="S671" s="28"/>
      <c r="T671" s="28"/>
    </row>
    <row r="672" spans="19:20" x14ac:dyDescent="0.25">
      <c r="S672" s="28"/>
      <c r="T672" s="28"/>
    </row>
    <row r="673" spans="19:20" x14ac:dyDescent="0.25">
      <c r="S673" s="28"/>
      <c r="T673" s="28"/>
    </row>
    <row r="674" spans="19:20" x14ac:dyDescent="0.25">
      <c r="S674" s="28"/>
      <c r="T674" s="28"/>
    </row>
    <row r="675" spans="19:20" x14ac:dyDescent="0.25">
      <c r="S675" s="28"/>
      <c r="T675" s="28"/>
    </row>
    <row r="676" spans="19:20" x14ac:dyDescent="0.25">
      <c r="S676" s="28"/>
      <c r="T676" s="28"/>
    </row>
    <row r="677" spans="19:20" x14ac:dyDescent="0.25">
      <c r="S677" s="28"/>
      <c r="T677" s="28"/>
    </row>
    <row r="678" spans="19:20" x14ac:dyDescent="0.25">
      <c r="S678" s="28"/>
      <c r="T678" s="28"/>
    </row>
    <row r="679" spans="19:20" x14ac:dyDescent="0.25">
      <c r="S679" s="28"/>
      <c r="T679" s="28"/>
    </row>
    <row r="680" spans="19:20" x14ac:dyDescent="0.25">
      <c r="S680" s="28"/>
      <c r="T680" s="28"/>
    </row>
    <row r="681" spans="19:20" x14ac:dyDescent="0.25">
      <c r="S681" s="28"/>
      <c r="T681" s="28"/>
    </row>
    <row r="682" spans="19:20" x14ac:dyDescent="0.25">
      <c r="S682" s="28"/>
      <c r="T682" s="28"/>
    </row>
    <row r="683" spans="19:20" x14ac:dyDescent="0.25">
      <c r="S683" s="28"/>
      <c r="T683" s="28"/>
    </row>
    <row r="684" spans="19:20" x14ac:dyDescent="0.25">
      <c r="S684" s="28"/>
      <c r="T684" s="28"/>
    </row>
    <row r="685" spans="19:20" x14ac:dyDescent="0.25">
      <c r="S685" s="28"/>
      <c r="T685" s="28"/>
    </row>
    <row r="686" spans="19:20" x14ac:dyDescent="0.25">
      <c r="S686" s="28"/>
      <c r="T686" s="28"/>
    </row>
    <row r="687" spans="19:20" x14ac:dyDescent="0.25">
      <c r="S687" s="28"/>
      <c r="T687" s="28"/>
    </row>
    <row r="688" spans="19:20" x14ac:dyDescent="0.25">
      <c r="S688" s="28"/>
      <c r="T688" s="28"/>
    </row>
    <row r="689" spans="19:20" x14ac:dyDescent="0.25">
      <c r="S689" s="28"/>
      <c r="T689" s="28"/>
    </row>
    <row r="690" spans="19:20" x14ac:dyDescent="0.25">
      <c r="S690" s="28"/>
      <c r="T690" s="28"/>
    </row>
    <row r="691" spans="19:20" x14ac:dyDescent="0.25">
      <c r="S691" s="28"/>
      <c r="T691" s="28"/>
    </row>
    <row r="692" spans="19:20" x14ac:dyDescent="0.25">
      <c r="S692" s="28"/>
      <c r="T692" s="28"/>
    </row>
    <row r="693" spans="19:20" x14ac:dyDescent="0.25">
      <c r="S693" s="28"/>
      <c r="T693" s="28"/>
    </row>
    <row r="694" spans="19:20" x14ac:dyDescent="0.25">
      <c r="S694" s="28"/>
      <c r="T694" s="28"/>
    </row>
    <row r="695" spans="19:20" x14ac:dyDescent="0.25">
      <c r="S695" s="28"/>
      <c r="T695" s="28"/>
    </row>
    <row r="696" spans="19:20" x14ac:dyDescent="0.25">
      <c r="S696" s="28"/>
      <c r="T696" s="28"/>
    </row>
    <row r="697" spans="19:20" x14ac:dyDescent="0.25">
      <c r="S697" s="28"/>
      <c r="T697" s="28"/>
    </row>
    <row r="698" spans="19:20" x14ac:dyDescent="0.25">
      <c r="S698" s="28"/>
      <c r="T698" s="28"/>
    </row>
    <row r="699" spans="19:20" x14ac:dyDescent="0.25">
      <c r="S699" s="28"/>
      <c r="T699" s="28"/>
    </row>
    <row r="700" spans="19:20" x14ac:dyDescent="0.25">
      <c r="S700" s="28"/>
      <c r="T700" s="28"/>
    </row>
    <row r="701" spans="19:20" x14ac:dyDescent="0.25">
      <c r="S701" s="28"/>
      <c r="T701" s="28"/>
    </row>
    <row r="702" spans="19:20" x14ac:dyDescent="0.25">
      <c r="S702" s="28"/>
      <c r="T702" s="28"/>
    </row>
    <row r="703" spans="19:20" x14ac:dyDescent="0.25">
      <c r="S703" s="28"/>
      <c r="T703" s="28"/>
    </row>
    <row r="704" spans="19:20" x14ac:dyDescent="0.25">
      <c r="S704" s="28"/>
      <c r="T704" s="28"/>
    </row>
    <row r="705" spans="19:20" x14ac:dyDescent="0.25">
      <c r="S705" s="28"/>
      <c r="T705" s="28"/>
    </row>
    <row r="706" spans="19:20" x14ac:dyDescent="0.25">
      <c r="S706" s="28"/>
      <c r="T706" s="28"/>
    </row>
    <row r="707" spans="19:20" x14ac:dyDescent="0.25">
      <c r="S707" s="28"/>
      <c r="T707" s="28"/>
    </row>
    <row r="708" spans="19:20" x14ac:dyDescent="0.25">
      <c r="S708" s="28"/>
      <c r="T708" s="28"/>
    </row>
    <row r="709" spans="19:20" x14ac:dyDescent="0.25">
      <c r="S709" s="28"/>
      <c r="T709" s="28"/>
    </row>
    <row r="710" spans="19:20" x14ac:dyDescent="0.25">
      <c r="S710" s="28"/>
      <c r="T710" s="28"/>
    </row>
    <row r="711" spans="19:20" x14ac:dyDescent="0.25">
      <c r="S711" s="28"/>
      <c r="T711" s="28"/>
    </row>
    <row r="712" spans="19:20" x14ac:dyDescent="0.25">
      <c r="S712" s="28"/>
      <c r="T712" s="28"/>
    </row>
    <row r="713" spans="19:20" x14ac:dyDescent="0.25">
      <c r="S713" s="28"/>
      <c r="T713" s="28"/>
    </row>
    <row r="714" spans="19:20" x14ac:dyDescent="0.25">
      <c r="S714" s="28"/>
      <c r="T714" s="28"/>
    </row>
    <row r="715" spans="19:20" x14ac:dyDescent="0.25">
      <c r="S715" s="28"/>
      <c r="T715" s="28"/>
    </row>
    <row r="716" spans="19:20" x14ac:dyDescent="0.25">
      <c r="S716" s="28"/>
      <c r="T716" s="28"/>
    </row>
    <row r="717" spans="19:20" x14ac:dyDescent="0.25">
      <c r="S717" s="28"/>
      <c r="T717" s="28"/>
    </row>
    <row r="718" spans="19:20" x14ac:dyDescent="0.25">
      <c r="S718" s="28"/>
      <c r="T718" s="28"/>
    </row>
    <row r="719" spans="19:20" x14ac:dyDescent="0.25">
      <c r="S719" s="28"/>
      <c r="T719" s="28"/>
    </row>
    <row r="720" spans="19:20" x14ac:dyDescent="0.25">
      <c r="S720" s="28"/>
      <c r="T720" s="28"/>
    </row>
    <row r="721" spans="19:20" x14ac:dyDescent="0.25">
      <c r="S721" s="28"/>
      <c r="T721" s="28"/>
    </row>
    <row r="722" spans="19:20" x14ac:dyDescent="0.25">
      <c r="S722" s="28"/>
      <c r="T722" s="28"/>
    </row>
    <row r="723" spans="19:20" x14ac:dyDescent="0.25">
      <c r="S723" s="28"/>
      <c r="T723" s="28"/>
    </row>
    <row r="724" spans="19:20" x14ac:dyDescent="0.25">
      <c r="S724" s="28"/>
      <c r="T724" s="28"/>
    </row>
    <row r="725" spans="19:20" x14ac:dyDescent="0.25">
      <c r="S725" s="28"/>
      <c r="T725" s="28"/>
    </row>
    <row r="726" spans="19:20" x14ac:dyDescent="0.25">
      <c r="S726" s="28"/>
      <c r="T726" s="28"/>
    </row>
    <row r="727" spans="19:20" x14ac:dyDescent="0.25">
      <c r="S727" s="28"/>
      <c r="T727" s="28"/>
    </row>
    <row r="728" spans="19:20" x14ac:dyDescent="0.25">
      <c r="S728" s="28"/>
      <c r="T728" s="28"/>
    </row>
    <row r="729" spans="19:20" x14ac:dyDescent="0.25">
      <c r="S729" s="28"/>
      <c r="T729" s="28"/>
    </row>
    <row r="730" spans="19:20" x14ac:dyDescent="0.25">
      <c r="S730" s="28"/>
      <c r="T730" s="28"/>
    </row>
    <row r="731" spans="19:20" x14ac:dyDescent="0.25">
      <c r="S731" s="28"/>
      <c r="T731" s="28"/>
    </row>
    <row r="732" spans="19:20" x14ac:dyDescent="0.25">
      <c r="S732" s="28"/>
      <c r="T732" s="28"/>
    </row>
    <row r="733" spans="19:20" x14ac:dyDescent="0.25">
      <c r="S733" s="28"/>
      <c r="T733" s="28"/>
    </row>
    <row r="734" spans="19:20" x14ac:dyDescent="0.25">
      <c r="S734" s="28"/>
      <c r="T734" s="28"/>
    </row>
    <row r="735" spans="19:20" x14ac:dyDescent="0.25">
      <c r="S735" s="28"/>
      <c r="T735" s="28"/>
    </row>
    <row r="736" spans="19:20" x14ac:dyDescent="0.25">
      <c r="S736" s="28"/>
      <c r="T736" s="28"/>
    </row>
    <row r="737" spans="19:20" x14ac:dyDescent="0.25">
      <c r="S737" s="28"/>
      <c r="T737" s="28"/>
    </row>
    <row r="738" spans="19:20" x14ac:dyDescent="0.25">
      <c r="S738" s="28"/>
      <c r="T738" s="28"/>
    </row>
    <row r="739" spans="19:20" x14ac:dyDescent="0.25">
      <c r="S739" s="28"/>
      <c r="T739" s="28"/>
    </row>
    <row r="740" spans="19:20" x14ac:dyDescent="0.25">
      <c r="S740" s="28"/>
      <c r="T740" s="28"/>
    </row>
    <row r="741" spans="19:20" x14ac:dyDescent="0.25">
      <c r="S741" s="28"/>
      <c r="T741" s="28"/>
    </row>
    <row r="742" spans="19:20" x14ac:dyDescent="0.25">
      <c r="S742" s="28"/>
      <c r="T742" s="28"/>
    </row>
    <row r="743" spans="19:20" x14ac:dyDescent="0.25">
      <c r="S743" s="28"/>
      <c r="T743" s="28"/>
    </row>
    <row r="744" spans="19:20" x14ac:dyDescent="0.25">
      <c r="S744" s="28"/>
      <c r="T744" s="28"/>
    </row>
    <row r="745" spans="19:20" x14ac:dyDescent="0.25">
      <c r="S745" s="28"/>
      <c r="T745" s="28"/>
    </row>
    <row r="746" spans="19:20" x14ac:dyDescent="0.25">
      <c r="S746" s="28"/>
      <c r="T746" s="28"/>
    </row>
    <row r="747" spans="19:20" x14ac:dyDescent="0.25">
      <c r="S747" s="28"/>
      <c r="T747" s="28"/>
    </row>
    <row r="748" spans="19:20" x14ac:dyDescent="0.25">
      <c r="S748" s="28"/>
      <c r="T748" s="28"/>
    </row>
    <row r="749" spans="19:20" x14ac:dyDescent="0.25">
      <c r="S749" s="28"/>
      <c r="T749" s="28"/>
    </row>
    <row r="750" spans="19:20" x14ac:dyDescent="0.25">
      <c r="S750" s="28"/>
      <c r="T750" s="28"/>
    </row>
    <row r="751" spans="19:20" x14ac:dyDescent="0.25">
      <c r="S751" s="28"/>
      <c r="T751" s="28"/>
    </row>
    <row r="752" spans="19:20" x14ac:dyDescent="0.25">
      <c r="S752" s="28"/>
      <c r="T752" s="28"/>
    </row>
    <row r="753" spans="19:20" x14ac:dyDescent="0.25">
      <c r="S753" s="28"/>
      <c r="T753" s="28"/>
    </row>
    <row r="754" spans="19:20" x14ac:dyDescent="0.25">
      <c r="S754" s="28"/>
      <c r="T754" s="28"/>
    </row>
    <row r="755" spans="19:20" x14ac:dyDescent="0.25">
      <c r="S755" s="28"/>
      <c r="T755" s="28"/>
    </row>
    <row r="756" spans="19:20" x14ac:dyDescent="0.25">
      <c r="S756" s="28"/>
      <c r="T756" s="28"/>
    </row>
    <row r="757" spans="19:20" x14ac:dyDescent="0.25">
      <c r="S757" s="28"/>
      <c r="T757" s="28"/>
    </row>
    <row r="758" spans="19:20" x14ac:dyDescent="0.25">
      <c r="S758" s="28"/>
      <c r="T758" s="28"/>
    </row>
    <row r="759" spans="19:20" x14ac:dyDescent="0.25">
      <c r="S759" s="28"/>
      <c r="T759" s="28"/>
    </row>
    <row r="760" spans="19:20" x14ac:dyDescent="0.25">
      <c r="S760" s="28"/>
      <c r="T760" s="28"/>
    </row>
    <row r="761" spans="19:20" x14ac:dyDescent="0.25">
      <c r="S761" s="28"/>
      <c r="T761" s="28"/>
    </row>
    <row r="762" spans="19:20" x14ac:dyDescent="0.25">
      <c r="S762" s="28"/>
      <c r="T762" s="28"/>
    </row>
    <row r="763" spans="19:20" x14ac:dyDescent="0.25">
      <c r="S763" s="28"/>
      <c r="T763" s="28"/>
    </row>
    <row r="764" spans="19:20" x14ac:dyDescent="0.25">
      <c r="S764" s="28"/>
      <c r="T764" s="28"/>
    </row>
    <row r="765" spans="19:20" x14ac:dyDescent="0.25">
      <c r="S765" s="28"/>
      <c r="T765" s="28"/>
    </row>
    <row r="766" spans="19:20" x14ac:dyDescent="0.25">
      <c r="S766" s="28"/>
      <c r="T766" s="28"/>
    </row>
    <row r="767" spans="19:20" x14ac:dyDescent="0.25">
      <c r="S767" s="28"/>
      <c r="T767" s="28"/>
    </row>
    <row r="768" spans="19:20" x14ac:dyDescent="0.25">
      <c r="S768" s="28"/>
      <c r="T768" s="28"/>
    </row>
    <row r="769" spans="19:20" x14ac:dyDescent="0.25">
      <c r="S769" s="28"/>
      <c r="T769" s="28"/>
    </row>
    <row r="770" spans="19:20" x14ac:dyDescent="0.25">
      <c r="S770" s="28"/>
      <c r="T770" s="28"/>
    </row>
    <row r="771" spans="19:20" x14ac:dyDescent="0.25">
      <c r="S771" s="28"/>
      <c r="T771" s="28"/>
    </row>
    <row r="772" spans="19:20" x14ac:dyDescent="0.25">
      <c r="S772" s="28"/>
      <c r="T772" s="28"/>
    </row>
    <row r="773" spans="19:20" x14ac:dyDescent="0.25">
      <c r="S773" s="28"/>
      <c r="T773" s="28"/>
    </row>
    <row r="774" spans="19:20" x14ac:dyDescent="0.25">
      <c r="S774" s="28"/>
      <c r="T774" s="28"/>
    </row>
    <row r="775" spans="19:20" x14ac:dyDescent="0.25">
      <c r="S775" s="28"/>
      <c r="T775" s="28"/>
    </row>
    <row r="776" spans="19:20" x14ac:dyDescent="0.25">
      <c r="S776" s="28"/>
      <c r="T776" s="28"/>
    </row>
    <row r="777" spans="19:20" x14ac:dyDescent="0.25">
      <c r="S777" s="28"/>
      <c r="T777" s="28"/>
    </row>
    <row r="778" spans="19:20" x14ac:dyDescent="0.25">
      <c r="S778" s="28"/>
      <c r="T778" s="28"/>
    </row>
    <row r="779" spans="19:20" x14ac:dyDescent="0.25">
      <c r="S779" s="28"/>
      <c r="T779" s="28"/>
    </row>
    <row r="780" spans="19:20" x14ac:dyDescent="0.25">
      <c r="S780" s="28"/>
      <c r="T780" s="28"/>
    </row>
    <row r="781" spans="19:20" x14ac:dyDescent="0.25">
      <c r="S781" s="28"/>
      <c r="T781" s="28"/>
    </row>
    <row r="782" spans="19:20" x14ac:dyDescent="0.25">
      <c r="S782" s="28"/>
      <c r="T782" s="28"/>
    </row>
    <row r="783" spans="19:20" x14ac:dyDescent="0.25">
      <c r="S783" s="28"/>
      <c r="T783" s="28"/>
    </row>
    <row r="784" spans="19:20" x14ac:dyDescent="0.25">
      <c r="S784" s="28"/>
      <c r="T784" s="28"/>
    </row>
    <row r="785" spans="19:20" x14ac:dyDescent="0.25">
      <c r="S785" s="28"/>
      <c r="T785" s="28"/>
    </row>
    <row r="786" spans="19:20" x14ac:dyDescent="0.25">
      <c r="S786" s="28"/>
      <c r="T786" s="28"/>
    </row>
    <row r="787" spans="19:20" x14ac:dyDescent="0.25">
      <c r="S787" s="28"/>
      <c r="T787" s="28"/>
    </row>
    <row r="788" spans="19:20" x14ac:dyDescent="0.25">
      <c r="S788" s="28"/>
      <c r="T788" s="28"/>
    </row>
    <row r="789" spans="19:20" x14ac:dyDescent="0.25">
      <c r="S789" s="28"/>
      <c r="T789" s="28"/>
    </row>
    <row r="790" spans="19:20" x14ac:dyDescent="0.25">
      <c r="S790" s="28"/>
      <c r="T790" s="28"/>
    </row>
    <row r="791" spans="19:20" x14ac:dyDescent="0.25">
      <c r="S791" s="28"/>
      <c r="T791" s="28"/>
    </row>
    <row r="792" spans="19:20" x14ac:dyDescent="0.25">
      <c r="S792" s="28"/>
      <c r="T792" s="28"/>
    </row>
    <row r="793" spans="19:20" x14ac:dyDescent="0.25">
      <c r="S793" s="28"/>
      <c r="T793" s="28"/>
    </row>
    <row r="794" spans="19:20" x14ac:dyDescent="0.25">
      <c r="S794" s="28"/>
      <c r="T794" s="28"/>
    </row>
    <row r="795" spans="19:20" x14ac:dyDescent="0.25">
      <c r="S795" s="28"/>
      <c r="T795" s="28"/>
    </row>
    <row r="796" spans="19:20" x14ac:dyDescent="0.25">
      <c r="S796" s="28"/>
      <c r="T796" s="28"/>
    </row>
    <row r="797" spans="19:20" x14ac:dyDescent="0.25">
      <c r="S797" s="28"/>
      <c r="T797" s="28"/>
    </row>
    <row r="798" spans="19:20" x14ac:dyDescent="0.25">
      <c r="S798" s="28"/>
      <c r="T798" s="28"/>
    </row>
    <row r="799" spans="19:20" x14ac:dyDescent="0.25">
      <c r="S799" s="28"/>
      <c r="T799" s="28"/>
    </row>
    <row r="800" spans="19:20" x14ac:dyDescent="0.25">
      <c r="S800" s="28"/>
      <c r="T800" s="28"/>
    </row>
    <row r="801" spans="19:20" x14ac:dyDescent="0.25">
      <c r="S801" s="28"/>
      <c r="T801" s="28"/>
    </row>
    <row r="802" spans="19:20" x14ac:dyDescent="0.25">
      <c r="S802" s="28"/>
      <c r="T802" s="28"/>
    </row>
    <row r="803" spans="19:20" x14ac:dyDescent="0.25">
      <c r="S803" s="28"/>
      <c r="T803" s="28"/>
    </row>
    <row r="804" spans="19:20" x14ac:dyDescent="0.25">
      <c r="S804" s="28"/>
      <c r="T804" s="28"/>
    </row>
    <row r="805" spans="19:20" x14ac:dyDescent="0.25">
      <c r="S805" s="28"/>
      <c r="T805" s="28"/>
    </row>
    <row r="806" spans="19:20" x14ac:dyDescent="0.25">
      <c r="S806" s="28"/>
      <c r="T806" s="28"/>
    </row>
    <row r="807" spans="19:20" x14ac:dyDescent="0.25">
      <c r="S807" s="28"/>
      <c r="T807" s="28"/>
    </row>
    <row r="808" spans="19:20" x14ac:dyDescent="0.25">
      <c r="S808" s="28"/>
      <c r="T808" s="28"/>
    </row>
    <row r="809" spans="19:20" x14ac:dyDescent="0.25">
      <c r="S809" s="28"/>
      <c r="T809" s="28"/>
    </row>
    <row r="810" spans="19:20" x14ac:dyDescent="0.25">
      <c r="S810" s="28"/>
      <c r="T810" s="28"/>
    </row>
    <row r="811" spans="19:20" x14ac:dyDescent="0.25">
      <c r="S811" s="28"/>
      <c r="T811" s="28"/>
    </row>
    <row r="812" spans="19:20" x14ac:dyDescent="0.25">
      <c r="S812" s="28"/>
      <c r="T812" s="28"/>
    </row>
    <row r="813" spans="19:20" x14ac:dyDescent="0.25">
      <c r="S813" s="28"/>
      <c r="T813" s="28"/>
    </row>
    <row r="814" spans="19:20" x14ac:dyDescent="0.25">
      <c r="S814" s="28"/>
      <c r="T814" s="28"/>
    </row>
    <row r="815" spans="19:20" x14ac:dyDescent="0.25">
      <c r="S815" s="28"/>
      <c r="T815" s="28"/>
    </row>
    <row r="816" spans="19:20" x14ac:dyDescent="0.25">
      <c r="S816" s="28"/>
      <c r="T816" s="28"/>
    </row>
    <row r="817" spans="19:20" x14ac:dyDescent="0.25">
      <c r="S817" s="28"/>
      <c r="T817" s="28"/>
    </row>
    <row r="818" spans="19:20" x14ac:dyDescent="0.25">
      <c r="S818" s="28"/>
      <c r="T818" s="28"/>
    </row>
    <row r="819" spans="19:20" x14ac:dyDescent="0.25">
      <c r="S819" s="28"/>
      <c r="T819" s="28"/>
    </row>
    <row r="820" spans="19:20" x14ac:dyDescent="0.25">
      <c r="S820" s="28"/>
      <c r="T820" s="28"/>
    </row>
    <row r="821" spans="19:20" x14ac:dyDescent="0.25">
      <c r="S821" s="28"/>
      <c r="T821" s="28"/>
    </row>
    <row r="822" spans="19:20" x14ac:dyDescent="0.25">
      <c r="S822" s="28"/>
      <c r="T822" s="28"/>
    </row>
    <row r="823" spans="19:20" x14ac:dyDescent="0.25">
      <c r="S823" s="28"/>
      <c r="T823" s="28"/>
    </row>
    <row r="824" spans="19:20" x14ac:dyDescent="0.25">
      <c r="S824" s="28"/>
      <c r="T824" s="28"/>
    </row>
    <row r="825" spans="19:20" x14ac:dyDescent="0.25">
      <c r="S825" s="28"/>
      <c r="T825" s="28"/>
    </row>
    <row r="826" spans="19:20" x14ac:dyDescent="0.25">
      <c r="S826" s="28"/>
      <c r="T826" s="28"/>
    </row>
    <row r="827" spans="19:20" x14ac:dyDescent="0.25">
      <c r="S827" s="28"/>
      <c r="T827" s="28"/>
    </row>
    <row r="828" spans="19:20" x14ac:dyDescent="0.25">
      <c r="S828" s="28"/>
      <c r="T828" s="28"/>
    </row>
    <row r="829" spans="19:20" x14ac:dyDescent="0.25">
      <c r="S829" s="28"/>
      <c r="T829" s="28"/>
    </row>
    <row r="830" spans="19:20" x14ac:dyDescent="0.25">
      <c r="S830" s="28"/>
      <c r="T830" s="28"/>
    </row>
    <row r="831" spans="19:20" x14ac:dyDescent="0.25">
      <c r="S831" s="28"/>
      <c r="T831" s="28"/>
    </row>
    <row r="832" spans="19:20" x14ac:dyDescent="0.25">
      <c r="S832" s="28"/>
      <c r="T832" s="28"/>
    </row>
    <row r="833" spans="19:20" x14ac:dyDescent="0.25">
      <c r="S833" s="28"/>
      <c r="T833" s="28"/>
    </row>
    <row r="834" spans="19:20" x14ac:dyDescent="0.25">
      <c r="S834" s="28"/>
      <c r="T834" s="28"/>
    </row>
    <row r="835" spans="19:20" x14ac:dyDescent="0.25">
      <c r="S835" s="28"/>
      <c r="T835" s="28"/>
    </row>
    <row r="836" spans="19:20" x14ac:dyDescent="0.25">
      <c r="S836" s="28"/>
      <c r="T836" s="28"/>
    </row>
    <row r="837" spans="19:20" x14ac:dyDescent="0.25">
      <c r="S837" s="28"/>
      <c r="T837" s="28"/>
    </row>
    <row r="838" spans="19:20" x14ac:dyDescent="0.25">
      <c r="S838" s="28"/>
      <c r="T838" s="28"/>
    </row>
    <row r="839" spans="19:20" x14ac:dyDescent="0.25">
      <c r="S839" s="28"/>
      <c r="T839" s="28"/>
    </row>
    <row r="840" spans="19:20" x14ac:dyDescent="0.25">
      <c r="S840" s="28"/>
      <c r="T840" s="28"/>
    </row>
    <row r="841" spans="19:20" x14ac:dyDescent="0.25">
      <c r="S841" s="28"/>
      <c r="T841" s="28"/>
    </row>
    <row r="842" spans="19:20" x14ac:dyDescent="0.25">
      <c r="S842" s="28"/>
      <c r="T842" s="28"/>
    </row>
    <row r="843" spans="19:20" x14ac:dyDescent="0.25">
      <c r="S843" s="28"/>
      <c r="T843" s="28"/>
    </row>
    <row r="844" spans="19:20" x14ac:dyDescent="0.25">
      <c r="S844" s="28"/>
      <c r="T844" s="28"/>
    </row>
    <row r="845" spans="19:20" x14ac:dyDescent="0.25">
      <c r="S845" s="28"/>
      <c r="T845" s="28"/>
    </row>
    <row r="846" spans="19:20" x14ac:dyDescent="0.25">
      <c r="S846" s="28"/>
      <c r="T846" s="28"/>
    </row>
    <row r="847" spans="19:20" x14ac:dyDescent="0.25">
      <c r="S847" s="28"/>
      <c r="T847" s="28"/>
    </row>
    <row r="848" spans="19:20" x14ac:dyDescent="0.25">
      <c r="S848" s="28"/>
      <c r="T848" s="28"/>
    </row>
    <row r="849" spans="19:20" x14ac:dyDescent="0.25">
      <c r="S849" s="28"/>
      <c r="T849" s="28"/>
    </row>
    <row r="850" spans="19:20" x14ac:dyDescent="0.25">
      <c r="S850" s="28"/>
      <c r="T850" s="28"/>
    </row>
    <row r="851" spans="19:20" x14ac:dyDescent="0.25">
      <c r="S851" s="28"/>
      <c r="T851" s="28"/>
    </row>
    <row r="852" spans="19:20" x14ac:dyDescent="0.25">
      <c r="S852" s="28"/>
      <c r="T852" s="28"/>
    </row>
    <row r="853" spans="19:20" x14ac:dyDescent="0.25">
      <c r="S853" s="28"/>
      <c r="T853" s="28"/>
    </row>
    <row r="854" spans="19:20" x14ac:dyDescent="0.25">
      <c r="S854" s="28"/>
      <c r="T854" s="28"/>
    </row>
    <row r="855" spans="19:20" x14ac:dyDescent="0.25">
      <c r="S855" s="28"/>
      <c r="T855" s="28"/>
    </row>
    <row r="856" spans="19:20" x14ac:dyDescent="0.25">
      <c r="S856" s="28"/>
      <c r="T856" s="28"/>
    </row>
    <row r="857" spans="19:20" x14ac:dyDescent="0.25">
      <c r="S857" s="28"/>
      <c r="T857" s="28"/>
    </row>
    <row r="858" spans="19:20" x14ac:dyDescent="0.25">
      <c r="S858" s="28"/>
      <c r="T858" s="28"/>
    </row>
    <row r="859" spans="19:20" x14ac:dyDescent="0.25">
      <c r="S859" s="28"/>
      <c r="T859" s="28"/>
    </row>
    <row r="860" spans="19:20" x14ac:dyDescent="0.25">
      <c r="S860" s="28"/>
      <c r="T860" s="28"/>
    </row>
    <row r="861" spans="19:20" x14ac:dyDescent="0.25">
      <c r="S861" s="28"/>
      <c r="T861" s="28"/>
    </row>
    <row r="862" spans="19:20" x14ac:dyDescent="0.25">
      <c r="S862" s="28"/>
      <c r="T862" s="28"/>
    </row>
    <row r="863" spans="19:20" x14ac:dyDescent="0.25">
      <c r="S863" s="28"/>
      <c r="T863" s="28"/>
    </row>
    <row r="864" spans="19:20" x14ac:dyDescent="0.25">
      <c r="S864" s="28"/>
      <c r="T864" s="28"/>
    </row>
    <row r="865" spans="19:20" x14ac:dyDescent="0.25">
      <c r="S865" s="28"/>
      <c r="T865" s="28"/>
    </row>
    <row r="866" spans="19:20" x14ac:dyDescent="0.25">
      <c r="S866" s="28"/>
      <c r="T866" s="28"/>
    </row>
    <row r="867" spans="19:20" x14ac:dyDescent="0.25">
      <c r="S867" s="28"/>
      <c r="T867" s="28"/>
    </row>
    <row r="868" spans="19:20" x14ac:dyDescent="0.25">
      <c r="S868" s="28"/>
      <c r="T868" s="28"/>
    </row>
    <row r="869" spans="19:20" x14ac:dyDescent="0.25">
      <c r="S869" s="28"/>
      <c r="T869" s="28"/>
    </row>
    <row r="870" spans="19:20" x14ac:dyDescent="0.25">
      <c r="S870" s="28"/>
      <c r="T870" s="28"/>
    </row>
    <row r="871" spans="19:20" x14ac:dyDescent="0.25">
      <c r="S871" s="28"/>
      <c r="T871" s="28"/>
    </row>
    <row r="872" spans="19:20" x14ac:dyDescent="0.25">
      <c r="S872" s="28"/>
      <c r="T872" s="28"/>
    </row>
    <row r="873" spans="19:20" x14ac:dyDescent="0.25">
      <c r="S873" s="28"/>
      <c r="T873" s="28"/>
    </row>
    <row r="874" spans="19:20" x14ac:dyDescent="0.25">
      <c r="S874" s="28"/>
      <c r="T874" s="28"/>
    </row>
    <row r="875" spans="19:20" x14ac:dyDescent="0.25">
      <c r="S875" s="28"/>
      <c r="T875" s="28"/>
    </row>
    <row r="876" spans="19:20" x14ac:dyDescent="0.25">
      <c r="S876" s="28"/>
      <c r="T876" s="28"/>
    </row>
    <row r="877" spans="19:20" x14ac:dyDescent="0.25">
      <c r="S877" s="28"/>
      <c r="T877" s="28"/>
    </row>
    <row r="878" spans="19:20" x14ac:dyDescent="0.25">
      <c r="S878" s="28"/>
      <c r="T878" s="28"/>
    </row>
    <row r="879" spans="19:20" x14ac:dyDescent="0.25">
      <c r="S879" s="28"/>
      <c r="T879" s="28"/>
    </row>
    <row r="880" spans="19:20" x14ac:dyDescent="0.25">
      <c r="S880" s="28"/>
      <c r="T880" s="28"/>
    </row>
    <row r="881" spans="19:20" x14ac:dyDescent="0.25">
      <c r="S881" s="28"/>
      <c r="T881" s="28"/>
    </row>
    <row r="882" spans="19:20" x14ac:dyDescent="0.25">
      <c r="S882" s="28"/>
      <c r="T882" s="28"/>
    </row>
    <row r="883" spans="19:20" x14ac:dyDescent="0.25">
      <c r="S883" s="28"/>
      <c r="T883" s="28"/>
    </row>
    <row r="884" spans="19:20" x14ac:dyDescent="0.25">
      <c r="S884" s="28"/>
      <c r="T884" s="28"/>
    </row>
    <row r="885" spans="19:20" x14ac:dyDescent="0.25">
      <c r="S885" s="28"/>
      <c r="T885" s="28"/>
    </row>
    <row r="886" spans="19:20" x14ac:dyDescent="0.25">
      <c r="S886" s="28"/>
      <c r="T886" s="28"/>
    </row>
    <row r="887" spans="19:20" x14ac:dyDescent="0.25">
      <c r="S887" s="28"/>
      <c r="T887" s="28"/>
    </row>
    <row r="888" spans="19:20" x14ac:dyDescent="0.25">
      <c r="S888" s="28"/>
      <c r="T888" s="28"/>
    </row>
    <row r="889" spans="19:20" x14ac:dyDescent="0.25">
      <c r="S889" s="28"/>
      <c r="T889" s="28"/>
    </row>
    <row r="890" spans="19:20" x14ac:dyDescent="0.25">
      <c r="S890" s="28"/>
      <c r="T890" s="28"/>
    </row>
    <row r="891" spans="19:20" x14ac:dyDescent="0.25">
      <c r="S891" s="28"/>
      <c r="T891" s="28"/>
    </row>
    <row r="892" spans="19:20" x14ac:dyDescent="0.25">
      <c r="S892" s="28"/>
      <c r="T892" s="28"/>
    </row>
    <row r="893" spans="19:20" x14ac:dyDescent="0.25">
      <c r="S893" s="28"/>
      <c r="T893" s="28"/>
    </row>
    <row r="894" spans="19:20" x14ac:dyDescent="0.25">
      <c r="S894" s="28"/>
      <c r="T894" s="28"/>
    </row>
    <row r="895" spans="19:20" x14ac:dyDescent="0.25">
      <c r="S895" s="28"/>
      <c r="T895" s="28"/>
    </row>
    <row r="896" spans="19:20" x14ac:dyDescent="0.25">
      <c r="S896" s="28"/>
      <c r="T896" s="28"/>
    </row>
    <row r="897" spans="19:20" x14ac:dyDescent="0.25">
      <c r="S897" s="28"/>
      <c r="T897" s="28"/>
    </row>
    <row r="898" spans="19:20" x14ac:dyDescent="0.25">
      <c r="S898" s="28"/>
      <c r="T898" s="28"/>
    </row>
    <row r="899" spans="19:20" x14ac:dyDescent="0.25">
      <c r="S899" s="28"/>
      <c r="T899" s="28"/>
    </row>
    <row r="900" spans="19:20" x14ac:dyDescent="0.25">
      <c r="S900" s="28"/>
      <c r="T900" s="28"/>
    </row>
    <row r="901" spans="19:20" x14ac:dyDescent="0.25">
      <c r="S901" s="28"/>
      <c r="T901" s="28"/>
    </row>
    <row r="902" spans="19:20" x14ac:dyDescent="0.25">
      <c r="S902" s="28"/>
      <c r="T902" s="28"/>
    </row>
    <row r="903" spans="19:20" x14ac:dyDescent="0.25">
      <c r="S903" s="28"/>
      <c r="T903" s="28"/>
    </row>
    <row r="904" spans="19:20" x14ac:dyDescent="0.25">
      <c r="S904" s="28"/>
      <c r="T904" s="28"/>
    </row>
    <row r="905" spans="19:20" x14ac:dyDescent="0.25">
      <c r="S905" s="28"/>
      <c r="T905" s="28"/>
    </row>
    <row r="906" spans="19:20" x14ac:dyDescent="0.25">
      <c r="S906" s="28"/>
      <c r="T906" s="28"/>
    </row>
    <row r="907" spans="19:20" x14ac:dyDescent="0.25">
      <c r="S907" s="28"/>
      <c r="T907" s="28"/>
    </row>
    <row r="908" spans="19:20" x14ac:dyDescent="0.25">
      <c r="S908" s="28"/>
      <c r="T908" s="28"/>
    </row>
    <row r="909" spans="19:20" x14ac:dyDescent="0.25">
      <c r="S909" s="28"/>
      <c r="T909" s="28"/>
    </row>
    <row r="910" spans="19:20" x14ac:dyDescent="0.25">
      <c r="S910" s="28"/>
      <c r="T910" s="28"/>
    </row>
    <row r="911" spans="19:20" x14ac:dyDescent="0.25">
      <c r="S911" s="28"/>
      <c r="T911" s="28"/>
    </row>
    <row r="912" spans="19:20" x14ac:dyDescent="0.25">
      <c r="S912" s="28"/>
      <c r="T912" s="28"/>
    </row>
    <row r="913" spans="19:20" x14ac:dyDescent="0.25">
      <c r="S913" s="28"/>
      <c r="T913" s="28"/>
    </row>
    <row r="914" spans="19:20" x14ac:dyDescent="0.25">
      <c r="S914" s="28"/>
      <c r="T914" s="28"/>
    </row>
    <row r="915" spans="19:20" x14ac:dyDescent="0.25">
      <c r="S915" s="28"/>
      <c r="T915" s="28"/>
    </row>
    <row r="916" spans="19:20" x14ac:dyDescent="0.25">
      <c r="S916" s="28"/>
      <c r="T916" s="28"/>
    </row>
    <row r="917" spans="19:20" x14ac:dyDescent="0.25">
      <c r="S917" s="28"/>
      <c r="T917" s="28"/>
    </row>
    <row r="918" spans="19:20" x14ac:dyDescent="0.25">
      <c r="S918" s="28"/>
      <c r="T918" s="28"/>
    </row>
    <row r="919" spans="19:20" x14ac:dyDescent="0.25">
      <c r="S919" s="28"/>
      <c r="T919" s="28"/>
    </row>
    <row r="920" spans="19:20" x14ac:dyDescent="0.25">
      <c r="S920" s="28"/>
      <c r="T920" s="28"/>
    </row>
    <row r="921" spans="19:20" x14ac:dyDescent="0.25">
      <c r="S921" s="28"/>
      <c r="T921" s="28"/>
    </row>
    <row r="922" spans="19:20" x14ac:dyDescent="0.25">
      <c r="S922" s="28"/>
      <c r="T922" s="28"/>
    </row>
    <row r="923" spans="19:20" x14ac:dyDescent="0.25">
      <c r="S923" s="28"/>
      <c r="T923" s="28"/>
    </row>
    <row r="924" spans="19:20" x14ac:dyDescent="0.25">
      <c r="S924" s="28"/>
      <c r="T924" s="28"/>
    </row>
    <row r="925" spans="19:20" x14ac:dyDescent="0.25">
      <c r="S925" s="28"/>
      <c r="T925" s="28"/>
    </row>
    <row r="926" spans="19:20" x14ac:dyDescent="0.25">
      <c r="S926" s="28"/>
      <c r="T926" s="28"/>
    </row>
    <row r="927" spans="19:20" x14ac:dyDescent="0.25">
      <c r="S927" s="28"/>
      <c r="T927" s="28"/>
    </row>
    <row r="928" spans="19:20" x14ac:dyDescent="0.25">
      <c r="S928" s="28"/>
      <c r="T928" s="28"/>
    </row>
    <row r="929" spans="19:20" x14ac:dyDescent="0.25">
      <c r="S929" s="28"/>
      <c r="T929" s="28"/>
    </row>
    <row r="930" spans="19:20" x14ac:dyDescent="0.25">
      <c r="S930" s="28"/>
      <c r="T930" s="28"/>
    </row>
    <row r="931" spans="19:20" x14ac:dyDescent="0.25">
      <c r="S931" s="28"/>
      <c r="T931" s="28"/>
    </row>
    <row r="932" spans="19:20" x14ac:dyDescent="0.25">
      <c r="S932" s="28"/>
      <c r="T932" s="28"/>
    </row>
    <row r="933" spans="19:20" x14ac:dyDescent="0.25">
      <c r="S933" s="28"/>
      <c r="T933" s="28"/>
    </row>
    <row r="934" spans="19:20" x14ac:dyDescent="0.25">
      <c r="S934" s="28"/>
      <c r="T934" s="28"/>
    </row>
    <row r="935" spans="19:20" x14ac:dyDescent="0.25">
      <c r="S935" s="28"/>
      <c r="T935" s="28"/>
    </row>
    <row r="936" spans="19:20" x14ac:dyDescent="0.25">
      <c r="S936" s="28"/>
      <c r="T936" s="28"/>
    </row>
    <row r="937" spans="19:20" x14ac:dyDescent="0.25">
      <c r="S937" s="28"/>
      <c r="T937" s="28"/>
    </row>
    <row r="938" spans="19:20" x14ac:dyDescent="0.25">
      <c r="S938" s="28"/>
      <c r="T938" s="28"/>
    </row>
    <row r="939" spans="19:20" x14ac:dyDescent="0.25">
      <c r="S939" s="28"/>
      <c r="T939" s="28"/>
    </row>
    <row r="940" spans="19:20" x14ac:dyDescent="0.25">
      <c r="S940" s="28"/>
      <c r="T940" s="28"/>
    </row>
    <row r="941" spans="19:20" x14ac:dyDescent="0.25">
      <c r="S941" s="28"/>
      <c r="T941" s="28"/>
    </row>
    <row r="942" spans="19:20" x14ac:dyDescent="0.25">
      <c r="S942" s="28"/>
      <c r="T942" s="28"/>
    </row>
    <row r="943" spans="19:20" x14ac:dyDescent="0.25">
      <c r="S943" s="28"/>
      <c r="T943" s="28"/>
    </row>
    <row r="944" spans="19:20" x14ac:dyDescent="0.25">
      <c r="S944" s="28"/>
      <c r="T944" s="28"/>
    </row>
    <row r="945" spans="19:20" x14ac:dyDescent="0.25">
      <c r="S945" s="28"/>
      <c r="T945" s="28"/>
    </row>
    <row r="946" spans="19:20" x14ac:dyDescent="0.25">
      <c r="S946" s="28"/>
      <c r="T946" s="28"/>
    </row>
    <row r="947" spans="19:20" x14ac:dyDescent="0.25">
      <c r="S947" s="28"/>
      <c r="T947" s="28"/>
    </row>
    <row r="948" spans="19:20" x14ac:dyDescent="0.25">
      <c r="S948" s="28"/>
      <c r="T948" s="28"/>
    </row>
    <row r="949" spans="19:20" x14ac:dyDescent="0.25">
      <c r="S949" s="28"/>
      <c r="T949" s="28"/>
    </row>
    <row r="950" spans="19:20" x14ac:dyDescent="0.25">
      <c r="S950" s="28"/>
      <c r="T950" s="28"/>
    </row>
    <row r="951" spans="19:20" x14ac:dyDescent="0.25">
      <c r="S951" s="28"/>
      <c r="T951" s="28"/>
    </row>
    <row r="952" spans="19:20" x14ac:dyDescent="0.25">
      <c r="S952" s="28"/>
      <c r="T952" s="28"/>
    </row>
    <row r="953" spans="19:20" x14ac:dyDescent="0.25">
      <c r="S953" s="28"/>
      <c r="T953" s="28"/>
    </row>
    <row r="954" spans="19:20" x14ac:dyDescent="0.25">
      <c r="S954" s="28"/>
      <c r="T954" s="28"/>
    </row>
    <row r="955" spans="19:20" x14ac:dyDescent="0.25">
      <c r="S955" s="28"/>
      <c r="T955" s="28"/>
    </row>
    <row r="956" spans="19:20" x14ac:dyDescent="0.25">
      <c r="S956" s="28"/>
      <c r="T956" s="28"/>
    </row>
    <row r="957" spans="19:20" x14ac:dyDescent="0.25">
      <c r="S957" s="28"/>
      <c r="T957" s="28"/>
    </row>
    <row r="958" spans="19:20" x14ac:dyDescent="0.25">
      <c r="S958" s="28"/>
      <c r="T958" s="28"/>
    </row>
    <row r="959" spans="19:20" x14ac:dyDescent="0.25">
      <c r="S959" s="28"/>
      <c r="T959" s="28"/>
    </row>
    <row r="960" spans="19:20" x14ac:dyDescent="0.25">
      <c r="S960" s="28"/>
      <c r="T960" s="28"/>
    </row>
    <row r="961" spans="19:20" x14ac:dyDescent="0.25">
      <c r="S961" s="28"/>
      <c r="T961" s="28"/>
    </row>
    <row r="962" spans="19:20" x14ac:dyDescent="0.25">
      <c r="S962" s="28"/>
      <c r="T962" s="28"/>
    </row>
    <row r="963" spans="19:20" x14ac:dyDescent="0.25">
      <c r="S963" s="28"/>
      <c r="T963" s="28"/>
    </row>
    <row r="964" spans="19:20" x14ac:dyDescent="0.25">
      <c r="S964" s="28"/>
      <c r="T964" s="28"/>
    </row>
    <row r="965" spans="19:20" x14ac:dyDescent="0.25">
      <c r="S965" s="28"/>
      <c r="T965" s="28"/>
    </row>
    <row r="966" spans="19:20" x14ac:dyDescent="0.25">
      <c r="S966" s="28"/>
      <c r="T966" s="28"/>
    </row>
    <row r="967" spans="19:20" x14ac:dyDescent="0.25">
      <c r="S967" s="28"/>
      <c r="T967" s="28"/>
    </row>
    <row r="968" spans="19:20" x14ac:dyDescent="0.25">
      <c r="S968" s="28"/>
      <c r="T968" s="28"/>
    </row>
    <row r="969" spans="19:20" x14ac:dyDescent="0.25">
      <c r="S969" s="28"/>
      <c r="T969" s="28"/>
    </row>
    <row r="970" spans="19:20" x14ac:dyDescent="0.25">
      <c r="S970" s="28"/>
      <c r="T970" s="28"/>
    </row>
    <row r="971" spans="19:20" x14ac:dyDescent="0.25">
      <c r="S971" s="28"/>
      <c r="T971" s="28"/>
    </row>
    <row r="972" spans="19:20" x14ac:dyDescent="0.25">
      <c r="S972" s="28"/>
      <c r="T972" s="28"/>
    </row>
    <row r="973" spans="19:20" x14ac:dyDescent="0.25">
      <c r="S973" s="28"/>
      <c r="T973" s="28"/>
    </row>
    <row r="974" spans="19:20" x14ac:dyDescent="0.25">
      <c r="S974" s="28"/>
      <c r="T974" s="28"/>
    </row>
    <row r="975" spans="19:20" x14ac:dyDescent="0.25">
      <c r="S975" s="28"/>
      <c r="T975" s="28"/>
    </row>
    <row r="976" spans="19:20" x14ac:dyDescent="0.25">
      <c r="S976" s="28"/>
      <c r="T976" s="28"/>
    </row>
    <row r="977" spans="19:20" x14ac:dyDescent="0.25">
      <c r="S977" s="28"/>
      <c r="T977" s="28"/>
    </row>
    <row r="978" spans="19:20" x14ac:dyDescent="0.25">
      <c r="S978" s="28"/>
      <c r="T978" s="28"/>
    </row>
    <row r="979" spans="19:20" x14ac:dyDescent="0.25">
      <c r="S979" s="28"/>
      <c r="T979" s="28"/>
    </row>
    <row r="980" spans="19:20" x14ac:dyDescent="0.25">
      <c r="S980" s="28"/>
      <c r="T980" s="28"/>
    </row>
    <row r="981" spans="19:20" x14ac:dyDescent="0.25">
      <c r="S981" s="28"/>
      <c r="T981" s="28"/>
    </row>
    <row r="982" spans="19:20" x14ac:dyDescent="0.25">
      <c r="S982" s="28"/>
      <c r="T982" s="28"/>
    </row>
    <row r="983" spans="19:20" x14ac:dyDescent="0.25">
      <c r="S983" s="28"/>
      <c r="T983" s="28"/>
    </row>
    <row r="984" spans="19:20" x14ac:dyDescent="0.25">
      <c r="S984" s="28"/>
      <c r="T984" s="28"/>
    </row>
    <row r="985" spans="19:20" x14ac:dyDescent="0.25">
      <c r="S985" s="28"/>
      <c r="T985" s="28"/>
    </row>
    <row r="986" spans="19:20" x14ac:dyDescent="0.25">
      <c r="S986" s="28"/>
      <c r="T986" s="28"/>
    </row>
    <row r="987" spans="19:20" x14ac:dyDescent="0.25">
      <c r="S987" s="28"/>
      <c r="T987" s="28"/>
    </row>
    <row r="988" spans="19:20" x14ac:dyDescent="0.25">
      <c r="S988" s="28"/>
      <c r="T988" s="28"/>
    </row>
    <row r="989" spans="19:20" x14ac:dyDescent="0.25">
      <c r="S989" s="28"/>
      <c r="T989" s="28"/>
    </row>
    <row r="990" spans="19:20" x14ac:dyDescent="0.25">
      <c r="S990" s="28"/>
      <c r="T990" s="28"/>
    </row>
    <row r="991" spans="19:20" x14ac:dyDescent="0.25">
      <c r="S991" s="28"/>
      <c r="T991" s="28"/>
    </row>
    <row r="992" spans="19:20" x14ac:dyDescent="0.25">
      <c r="S992" s="28"/>
      <c r="T992" s="28"/>
    </row>
    <row r="993" spans="19:20" x14ac:dyDescent="0.25">
      <c r="S993" s="28"/>
      <c r="T993" s="28"/>
    </row>
    <row r="994" spans="19:20" x14ac:dyDescent="0.25">
      <c r="S994" s="28"/>
      <c r="T994" s="28"/>
    </row>
    <row r="995" spans="19:20" x14ac:dyDescent="0.25">
      <c r="S995" s="28"/>
      <c r="T995" s="28"/>
    </row>
    <row r="996" spans="19:20" x14ac:dyDescent="0.25">
      <c r="S996" s="28"/>
      <c r="T996" s="28"/>
    </row>
    <row r="997" spans="19:20" x14ac:dyDescent="0.25">
      <c r="S997" s="28"/>
      <c r="T997" s="28"/>
    </row>
    <row r="998" spans="19:20" x14ac:dyDescent="0.25">
      <c r="S998" s="28"/>
      <c r="T998" s="28"/>
    </row>
    <row r="999" spans="19:20" x14ac:dyDescent="0.25">
      <c r="S999" s="28"/>
      <c r="T999" s="28"/>
    </row>
    <row r="1000" spans="19:20" x14ac:dyDescent="0.25">
      <c r="S1000" s="28"/>
      <c r="T1000" s="28"/>
    </row>
    <row r="1001" spans="19:20" x14ac:dyDescent="0.25">
      <c r="S1001" s="28"/>
      <c r="T1001" s="28"/>
    </row>
    <row r="1002" spans="19:20" x14ac:dyDescent="0.25">
      <c r="S1002" s="28"/>
      <c r="T1002" s="28"/>
    </row>
    <row r="1003" spans="19:20" x14ac:dyDescent="0.25">
      <c r="S1003" s="28"/>
      <c r="T1003" s="28"/>
    </row>
    <row r="1004" spans="19:20" x14ac:dyDescent="0.25">
      <c r="S1004" s="28"/>
      <c r="T1004" s="28"/>
    </row>
    <row r="1005" spans="19:20" x14ac:dyDescent="0.25">
      <c r="S1005" s="28"/>
      <c r="T1005" s="28"/>
    </row>
    <row r="1006" spans="19:20" x14ac:dyDescent="0.25">
      <c r="S1006" s="28"/>
      <c r="T1006" s="28"/>
    </row>
    <row r="1007" spans="19:20" x14ac:dyDescent="0.25">
      <c r="S1007" s="28"/>
      <c r="T1007" s="28"/>
    </row>
    <row r="1008" spans="19:20" x14ac:dyDescent="0.25">
      <c r="S1008" s="28"/>
      <c r="T1008" s="28"/>
    </row>
    <row r="1009" spans="19:20" x14ac:dyDescent="0.25">
      <c r="S1009" s="28"/>
      <c r="T1009" s="28"/>
    </row>
    <row r="1010" spans="19:20" x14ac:dyDescent="0.25">
      <c r="S1010" s="28"/>
      <c r="T1010" s="28"/>
    </row>
    <row r="1011" spans="19:20" x14ac:dyDescent="0.25">
      <c r="S1011" s="28"/>
      <c r="T1011" s="28"/>
    </row>
    <row r="1012" spans="19:20" x14ac:dyDescent="0.25">
      <c r="S1012" s="28"/>
      <c r="T1012" s="28"/>
    </row>
    <row r="1013" spans="19:20" x14ac:dyDescent="0.25">
      <c r="S1013" s="28"/>
      <c r="T1013" s="28"/>
    </row>
    <row r="1014" spans="19:20" x14ac:dyDescent="0.25">
      <c r="S1014" s="28"/>
      <c r="T1014" s="28"/>
    </row>
    <row r="1015" spans="19:20" x14ac:dyDescent="0.25">
      <c r="S1015" s="28"/>
      <c r="T1015" s="28"/>
    </row>
    <row r="1016" spans="19:20" x14ac:dyDescent="0.25">
      <c r="S1016" s="28"/>
      <c r="T1016" s="28"/>
    </row>
    <row r="1017" spans="19:20" x14ac:dyDescent="0.25">
      <c r="S1017" s="28"/>
      <c r="T1017" s="28"/>
    </row>
    <row r="1018" spans="19:20" x14ac:dyDescent="0.25">
      <c r="S1018" s="28"/>
      <c r="T1018" s="28"/>
    </row>
    <row r="1019" spans="19:20" x14ac:dyDescent="0.25">
      <c r="S1019" s="28"/>
      <c r="T1019" s="28"/>
    </row>
    <row r="1020" spans="19:20" x14ac:dyDescent="0.25">
      <c r="S1020" s="28"/>
      <c r="T1020" s="28"/>
    </row>
    <row r="1021" spans="19:20" x14ac:dyDescent="0.25">
      <c r="S1021" s="28"/>
      <c r="T1021" s="28"/>
    </row>
    <row r="1022" spans="19:20" x14ac:dyDescent="0.25">
      <c r="S1022" s="28"/>
      <c r="T1022" s="28"/>
    </row>
    <row r="1023" spans="19:20" x14ac:dyDescent="0.25">
      <c r="S1023" s="28"/>
      <c r="T1023" s="28"/>
    </row>
    <row r="1024" spans="19:20" x14ac:dyDescent="0.25">
      <c r="S1024" s="28"/>
      <c r="T1024" s="28"/>
    </row>
    <row r="1025" spans="19:20" x14ac:dyDescent="0.25">
      <c r="S1025" s="28"/>
      <c r="T1025" s="28"/>
    </row>
    <row r="1026" spans="19:20" x14ac:dyDescent="0.25">
      <c r="S1026" s="28"/>
      <c r="T1026" s="28"/>
    </row>
    <row r="1027" spans="19:20" x14ac:dyDescent="0.25">
      <c r="S1027" s="28"/>
      <c r="T1027" s="28"/>
    </row>
    <row r="1028" spans="19:20" x14ac:dyDescent="0.25">
      <c r="S1028" s="28"/>
      <c r="T1028" s="28"/>
    </row>
    <row r="1029" spans="19:20" x14ac:dyDescent="0.25">
      <c r="S1029" s="28"/>
      <c r="T1029" s="28"/>
    </row>
    <row r="1030" spans="19:20" x14ac:dyDescent="0.25">
      <c r="S1030" s="28"/>
      <c r="T1030" s="28"/>
    </row>
    <row r="1031" spans="19:20" x14ac:dyDescent="0.25">
      <c r="S1031" s="28"/>
      <c r="T1031" s="28"/>
    </row>
    <row r="1032" spans="19:20" x14ac:dyDescent="0.25">
      <c r="S1032" s="28"/>
      <c r="T1032" s="28"/>
    </row>
    <row r="1033" spans="19:20" x14ac:dyDescent="0.25">
      <c r="S1033" s="28"/>
      <c r="T1033" s="28"/>
    </row>
    <row r="1034" spans="19:20" x14ac:dyDescent="0.25">
      <c r="S1034" s="28"/>
      <c r="T1034" s="28"/>
    </row>
    <row r="1035" spans="19:20" x14ac:dyDescent="0.25">
      <c r="S1035" s="28"/>
      <c r="T1035" s="28"/>
    </row>
    <row r="1036" spans="19:20" x14ac:dyDescent="0.25">
      <c r="S1036" s="28"/>
      <c r="T1036" s="28"/>
    </row>
    <row r="1037" spans="19:20" x14ac:dyDescent="0.25">
      <c r="S1037" s="28"/>
      <c r="T1037" s="28"/>
    </row>
    <row r="1038" spans="19:20" x14ac:dyDescent="0.25">
      <c r="S1038" s="28"/>
      <c r="T1038" s="28"/>
    </row>
    <row r="1039" spans="19:20" x14ac:dyDescent="0.25">
      <c r="S1039" s="28"/>
      <c r="T1039" s="28"/>
    </row>
    <row r="1040" spans="19:20" x14ac:dyDescent="0.25">
      <c r="S1040" s="28"/>
      <c r="T1040" s="28"/>
    </row>
    <row r="1041" spans="19:20" x14ac:dyDescent="0.25">
      <c r="S1041" s="28"/>
      <c r="T1041" s="28"/>
    </row>
    <row r="1042" spans="19:20" x14ac:dyDescent="0.25">
      <c r="S1042" s="28"/>
      <c r="T1042" s="28"/>
    </row>
    <row r="1043" spans="19:20" x14ac:dyDescent="0.25">
      <c r="S1043" s="28"/>
      <c r="T1043" s="28"/>
    </row>
    <row r="1044" spans="19:20" x14ac:dyDescent="0.25">
      <c r="S1044" s="28"/>
      <c r="T1044" s="28"/>
    </row>
    <row r="1045" spans="19:20" x14ac:dyDescent="0.25">
      <c r="S1045" s="28"/>
      <c r="T1045" s="28"/>
    </row>
    <row r="1046" spans="19:20" x14ac:dyDescent="0.25">
      <c r="S1046" s="28"/>
      <c r="T1046" s="28"/>
    </row>
    <row r="1047" spans="19:20" x14ac:dyDescent="0.25">
      <c r="S1047" s="28"/>
      <c r="T1047" s="28"/>
    </row>
    <row r="1048" spans="19:20" x14ac:dyDescent="0.25">
      <c r="S1048" s="28"/>
      <c r="T1048" s="28"/>
    </row>
    <row r="1049" spans="19:20" x14ac:dyDescent="0.25">
      <c r="S1049" s="28"/>
      <c r="T1049" s="28"/>
    </row>
    <row r="1050" spans="19:20" x14ac:dyDescent="0.25">
      <c r="S1050" s="28"/>
      <c r="T1050" s="28"/>
    </row>
    <row r="1051" spans="19:20" x14ac:dyDescent="0.25">
      <c r="S1051" s="28"/>
      <c r="T1051" s="28"/>
    </row>
    <row r="1052" spans="19:20" x14ac:dyDescent="0.25">
      <c r="S1052" s="28"/>
      <c r="T1052" s="28"/>
    </row>
    <row r="1053" spans="19:20" x14ac:dyDescent="0.25">
      <c r="S1053" s="28"/>
      <c r="T1053" s="28"/>
    </row>
    <row r="1054" spans="19:20" x14ac:dyDescent="0.25">
      <c r="S1054" s="28"/>
      <c r="T1054" s="28"/>
    </row>
    <row r="1055" spans="19:20" x14ac:dyDescent="0.25">
      <c r="S1055" s="28"/>
      <c r="T1055" s="28"/>
    </row>
    <row r="1056" spans="19:20" x14ac:dyDescent="0.25">
      <c r="S1056" s="28"/>
      <c r="T1056" s="28"/>
    </row>
    <row r="1057" spans="19:20" x14ac:dyDescent="0.25">
      <c r="S1057" s="28"/>
      <c r="T1057" s="28"/>
    </row>
    <row r="1058" spans="19:20" x14ac:dyDescent="0.25">
      <c r="S1058" s="28"/>
      <c r="T1058" s="28"/>
    </row>
    <row r="1059" spans="19:20" x14ac:dyDescent="0.25">
      <c r="S1059" s="28"/>
      <c r="T1059" s="28"/>
    </row>
    <row r="1060" spans="19:20" x14ac:dyDescent="0.25">
      <c r="S1060" s="28"/>
      <c r="T1060" s="28"/>
    </row>
    <row r="1061" spans="19:20" x14ac:dyDescent="0.25">
      <c r="S1061" s="28"/>
      <c r="T1061" s="28"/>
    </row>
    <row r="1062" spans="19:20" x14ac:dyDescent="0.25">
      <c r="S1062" s="28"/>
      <c r="T1062" s="28"/>
    </row>
    <row r="1063" spans="19:20" x14ac:dyDescent="0.25">
      <c r="S1063" s="28"/>
      <c r="T1063" s="28"/>
    </row>
    <row r="1064" spans="19:20" x14ac:dyDescent="0.25">
      <c r="S1064" s="28"/>
      <c r="T1064" s="28"/>
    </row>
    <row r="1065" spans="19:20" x14ac:dyDescent="0.25">
      <c r="S1065" s="28"/>
      <c r="T1065" s="28"/>
    </row>
    <row r="1066" spans="19:20" x14ac:dyDescent="0.25">
      <c r="S1066" s="28"/>
      <c r="T1066" s="28"/>
    </row>
    <row r="1067" spans="19:20" x14ac:dyDescent="0.25">
      <c r="S1067" s="28"/>
      <c r="T1067" s="28"/>
    </row>
    <row r="1068" spans="19:20" x14ac:dyDescent="0.25">
      <c r="S1068" s="28"/>
      <c r="T1068" s="28"/>
    </row>
    <row r="1069" spans="19:20" x14ac:dyDescent="0.25">
      <c r="S1069" s="28"/>
      <c r="T1069" s="28"/>
    </row>
    <row r="1070" spans="19:20" x14ac:dyDescent="0.25">
      <c r="S1070" s="28"/>
      <c r="T1070" s="28"/>
    </row>
    <row r="1071" spans="19:20" x14ac:dyDescent="0.25">
      <c r="S1071" s="28"/>
      <c r="T1071" s="28"/>
    </row>
    <row r="1072" spans="19:20" x14ac:dyDescent="0.25">
      <c r="S1072" s="28"/>
      <c r="T1072" s="28"/>
    </row>
    <row r="1073" spans="19:20" x14ac:dyDescent="0.25">
      <c r="S1073" s="28"/>
      <c r="T1073" s="28"/>
    </row>
    <row r="1074" spans="19:20" x14ac:dyDescent="0.25">
      <c r="S1074" s="28"/>
      <c r="T1074" s="28"/>
    </row>
    <row r="1075" spans="19:20" x14ac:dyDescent="0.25">
      <c r="S1075" s="28"/>
      <c r="T1075" s="28"/>
    </row>
    <row r="1076" spans="19:20" x14ac:dyDescent="0.25">
      <c r="S1076" s="28"/>
      <c r="T1076" s="28"/>
    </row>
    <row r="1077" spans="19:20" x14ac:dyDescent="0.25">
      <c r="S1077" s="28"/>
      <c r="T1077" s="28"/>
    </row>
    <row r="1078" spans="19:20" x14ac:dyDescent="0.25">
      <c r="S1078" s="28"/>
      <c r="T1078" s="28"/>
    </row>
    <row r="1079" spans="19:20" x14ac:dyDescent="0.25">
      <c r="S1079" s="28"/>
      <c r="T1079" s="28"/>
    </row>
    <row r="1080" spans="19:20" x14ac:dyDescent="0.25">
      <c r="S1080" s="28"/>
      <c r="T1080" s="28"/>
    </row>
    <row r="1081" spans="19:20" x14ac:dyDescent="0.25">
      <c r="S1081" s="28"/>
      <c r="T1081" s="28"/>
    </row>
    <row r="1082" spans="19:20" x14ac:dyDescent="0.25">
      <c r="S1082" s="28"/>
      <c r="T1082" s="28"/>
    </row>
    <row r="1083" spans="19:20" x14ac:dyDescent="0.25">
      <c r="S1083" s="28"/>
      <c r="T1083" s="28"/>
    </row>
    <row r="1084" spans="19:20" x14ac:dyDescent="0.25">
      <c r="S1084" s="28"/>
      <c r="T1084" s="28"/>
    </row>
    <row r="1085" spans="19:20" x14ac:dyDescent="0.25">
      <c r="S1085" s="28"/>
      <c r="T1085" s="28"/>
    </row>
    <row r="1086" spans="19:20" x14ac:dyDescent="0.25">
      <c r="S1086" s="28"/>
      <c r="T1086" s="28"/>
    </row>
    <row r="1087" spans="19:20" x14ac:dyDescent="0.25">
      <c r="S1087" s="28"/>
      <c r="T1087" s="28"/>
    </row>
    <row r="1088" spans="19:20" x14ac:dyDescent="0.25">
      <c r="S1088" s="28"/>
      <c r="T1088" s="28"/>
    </row>
    <row r="1089" spans="19:20" x14ac:dyDescent="0.25">
      <c r="S1089" s="28"/>
      <c r="T1089" s="28"/>
    </row>
    <row r="1090" spans="19:20" x14ac:dyDescent="0.25">
      <c r="S1090" s="28"/>
      <c r="T1090" s="28"/>
    </row>
    <row r="1091" spans="19:20" x14ac:dyDescent="0.25">
      <c r="S1091" s="28"/>
      <c r="T1091" s="28"/>
    </row>
    <row r="1092" spans="19:20" x14ac:dyDescent="0.25">
      <c r="S1092" s="28"/>
      <c r="T1092" s="28"/>
    </row>
    <row r="1093" spans="19:20" x14ac:dyDescent="0.25">
      <c r="S1093" s="28"/>
      <c r="T1093" s="28"/>
    </row>
    <row r="1094" spans="19:20" x14ac:dyDescent="0.25">
      <c r="S1094" s="28"/>
      <c r="T1094" s="28"/>
    </row>
    <row r="1095" spans="19:20" x14ac:dyDescent="0.25">
      <c r="S1095" s="28"/>
      <c r="T1095" s="28"/>
    </row>
    <row r="1096" spans="19:20" x14ac:dyDescent="0.25">
      <c r="S1096" s="28"/>
      <c r="T1096" s="28"/>
    </row>
    <row r="1097" spans="19:20" x14ac:dyDescent="0.25">
      <c r="S1097" s="28"/>
      <c r="T1097" s="28"/>
    </row>
    <row r="1098" spans="19:20" x14ac:dyDescent="0.25">
      <c r="S1098" s="28"/>
      <c r="T1098" s="28"/>
    </row>
    <row r="1099" spans="19:20" x14ac:dyDescent="0.25">
      <c r="S1099" s="28"/>
      <c r="T1099" s="28"/>
    </row>
    <row r="1100" spans="19:20" x14ac:dyDescent="0.25">
      <c r="S1100" s="28"/>
      <c r="T1100" s="28"/>
    </row>
    <row r="1101" spans="19:20" x14ac:dyDescent="0.25">
      <c r="S1101" s="28"/>
      <c r="T1101" s="28"/>
    </row>
    <row r="1102" spans="19:20" x14ac:dyDescent="0.25">
      <c r="S1102" s="28"/>
      <c r="T1102" s="28"/>
    </row>
    <row r="1103" spans="19:20" x14ac:dyDescent="0.25">
      <c r="S1103" s="28"/>
      <c r="T1103" s="28"/>
    </row>
    <row r="1104" spans="19:20" x14ac:dyDescent="0.25">
      <c r="S1104" s="28"/>
      <c r="T1104" s="28"/>
    </row>
    <row r="1105" spans="19:20" x14ac:dyDescent="0.25">
      <c r="S1105" s="28"/>
      <c r="T1105" s="28"/>
    </row>
    <row r="1106" spans="19:20" x14ac:dyDescent="0.25">
      <c r="S1106" s="28"/>
      <c r="T1106" s="28"/>
    </row>
    <row r="1107" spans="19:20" x14ac:dyDescent="0.25">
      <c r="S1107" s="28"/>
      <c r="T1107" s="28"/>
    </row>
    <row r="1108" spans="19:20" x14ac:dyDescent="0.25">
      <c r="S1108" s="28"/>
      <c r="T1108" s="28"/>
    </row>
    <row r="1109" spans="19:20" x14ac:dyDescent="0.25">
      <c r="S1109" s="28"/>
      <c r="T1109" s="28"/>
    </row>
    <row r="1110" spans="19:20" x14ac:dyDescent="0.25">
      <c r="S1110" s="28"/>
      <c r="T1110" s="28"/>
    </row>
    <row r="1111" spans="19:20" x14ac:dyDescent="0.25">
      <c r="S1111" s="28"/>
      <c r="T1111" s="28"/>
    </row>
    <row r="1112" spans="19:20" x14ac:dyDescent="0.25">
      <c r="S1112" s="28"/>
      <c r="T1112" s="28"/>
    </row>
    <row r="1113" spans="19:20" x14ac:dyDescent="0.25">
      <c r="S1113" s="28"/>
      <c r="T1113" s="28"/>
    </row>
    <row r="1114" spans="19:20" x14ac:dyDescent="0.25">
      <c r="S1114" s="28"/>
      <c r="T1114" s="28"/>
    </row>
    <row r="1115" spans="19:20" x14ac:dyDescent="0.25">
      <c r="S1115" s="28"/>
      <c r="T1115" s="28"/>
    </row>
    <row r="1116" spans="19:20" x14ac:dyDescent="0.25">
      <c r="S1116" s="28"/>
      <c r="T1116" s="28"/>
    </row>
    <row r="1117" spans="19:20" x14ac:dyDescent="0.25">
      <c r="S1117" s="28"/>
      <c r="T1117" s="28"/>
    </row>
    <row r="1118" spans="19:20" x14ac:dyDescent="0.25">
      <c r="S1118" s="28"/>
      <c r="T1118" s="28"/>
    </row>
    <row r="1119" spans="19:20" x14ac:dyDescent="0.25">
      <c r="S1119" s="28"/>
      <c r="T1119" s="28"/>
    </row>
    <row r="1120" spans="19:20" x14ac:dyDescent="0.25">
      <c r="S1120" s="28"/>
      <c r="T1120" s="28"/>
    </row>
    <row r="1121" spans="19:20" x14ac:dyDescent="0.25">
      <c r="S1121" s="28"/>
      <c r="T1121" s="28"/>
    </row>
    <row r="1122" spans="19:20" x14ac:dyDescent="0.25">
      <c r="S1122" s="28"/>
      <c r="T1122" s="28"/>
    </row>
    <row r="1123" spans="19:20" x14ac:dyDescent="0.25">
      <c r="S1123" s="28"/>
      <c r="T1123" s="28"/>
    </row>
    <row r="1124" spans="19:20" x14ac:dyDescent="0.25">
      <c r="S1124" s="28"/>
      <c r="T1124" s="28"/>
    </row>
    <row r="1125" spans="19:20" x14ac:dyDescent="0.25">
      <c r="S1125" s="28"/>
      <c r="T1125" s="28"/>
    </row>
    <row r="1126" spans="19:20" x14ac:dyDescent="0.25">
      <c r="S1126" s="28"/>
      <c r="T1126" s="28"/>
    </row>
    <row r="1127" spans="19:20" x14ac:dyDescent="0.25">
      <c r="S1127" s="28"/>
      <c r="T1127" s="28"/>
    </row>
    <row r="1128" spans="19:20" x14ac:dyDescent="0.25">
      <c r="S1128" s="28"/>
      <c r="T1128" s="28"/>
    </row>
    <row r="1129" spans="19:20" x14ac:dyDescent="0.25">
      <c r="S1129" s="28"/>
      <c r="T1129" s="28"/>
    </row>
    <row r="1130" spans="19:20" x14ac:dyDescent="0.25">
      <c r="S1130" s="28"/>
      <c r="T1130" s="28"/>
    </row>
    <row r="1131" spans="19:20" x14ac:dyDescent="0.25">
      <c r="S1131" s="28"/>
      <c r="T1131" s="28"/>
    </row>
    <row r="1132" spans="19:20" x14ac:dyDescent="0.25">
      <c r="S1132" s="28"/>
      <c r="T1132" s="28"/>
    </row>
    <row r="1133" spans="19:20" x14ac:dyDescent="0.25">
      <c r="S1133" s="28"/>
      <c r="T1133" s="28"/>
    </row>
    <row r="1134" spans="19:20" x14ac:dyDescent="0.25">
      <c r="S1134" s="28"/>
      <c r="T1134" s="28"/>
    </row>
    <row r="1135" spans="19:20" x14ac:dyDescent="0.25">
      <c r="S1135" s="28"/>
      <c r="T1135" s="28"/>
    </row>
    <row r="1136" spans="19:20" x14ac:dyDescent="0.25">
      <c r="S1136" s="28"/>
      <c r="T1136" s="28"/>
    </row>
    <row r="1137" spans="19:20" x14ac:dyDescent="0.25">
      <c r="S1137" s="28"/>
      <c r="T1137" s="28"/>
    </row>
    <row r="1138" spans="19:20" x14ac:dyDescent="0.25">
      <c r="S1138" s="28"/>
      <c r="T1138" s="28"/>
    </row>
    <row r="1139" spans="19:20" x14ac:dyDescent="0.25">
      <c r="S1139" s="28"/>
      <c r="T1139" s="28"/>
    </row>
    <row r="1140" spans="19:20" x14ac:dyDescent="0.25">
      <c r="S1140" s="28"/>
      <c r="T1140" s="28"/>
    </row>
    <row r="1141" spans="19:20" x14ac:dyDescent="0.25">
      <c r="S1141" s="28"/>
      <c r="T1141" s="28"/>
    </row>
    <row r="1142" spans="19:20" x14ac:dyDescent="0.25">
      <c r="S1142" s="28"/>
      <c r="T1142" s="28"/>
    </row>
    <row r="1143" spans="19:20" x14ac:dyDescent="0.25">
      <c r="S1143" s="28"/>
      <c r="T1143" s="28"/>
    </row>
    <row r="1144" spans="19:20" x14ac:dyDescent="0.25">
      <c r="S1144" s="28"/>
      <c r="T1144" s="28"/>
    </row>
    <row r="1145" spans="19:20" x14ac:dyDescent="0.25">
      <c r="S1145" s="28"/>
      <c r="T1145" s="28"/>
    </row>
    <row r="1146" spans="19:20" x14ac:dyDescent="0.25">
      <c r="S1146" s="28"/>
      <c r="T1146" s="28"/>
    </row>
    <row r="1147" spans="19:20" x14ac:dyDescent="0.25">
      <c r="S1147" s="28"/>
      <c r="T1147" s="28"/>
    </row>
    <row r="1148" spans="19:20" x14ac:dyDescent="0.25">
      <c r="S1148" s="28"/>
      <c r="T1148" s="28"/>
    </row>
    <row r="1149" spans="19:20" x14ac:dyDescent="0.25">
      <c r="S1149" s="28"/>
      <c r="T1149" s="28"/>
    </row>
    <row r="1150" spans="19:20" x14ac:dyDescent="0.25">
      <c r="S1150" s="28"/>
      <c r="T1150" s="28"/>
    </row>
    <row r="1151" spans="19:20" x14ac:dyDescent="0.25">
      <c r="S1151" s="28"/>
      <c r="T1151" s="28"/>
    </row>
    <row r="1152" spans="19:20" x14ac:dyDescent="0.25">
      <c r="S1152" s="28"/>
      <c r="T1152" s="28"/>
    </row>
    <row r="1153" spans="19:20" x14ac:dyDescent="0.25">
      <c r="S1153" s="28"/>
      <c r="T1153" s="28"/>
    </row>
    <row r="1154" spans="19:20" x14ac:dyDescent="0.25">
      <c r="S1154" s="28"/>
      <c r="T1154" s="28"/>
    </row>
    <row r="1155" spans="19:20" x14ac:dyDescent="0.25">
      <c r="S1155" s="28"/>
      <c r="T1155" s="28"/>
    </row>
    <row r="1156" spans="19:20" x14ac:dyDescent="0.25">
      <c r="S1156" s="28"/>
      <c r="T1156" s="28"/>
    </row>
    <row r="1157" spans="19:20" x14ac:dyDescent="0.25">
      <c r="S1157" s="28"/>
      <c r="T1157" s="28"/>
    </row>
    <row r="1158" spans="19:20" x14ac:dyDescent="0.25">
      <c r="S1158" s="28"/>
      <c r="T1158" s="28"/>
    </row>
    <row r="1159" spans="19:20" x14ac:dyDescent="0.25">
      <c r="S1159" s="28"/>
      <c r="T1159" s="28"/>
    </row>
    <row r="1160" spans="19:20" x14ac:dyDescent="0.25">
      <c r="S1160" s="28"/>
      <c r="T1160" s="28"/>
    </row>
    <row r="1161" spans="19:20" x14ac:dyDescent="0.25">
      <c r="S1161" s="28"/>
      <c r="T1161" s="28"/>
    </row>
    <row r="1162" spans="19:20" x14ac:dyDescent="0.25">
      <c r="S1162" s="28"/>
      <c r="T1162" s="28"/>
    </row>
    <row r="1163" spans="19:20" x14ac:dyDescent="0.25">
      <c r="S1163" s="28"/>
      <c r="T1163" s="28"/>
    </row>
    <row r="1164" spans="19:20" x14ac:dyDescent="0.25">
      <c r="S1164" s="28"/>
      <c r="T1164" s="28"/>
    </row>
    <row r="1165" spans="19:20" x14ac:dyDescent="0.25">
      <c r="S1165" s="28"/>
      <c r="T1165" s="28"/>
    </row>
    <row r="1166" spans="19:20" x14ac:dyDescent="0.25">
      <c r="S1166" s="28"/>
      <c r="T1166" s="28"/>
    </row>
    <row r="1167" spans="19:20" x14ac:dyDescent="0.25">
      <c r="S1167" s="28"/>
      <c r="T1167" s="28"/>
    </row>
    <row r="1168" spans="19:20" x14ac:dyDescent="0.25">
      <c r="S1168" s="28"/>
      <c r="T1168" s="28"/>
    </row>
    <row r="1169" spans="19:20" x14ac:dyDescent="0.25">
      <c r="S1169" s="28"/>
      <c r="T1169" s="28"/>
    </row>
    <row r="1170" spans="19:20" x14ac:dyDescent="0.25">
      <c r="S1170" s="28"/>
      <c r="T1170" s="28"/>
    </row>
    <row r="1171" spans="19:20" x14ac:dyDescent="0.25">
      <c r="S1171" s="28"/>
      <c r="T1171" s="28"/>
    </row>
    <row r="1172" spans="19:20" x14ac:dyDescent="0.25">
      <c r="S1172" s="28"/>
      <c r="T1172" s="28"/>
    </row>
    <row r="1173" spans="19:20" x14ac:dyDescent="0.25">
      <c r="S1173" s="28"/>
      <c r="T1173" s="28"/>
    </row>
    <row r="1174" spans="19:20" x14ac:dyDescent="0.25">
      <c r="S1174" s="28"/>
      <c r="T1174" s="28"/>
    </row>
    <row r="1175" spans="19:20" x14ac:dyDescent="0.25">
      <c r="S1175" s="28"/>
      <c r="T1175" s="28"/>
    </row>
    <row r="1176" spans="19:20" x14ac:dyDescent="0.25">
      <c r="S1176" s="28"/>
      <c r="T1176" s="28"/>
    </row>
    <row r="1177" spans="19:20" x14ac:dyDescent="0.25">
      <c r="S1177" s="28"/>
      <c r="T1177" s="28"/>
    </row>
    <row r="1178" spans="19:20" x14ac:dyDescent="0.25">
      <c r="S1178" s="28"/>
      <c r="T1178" s="28"/>
    </row>
    <row r="1179" spans="19:20" x14ac:dyDescent="0.25">
      <c r="S1179" s="28"/>
      <c r="T1179" s="28"/>
    </row>
    <row r="1180" spans="19:20" x14ac:dyDescent="0.25">
      <c r="S1180" s="28"/>
      <c r="T1180" s="28"/>
    </row>
    <row r="1181" spans="19:20" x14ac:dyDescent="0.25">
      <c r="S1181" s="28"/>
      <c r="T1181" s="28"/>
    </row>
    <row r="1182" spans="19:20" x14ac:dyDescent="0.25">
      <c r="S1182" s="28"/>
      <c r="T1182" s="28"/>
    </row>
    <row r="1183" spans="19:20" x14ac:dyDescent="0.25">
      <c r="S1183" s="28"/>
      <c r="T1183" s="28"/>
    </row>
    <row r="1184" spans="19:20" x14ac:dyDescent="0.25">
      <c r="S1184" s="28"/>
      <c r="T1184" s="28"/>
    </row>
    <row r="1185" spans="19:20" x14ac:dyDescent="0.25">
      <c r="S1185" s="28"/>
      <c r="T1185" s="28"/>
    </row>
    <row r="1186" spans="19:20" x14ac:dyDescent="0.25">
      <c r="S1186" s="28"/>
      <c r="T1186" s="28"/>
    </row>
    <row r="1187" spans="19:20" x14ac:dyDescent="0.25">
      <c r="S1187" s="28"/>
      <c r="T1187" s="28"/>
    </row>
    <row r="1188" spans="19:20" x14ac:dyDescent="0.25">
      <c r="S1188" s="28"/>
      <c r="T1188" s="28"/>
    </row>
    <row r="1189" spans="19:20" x14ac:dyDescent="0.25">
      <c r="S1189" s="28"/>
      <c r="T1189" s="28"/>
    </row>
    <row r="1190" spans="19:20" x14ac:dyDescent="0.25">
      <c r="S1190" s="28"/>
      <c r="T1190" s="28"/>
    </row>
    <row r="1191" spans="19:20" x14ac:dyDescent="0.25">
      <c r="S1191" s="28"/>
      <c r="T1191" s="28"/>
    </row>
    <row r="1192" spans="19:20" x14ac:dyDescent="0.25">
      <c r="S1192" s="28"/>
      <c r="T1192" s="28"/>
    </row>
    <row r="1193" spans="19:20" x14ac:dyDescent="0.25">
      <c r="S1193" s="28"/>
      <c r="T1193" s="28"/>
    </row>
    <row r="1194" spans="19:20" x14ac:dyDescent="0.25">
      <c r="S1194" s="28"/>
      <c r="T1194" s="28"/>
    </row>
    <row r="1195" spans="19:20" x14ac:dyDescent="0.25">
      <c r="S1195" s="28"/>
      <c r="T1195" s="28"/>
    </row>
    <row r="1196" spans="19:20" x14ac:dyDescent="0.25">
      <c r="S1196" s="28"/>
      <c r="T1196" s="28"/>
    </row>
    <row r="1197" spans="19:20" x14ac:dyDescent="0.25">
      <c r="S1197" s="28"/>
      <c r="T1197" s="28"/>
    </row>
    <row r="1198" spans="19:20" x14ac:dyDescent="0.25">
      <c r="S1198" s="28"/>
      <c r="T1198" s="28"/>
    </row>
    <row r="1199" spans="19:20" x14ac:dyDescent="0.25">
      <c r="S1199" s="28"/>
      <c r="T1199" s="28"/>
    </row>
    <row r="1200" spans="19:20" x14ac:dyDescent="0.25">
      <c r="S1200" s="28"/>
      <c r="T1200" s="28"/>
    </row>
    <row r="1201" spans="19:20" x14ac:dyDescent="0.25">
      <c r="S1201" s="28"/>
      <c r="T1201" s="28"/>
    </row>
    <row r="1202" spans="19:20" x14ac:dyDescent="0.25">
      <c r="S1202" s="28"/>
      <c r="T1202" s="28"/>
    </row>
    <row r="1203" spans="19:20" x14ac:dyDescent="0.25">
      <c r="S1203" s="28"/>
      <c r="T1203" s="28"/>
    </row>
    <row r="1204" spans="19:20" x14ac:dyDescent="0.25">
      <c r="S1204" s="28"/>
      <c r="T1204" s="28"/>
    </row>
    <row r="1205" spans="19:20" x14ac:dyDescent="0.25">
      <c r="S1205" s="28"/>
      <c r="T1205" s="28"/>
    </row>
    <row r="1206" spans="19:20" x14ac:dyDescent="0.25">
      <c r="S1206" s="28"/>
      <c r="T1206" s="28"/>
    </row>
    <row r="1207" spans="19:20" x14ac:dyDescent="0.25">
      <c r="S1207" s="28"/>
      <c r="T1207" s="28"/>
    </row>
    <row r="1208" spans="19:20" x14ac:dyDescent="0.25">
      <c r="S1208" s="28"/>
      <c r="T1208" s="28"/>
    </row>
    <row r="1209" spans="19:20" x14ac:dyDescent="0.25">
      <c r="S1209" s="28"/>
      <c r="T1209" s="28"/>
    </row>
    <row r="1210" spans="19:20" x14ac:dyDescent="0.25">
      <c r="S1210" s="28"/>
      <c r="T1210" s="28"/>
    </row>
    <row r="1211" spans="19:20" x14ac:dyDescent="0.25">
      <c r="S1211" s="28"/>
      <c r="T1211" s="28"/>
    </row>
    <row r="1212" spans="19:20" x14ac:dyDescent="0.25">
      <c r="S1212" s="28"/>
      <c r="T1212" s="28"/>
    </row>
    <row r="1213" spans="19:20" x14ac:dyDescent="0.25">
      <c r="S1213" s="28"/>
      <c r="T1213" s="28"/>
    </row>
    <row r="1214" spans="19:20" x14ac:dyDescent="0.25">
      <c r="S1214" s="28"/>
      <c r="T1214" s="28"/>
    </row>
    <row r="1215" spans="19:20" x14ac:dyDescent="0.25">
      <c r="S1215" s="28"/>
      <c r="T1215" s="28"/>
    </row>
    <row r="1216" spans="19:20" x14ac:dyDescent="0.25">
      <c r="S1216" s="28"/>
      <c r="T1216" s="28"/>
    </row>
    <row r="1217" spans="19:20" x14ac:dyDescent="0.25">
      <c r="S1217" s="28"/>
      <c r="T1217" s="28"/>
    </row>
    <row r="1218" spans="19:20" x14ac:dyDescent="0.25">
      <c r="S1218" s="28"/>
      <c r="T1218" s="28"/>
    </row>
    <row r="1219" spans="19:20" x14ac:dyDescent="0.25">
      <c r="S1219" s="28"/>
      <c r="T1219" s="28"/>
    </row>
    <row r="1220" spans="19:20" x14ac:dyDescent="0.25">
      <c r="S1220" s="28"/>
      <c r="T1220" s="28"/>
    </row>
    <row r="1221" spans="19:20" x14ac:dyDescent="0.25">
      <c r="S1221" s="28"/>
      <c r="T1221" s="28"/>
    </row>
    <row r="1222" spans="19:20" x14ac:dyDescent="0.25">
      <c r="S1222" s="28"/>
      <c r="T1222" s="28"/>
    </row>
    <row r="1223" spans="19:20" x14ac:dyDescent="0.25">
      <c r="S1223" s="28"/>
      <c r="T1223" s="28"/>
    </row>
    <row r="1224" spans="19:20" x14ac:dyDescent="0.25">
      <c r="S1224" s="28"/>
      <c r="T1224" s="28"/>
    </row>
    <row r="1225" spans="19:20" x14ac:dyDescent="0.25">
      <c r="S1225" s="28"/>
      <c r="T1225" s="28"/>
    </row>
    <row r="1226" spans="19:20" x14ac:dyDescent="0.25">
      <c r="S1226" s="28"/>
      <c r="T1226" s="28"/>
    </row>
    <row r="1227" spans="19:20" x14ac:dyDescent="0.25">
      <c r="S1227" s="28"/>
      <c r="T1227" s="28"/>
    </row>
    <row r="1228" spans="19:20" x14ac:dyDescent="0.25">
      <c r="S1228" s="28"/>
      <c r="T1228" s="28"/>
    </row>
    <row r="1229" spans="19:20" x14ac:dyDescent="0.25">
      <c r="S1229" s="28"/>
      <c r="T1229" s="28"/>
    </row>
    <row r="1230" spans="19:20" x14ac:dyDescent="0.25">
      <c r="S1230" s="28"/>
      <c r="T1230" s="28"/>
    </row>
    <row r="1231" spans="19:20" x14ac:dyDescent="0.25">
      <c r="S1231" s="28"/>
      <c r="T1231" s="28"/>
    </row>
    <row r="1232" spans="19:20" x14ac:dyDescent="0.25">
      <c r="S1232" s="28"/>
      <c r="T1232" s="28"/>
    </row>
    <row r="1233" spans="19:20" x14ac:dyDescent="0.25">
      <c r="S1233" s="28"/>
      <c r="T1233" s="28"/>
    </row>
    <row r="1234" spans="19:20" x14ac:dyDescent="0.25">
      <c r="S1234" s="28"/>
      <c r="T1234" s="28"/>
    </row>
    <row r="1235" spans="19:20" x14ac:dyDescent="0.25">
      <c r="S1235" s="28"/>
      <c r="T1235" s="28"/>
    </row>
    <row r="1236" spans="19:20" x14ac:dyDescent="0.25">
      <c r="S1236" s="28"/>
      <c r="T1236" s="28"/>
    </row>
    <row r="1237" spans="19:20" x14ac:dyDescent="0.25">
      <c r="S1237" s="28"/>
      <c r="T1237" s="28"/>
    </row>
    <row r="1238" spans="19:20" x14ac:dyDescent="0.25">
      <c r="S1238" s="28"/>
      <c r="T1238" s="28"/>
    </row>
    <row r="1239" spans="19:20" x14ac:dyDescent="0.25">
      <c r="S1239" s="28"/>
      <c r="T1239" s="28"/>
    </row>
    <row r="1240" spans="19:20" x14ac:dyDescent="0.25">
      <c r="S1240" s="28"/>
      <c r="T1240" s="28"/>
    </row>
    <row r="1241" spans="19:20" x14ac:dyDescent="0.25">
      <c r="S1241" s="28"/>
      <c r="T1241" s="28"/>
    </row>
    <row r="1242" spans="19:20" x14ac:dyDescent="0.25">
      <c r="S1242" s="28"/>
      <c r="T1242" s="28"/>
    </row>
    <row r="1243" spans="19:20" x14ac:dyDescent="0.25">
      <c r="S1243" s="28"/>
      <c r="T1243" s="28"/>
    </row>
    <row r="1244" spans="19:20" x14ac:dyDescent="0.25">
      <c r="S1244" s="28"/>
      <c r="T1244" s="28"/>
    </row>
    <row r="1245" spans="19:20" x14ac:dyDescent="0.25">
      <c r="S1245" s="28"/>
      <c r="T1245" s="28"/>
    </row>
    <row r="1246" spans="19:20" x14ac:dyDescent="0.25">
      <c r="S1246" s="28"/>
      <c r="T1246" s="28"/>
    </row>
    <row r="1247" spans="19:20" x14ac:dyDescent="0.25">
      <c r="S1247" s="28"/>
      <c r="T1247" s="28"/>
    </row>
    <row r="1248" spans="19:20" x14ac:dyDescent="0.25">
      <c r="S1248" s="28"/>
      <c r="T1248" s="28"/>
    </row>
    <row r="1249" spans="19:20" x14ac:dyDescent="0.25">
      <c r="S1249" s="28"/>
      <c r="T1249" s="28"/>
    </row>
    <row r="1250" spans="19:20" x14ac:dyDescent="0.25">
      <c r="S1250" s="28"/>
      <c r="T1250" s="28"/>
    </row>
    <row r="1251" spans="19:20" x14ac:dyDescent="0.25">
      <c r="S1251" s="28"/>
      <c r="T1251" s="28"/>
    </row>
    <row r="1252" spans="19:20" x14ac:dyDescent="0.25">
      <c r="S1252" s="28"/>
      <c r="T1252" s="28"/>
    </row>
    <row r="1253" spans="19:20" x14ac:dyDescent="0.25">
      <c r="S1253" s="28"/>
      <c r="T1253" s="28"/>
    </row>
    <row r="1254" spans="19:20" x14ac:dyDescent="0.25">
      <c r="S1254" s="28"/>
      <c r="T1254" s="28"/>
    </row>
    <row r="1255" spans="19:20" x14ac:dyDescent="0.25">
      <c r="S1255" s="28"/>
      <c r="T1255" s="28"/>
    </row>
    <row r="1256" spans="19:20" x14ac:dyDescent="0.25">
      <c r="S1256" s="28"/>
      <c r="T1256" s="28"/>
    </row>
    <row r="1257" spans="19:20" x14ac:dyDescent="0.25">
      <c r="S1257" s="28"/>
      <c r="T1257" s="28"/>
    </row>
    <row r="1258" spans="19:20" x14ac:dyDescent="0.25">
      <c r="S1258" s="28"/>
      <c r="T1258" s="28"/>
    </row>
    <row r="1259" spans="19:20" x14ac:dyDescent="0.25">
      <c r="S1259" s="28"/>
      <c r="T1259" s="28"/>
    </row>
    <row r="1260" spans="19:20" x14ac:dyDescent="0.25">
      <c r="S1260" s="28"/>
      <c r="T1260" s="28"/>
    </row>
    <row r="1261" spans="19:20" x14ac:dyDescent="0.25">
      <c r="S1261" s="28"/>
      <c r="T1261" s="28"/>
    </row>
    <row r="1262" spans="19:20" x14ac:dyDescent="0.25">
      <c r="S1262" s="28"/>
      <c r="T1262" s="28"/>
    </row>
    <row r="1263" spans="19:20" x14ac:dyDescent="0.25">
      <c r="S1263" s="28"/>
      <c r="T1263" s="28"/>
    </row>
    <row r="1264" spans="19:20" x14ac:dyDescent="0.25">
      <c r="S1264" s="28"/>
      <c r="T1264" s="28"/>
    </row>
    <row r="1265" spans="19:20" x14ac:dyDescent="0.25">
      <c r="S1265" s="28"/>
      <c r="T1265" s="28"/>
    </row>
    <row r="1266" spans="19:20" x14ac:dyDescent="0.25">
      <c r="S1266" s="28"/>
      <c r="T1266" s="28"/>
    </row>
    <row r="1267" spans="19:20" x14ac:dyDescent="0.25">
      <c r="S1267" s="28"/>
      <c r="T1267" s="28"/>
    </row>
    <row r="1268" spans="19:20" x14ac:dyDescent="0.25">
      <c r="S1268" s="28"/>
      <c r="T1268" s="28"/>
    </row>
    <row r="1269" spans="19:20" x14ac:dyDescent="0.25">
      <c r="S1269" s="28"/>
      <c r="T1269" s="28"/>
    </row>
    <row r="1270" spans="19:20" x14ac:dyDescent="0.25">
      <c r="S1270" s="28"/>
      <c r="T1270" s="28"/>
    </row>
    <row r="1271" spans="19:20" x14ac:dyDescent="0.25">
      <c r="S1271" s="28"/>
      <c r="T1271" s="28"/>
    </row>
    <row r="1272" spans="19:20" x14ac:dyDescent="0.25">
      <c r="S1272" s="28"/>
      <c r="T1272" s="28"/>
    </row>
    <row r="1273" spans="19:20" x14ac:dyDescent="0.25">
      <c r="S1273" s="28"/>
      <c r="T1273" s="28"/>
    </row>
    <row r="1274" spans="19:20" x14ac:dyDescent="0.25">
      <c r="S1274" s="28"/>
      <c r="T1274" s="28"/>
    </row>
    <row r="1275" spans="19:20" x14ac:dyDescent="0.25">
      <c r="S1275" s="28"/>
      <c r="T1275" s="28"/>
    </row>
    <row r="1276" spans="19:20" x14ac:dyDescent="0.25">
      <c r="S1276" s="28"/>
      <c r="T1276" s="28"/>
    </row>
    <row r="1277" spans="19:20" x14ac:dyDescent="0.25">
      <c r="S1277" s="28"/>
      <c r="T1277" s="28"/>
    </row>
    <row r="1278" spans="19:20" x14ac:dyDescent="0.25">
      <c r="S1278" s="28"/>
      <c r="T1278" s="28"/>
    </row>
    <row r="1279" spans="19:20" x14ac:dyDescent="0.25">
      <c r="S1279" s="28"/>
      <c r="T1279" s="28"/>
    </row>
    <row r="1280" spans="19:20" x14ac:dyDescent="0.25">
      <c r="S1280" s="28"/>
      <c r="T1280" s="28"/>
    </row>
    <row r="1281" spans="19:20" x14ac:dyDescent="0.25">
      <c r="S1281" s="28"/>
      <c r="T1281" s="28"/>
    </row>
    <row r="1282" spans="19:20" x14ac:dyDescent="0.25">
      <c r="S1282" s="28"/>
      <c r="T1282" s="28"/>
    </row>
    <row r="1283" spans="19:20" x14ac:dyDescent="0.25">
      <c r="S1283" s="28"/>
      <c r="T1283" s="28"/>
    </row>
    <row r="1284" spans="19:20" x14ac:dyDescent="0.25">
      <c r="S1284" s="28"/>
      <c r="T1284" s="28"/>
    </row>
    <row r="1285" spans="19:20" x14ac:dyDescent="0.25">
      <c r="S1285" s="28"/>
      <c r="T1285" s="28"/>
    </row>
    <row r="1286" spans="19:20" x14ac:dyDescent="0.25">
      <c r="S1286" s="28"/>
      <c r="T1286" s="28"/>
    </row>
    <row r="1287" spans="19:20" x14ac:dyDescent="0.25">
      <c r="S1287" s="28"/>
      <c r="T1287" s="28"/>
    </row>
    <row r="1288" spans="19:20" x14ac:dyDescent="0.25">
      <c r="S1288" s="28"/>
      <c r="T1288" s="28"/>
    </row>
    <row r="1289" spans="19:20" x14ac:dyDescent="0.25">
      <c r="S1289" s="28"/>
      <c r="T1289" s="28"/>
    </row>
    <row r="1290" spans="19:20" x14ac:dyDescent="0.25">
      <c r="S1290" s="28"/>
      <c r="T1290" s="28"/>
    </row>
    <row r="1291" spans="19:20" x14ac:dyDescent="0.25">
      <c r="S1291" s="28"/>
      <c r="T1291" s="28"/>
    </row>
    <row r="1292" spans="19:20" x14ac:dyDescent="0.25">
      <c r="S1292" s="28"/>
      <c r="T1292" s="28"/>
    </row>
    <row r="1293" spans="19:20" x14ac:dyDescent="0.25">
      <c r="S1293" s="28"/>
      <c r="T1293" s="28"/>
    </row>
    <row r="1294" spans="19:20" x14ac:dyDescent="0.25">
      <c r="S1294" s="28"/>
      <c r="T1294" s="28"/>
    </row>
    <row r="1295" spans="19:20" x14ac:dyDescent="0.25">
      <c r="S1295" s="28"/>
      <c r="T1295" s="28"/>
    </row>
    <row r="1296" spans="19:20" x14ac:dyDescent="0.25">
      <c r="S1296" s="28"/>
      <c r="T1296" s="28"/>
    </row>
    <row r="1297" spans="19:20" x14ac:dyDescent="0.25">
      <c r="S1297" s="28"/>
      <c r="T1297" s="28"/>
    </row>
    <row r="1298" spans="19:20" x14ac:dyDescent="0.25">
      <c r="S1298" s="28"/>
      <c r="T1298" s="28"/>
    </row>
    <row r="1299" spans="19:20" x14ac:dyDescent="0.25">
      <c r="S1299" s="28"/>
      <c r="T1299" s="28"/>
    </row>
    <row r="1300" spans="19:20" x14ac:dyDescent="0.25">
      <c r="S1300" s="28"/>
      <c r="T1300" s="28"/>
    </row>
    <row r="1301" spans="19:20" x14ac:dyDescent="0.25">
      <c r="S1301" s="28"/>
      <c r="T1301" s="28"/>
    </row>
    <row r="1302" spans="19:20" x14ac:dyDescent="0.25">
      <c r="S1302" s="28"/>
      <c r="T1302" s="28"/>
    </row>
    <row r="1303" spans="19:20" x14ac:dyDescent="0.25">
      <c r="S1303" s="28"/>
      <c r="T1303" s="28"/>
    </row>
    <row r="1304" spans="19:20" x14ac:dyDescent="0.25">
      <c r="S1304" s="28"/>
      <c r="T1304" s="28"/>
    </row>
    <row r="1305" spans="19:20" x14ac:dyDescent="0.25">
      <c r="S1305" s="28"/>
      <c r="T1305" s="28"/>
    </row>
    <row r="1306" spans="19:20" x14ac:dyDescent="0.25">
      <c r="S1306" s="28"/>
      <c r="T1306" s="28"/>
    </row>
    <row r="1307" spans="19:20" x14ac:dyDescent="0.25">
      <c r="S1307" s="28"/>
      <c r="T1307" s="28"/>
    </row>
    <row r="1308" spans="19:20" x14ac:dyDescent="0.25">
      <c r="S1308" s="28"/>
      <c r="T1308" s="28"/>
    </row>
    <row r="1309" spans="19:20" x14ac:dyDescent="0.25">
      <c r="S1309" s="28"/>
      <c r="T1309" s="28"/>
    </row>
    <row r="1310" spans="19:20" x14ac:dyDescent="0.25">
      <c r="S1310" s="28"/>
      <c r="T1310" s="28"/>
    </row>
    <row r="1311" spans="19:20" x14ac:dyDescent="0.25">
      <c r="S1311" s="28"/>
      <c r="T1311" s="28"/>
    </row>
    <row r="1312" spans="19:20" x14ac:dyDescent="0.25">
      <c r="S1312" s="28"/>
      <c r="T1312" s="28"/>
    </row>
    <row r="1313" spans="19:20" x14ac:dyDescent="0.25">
      <c r="S1313" s="28"/>
      <c r="T1313" s="28"/>
    </row>
    <row r="1314" spans="19:20" x14ac:dyDescent="0.25">
      <c r="S1314" s="28"/>
      <c r="T1314" s="28"/>
    </row>
    <row r="1315" spans="19:20" x14ac:dyDescent="0.25">
      <c r="S1315" s="28"/>
      <c r="T1315" s="28"/>
    </row>
    <row r="1316" spans="19:20" x14ac:dyDescent="0.25">
      <c r="S1316" s="28"/>
      <c r="T1316" s="28"/>
    </row>
    <row r="1317" spans="19:20" x14ac:dyDescent="0.25">
      <c r="S1317" s="28"/>
      <c r="T1317" s="28"/>
    </row>
    <row r="1318" spans="19:20" x14ac:dyDescent="0.25">
      <c r="S1318" s="28"/>
      <c r="T1318" s="28"/>
    </row>
    <row r="1319" spans="19:20" x14ac:dyDescent="0.25">
      <c r="S1319" s="28"/>
      <c r="T1319" s="28"/>
    </row>
    <row r="1320" spans="19:20" x14ac:dyDescent="0.25">
      <c r="S1320" s="28"/>
      <c r="T1320" s="28"/>
    </row>
    <row r="1321" spans="19:20" x14ac:dyDescent="0.25">
      <c r="S1321" s="28"/>
      <c r="T1321" s="28"/>
    </row>
    <row r="1322" spans="19:20" x14ac:dyDescent="0.25">
      <c r="S1322" s="28"/>
      <c r="T1322" s="28"/>
    </row>
    <row r="1323" spans="19:20" x14ac:dyDescent="0.25">
      <c r="S1323" s="28"/>
      <c r="T1323" s="28"/>
    </row>
    <row r="1324" spans="19:20" x14ac:dyDescent="0.25">
      <c r="S1324" s="28"/>
      <c r="T1324" s="28"/>
    </row>
    <row r="1325" spans="19:20" x14ac:dyDescent="0.25">
      <c r="S1325" s="28"/>
      <c r="T1325" s="28"/>
    </row>
    <row r="1326" spans="19:20" x14ac:dyDescent="0.25">
      <c r="S1326" s="28"/>
      <c r="T1326" s="28"/>
    </row>
    <row r="1327" spans="19:20" x14ac:dyDescent="0.25">
      <c r="S1327" s="28"/>
      <c r="T1327" s="28"/>
    </row>
    <row r="1328" spans="19:20" x14ac:dyDescent="0.25">
      <c r="S1328" s="28"/>
      <c r="T1328" s="28"/>
    </row>
    <row r="1329" spans="19:20" x14ac:dyDescent="0.25">
      <c r="S1329" s="28"/>
      <c r="T1329" s="28"/>
    </row>
    <row r="1330" spans="19:20" x14ac:dyDescent="0.25">
      <c r="S1330" s="28"/>
      <c r="T1330" s="28"/>
    </row>
    <row r="1331" spans="19:20" x14ac:dyDescent="0.25">
      <c r="S1331" s="28"/>
      <c r="T1331" s="28"/>
    </row>
    <row r="1332" spans="19:20" x14ac:dyDescent="0.25">
      <c r="S1332" s="28"/>
      <c r="T1332" s="28"/>
    </row>
    <row r="1333" spans="19:20" x14ac:dyDescent="0.25">
      <c r="S1333" s="28"/>
      <c r="T1333" s="28"/>
    </row>
    <row r="1334" spans="19:20" x14ac:dyDescent="0.25">
      <c r="S1334" s="28"/>
      <c r="T1334" s="28"/>
    </row>
    <row r="1335" spans="19:20" x14ac:dyDescent="0.25">
      <c r="S1335" s="28"/>
      <c r="T1335" s="28"/>
    </row>
    <row r="1336" spans="19:20" x14ac:dyDescent="0.25">
      <c r="S1336" s="28"/>
      <c r="T1336" s="28"/>
    </row>
    <row r="1337" spans="19:20" x14ac:dyDescent="0.25">
      <c r="S1337" s="28"/>
      <c r="T1337" s="28"/>
    </row>
    <row r="1338" spans="19:20" x14ac:dyDescent="0.25">
      <c r="S1338" s="28"/>
      <c r="T1338" s="28"/>
    </row>
    <row r="1339" spans="19:20" x14ac:dyDescent="0.25">
      <c r="S1339" s="28"/>
      <c r="T1339" s="28"/>
    </row>
    <row r="1340" spans="19:20" x14ac:dyDescent="0.25">
      <c r="S1340" s="28"/>
      <c r="T1340" s="28"/>
    </row>
    <row r="1341" spans="19:20" x14ac:dyDescent="0.25">
      <c r="S1341" s="28"/>
      <c r="T1341" s="28"/>
    </row>
    <row r="1342" spans="19:20" x14ac:dyDescent="0.25">
      <c r="S1342" s="28"/>
      <c r="T1342" s="28"/>
    </row>
    <row r="1343" spans="19:20" x14ac:dyDescent="0.25">
      <c r="S1343" s="28"/>
      <c r="T1343" s="28"/>
    </row>
    <row r="1344" spans="19:20" x14ac:dyDescent="0.25">
      <c r="S1344" s="28"/>
      <c r="T1344" s="28"/>
    </row>
    <row r="1345" spans="19:20" x14ac:dyDescent="0.25">
      <c r="S1345" s="28"/>
      <c r="T1345" s="28"/>
    </row>
    <row r="1346" spans="19:20" x14ac:dyDescent="0.25">
      <c r="S1346" s="28"/>
      <c r="T1346" s="28"/>
    </row>
    <row r="1347" spans="19:20" x14ac:dyDescent="0.25">
      <c r="S1347" s="28"/>
      <c r="T1347" s="28"/>
    </row>
    <row r="1348" spans="19:20" x14ac:dyDescent="0.25">
      <c r="S1348" s="28"/>
      <c r="T1348" s="28"/>
    </row>
    <row r="1349" spans="19:20" x14ac:dyDescent="0.25">
      <c r="S1349" s="28"/>
      <c r="T1349" s="28"/>
    </row>
    <row r="1350" spans="19:20" x14ac:dyDescent="0.25">
      <c r="S1350" s="28"/>
      <c r="T1350" s="28"/>
    </row>
    <row r="1351" spans="19:20" x14ac:dyDescent="0.25">
      <c r="S1351" s="28"/>
      <c r="T1351" s="28"/>
    </row>
    <row r="1352" spans="19:20" x14ac:dyDescent="0.25">
      <c r="S1352" s="28"/>
      <c r="T1352" s="28"/>
    </row>
    <row r="1353" spans="19:20" x14ac:dyDescent="0.25">
      <c r="S1353" s="28"/>
      <c r="T1353" s="28"/>
    </row>
    <row r="1354" spans="19:20" x14ac:dyDescent="0.25">
      <c r="S1354" s="28"/>
      <c r="T1354" s="28"/>
    </row>
    <row r="1355" spans="19:20" x14ac:dyDescent="0.25">
      <c r="S1355" s="28"/>
      <c r="T1355" s="28"/>
    </row>
    <row r="1356" spans="19:20" x14ac:dyDescent="0.25">
      <c r="S1356" s="28"/>
      <c r="T1356" s="28"/>
    </row>
    <row r="1357" spans="19:20" x14ac:dyDescent="0.25">
      <c r="S1357" s="28"/>
      <c r="T1357" s="28"/>
    </row>
    <row r="1358" spans="19:20" x14ac:dyDescent="0.25">
      <c r="S1358" s="28"/>
      <c r="T1358" s="28"/>
    </row>
    <row r="1359" spans="19:20" x14ac:dyDescent="0.25">
      <c r="S1359" s="28"/>
      <c r="T1359" s="28"/>
    </row>
    <row r="1360" spans="19:20" x14ac:dyDescent="0.25">
      <c r="S1360" s="28"/>
      <c r="T1360" s="28"/>
    </row>
    <row r="1361" spans="19:20" x14ac:dyDescent="0.25">
      <c r="S1361" s="28"/>
      <c r="T1361" s="28"/>
    </row>
    <row r="1362" spans="19:20" x14ac:dyDescent="0.25">
      <c r="S1362" s="28"/>
      <c r="T1362" s="28"/>
    </row>
    <row r="1363" spans="19:20" x14ac:dyDescent="0.25">
      <c r="S1363" s="28"/>
      <c r="T1363" s="28"/>
    </row>
    <row r="1364" spans="19:20" x14ac:dyDescent="0.25">
      <c r="S1364" s="28"/>
      <c r="T1364" s="28"/>
    </row>
    <row r="1365" spans="19:20" x14ac:dyDescent="0.25">
      <c r="S1365" s="28"/>
      <c r="T1365" s="28"/>
    </row>
    <row r="1366" spans="19:20" x14ac:dyDescent="0.25">
      <c r="S1366" s="28"/>
      <c r="T1366" s="28"/>
    </row>
    <row r="1367" spans="19:20" x14ac:dyDescent="0.25">
      <c r="S1367" s="28"/>
      <c r="T1367" s="28"/>
    </row>
    <row r="1368" spans="19:20" x14ac:dyDescent="0.25">
      <c r="S1368" s="28"/>
      <c r="T1368" s="28"/>
    </row>
    <row r="1369" spans="19:20" x14ac:dyDescent="0.25">
      <c r="S1369" s="28"/>
      <c r="T1369" s="28"/>
    </row>
    <row r="1370" spans="19:20" x14ac:dyDescent="0.25">
      <c r="S1370" s="28"/>
      <c r="T1370" s="28"/>
    </row>
    <row r="1371" spans="19:20" x14ac:dyDescent="0.25">
      <c r="S1371" s="28"/>
      <c r="T1371" s="28"/>
    </row>
    <row r="1372" spans="19:20" x14ac:dyDescent="0.25">
      <c r="S1372" s="28"/>
      <c r="T1372" s="28"/>
    </row>
    <row r="1373" spans="19:20" x14ac:dyDescent="0.25">
      <c r="S1373" s="28"/>
      <c r="T1373" s="28"/>
    </row>
    <row r="1374" spans="19:20" x14ac:dyDescent="0.25">
      <c r="S1374" s="28"/>
      <c r="T1374" s="28"/>
    </row>
    <row r="1375" spans="19:20" x14ac:dyDescent="0.25">
      <c r="S1375" s="28"/>
      <c r="T1375" s="28"/>
    </row>
    <row r="1376" spans="19:20" x14ac:dyDescent="0.25">
      <c r="S1376" s="28"/>
      <c r="T1376" s="28"/>
    </row>
    <row r="1377" spans="19:20" x14ac:dyDescent="0.25">
      <c r="S1377" s="28"/>
      <c r="T1377" s="28"/>
    </row>
    <row r="1378" spans="19:20" x14ac:dyDescent="0.25">
      <c r="S1378" s="28"/>
      <c r="T1378" s="28"/>
    </row>
    <row r="1379" spans="19:20" x14ac:dyDescent="0.25">
      <c r="S1379" s="28"/>
      <c r="T1379" s="28"/>
    </row>
    <row r="1380" spans="19:20" x14ac:dyDescent="0.25">
      <c r="S1380" s="28"/>
      <c r="T1380" s="28"/>
    </row>
    <row r="1381" spans="19:20" x14ac:dyDescent="0.25">
      <c r="S1381" s="28"/>
      <c r="T1381" s="28"/>
    </row>
    <row r="1382" spans="19:20" x14ac:dyDescent="0.25">
      <c r="S1382" s="28"/>
      <c r="T1382" s="28"/>
    </row>
    <row r="1383" spans="19:20" x14ac:dyDescent="0.25">
      <c r="S1383" s="28"/>
      <c r="T1383" s="28"/>
    </row>
    <row r="1384" spans="19:20" x14ac:dyDescent="0.25">
      <c r="S1384" s="28"/>
      <c r="T1384" s="28"/>
    </row>
    <row r="1385" spans="19:20" x14ac:dyDescent="0.25">
      <c r="S1385" s="28"/>
      <c r="T1385" s="28"/>
    </row>
    <row r="1386" spans="19:20" x14ac:dyDescent="0.25">
      <c r="S1386" s="28"/>
      <c r="T1386" s="28"/>
    </row>
    <row r="1387" spans="19:20" x14ac:dyDescent="0.25">
      <c r="S1387" s="28"/>
      <c r="T1387" s="28"/>
    </row>
    <row r="1388" spans="19:20" x14ac:dyDescent="0.25">
      <c r="S1388" s="28"/>
      <c r="T1388" s="28"/>
    </row>
    <row r="1389" spans="19:20" x14ac:dyDescent="0.25">
      <c r="S1389" s="28"/>
      <c r="T1389" s="28"/>
    </row>
    <row r="1390" spans="19:20" x14ac:dyDescent="0.25">
      <c r="S1390" s="28"/>
      <c r="T1390" s="28"/>
    </row>
    <row r="1391" spans="19:20" x14ac:dyDescent="0.25">
      <c r="S1391" s="28"/>
      <c r="T1391" s="28"/>
    </row>
    <row r="1392" spans="19:20" x14ac:dyDescent="0.25">
      <c r="S1392" s="28"/>
      <c r="T1392" s="28"/>
    </row>
    <row r="1393" spans="19:20" x14ac:dyDescent="0.25">
      <c r="S1393" s="28"/>
      <c r="T1393" s="28"/>
    </row>
    <row r="1394" spans="19:20" x14ac:dyDescent="0.25">
      <c r="S1394" s="28"/>
      <c r="T1394" s="28"/>
    </row>
    <row r="1395" spans="19:20" x14ac:dyDescent="0.25">
      <c r="S1395" s="28"/>
      <c r="T1395" s="28"/>
    </row>
    <row r="1396" spans="19:20" x14ac:dyDescent="0.25">
      <c r="S1396" s="28"/>
      <c r="T1396" s="28"/>
    </row>
    <row r="1397" spans="19:20" x14ac:dyDescent="0.25">
      <c r="S1397" s="28"/>
      <c r="T1397" s="28"/>
    </row>
    <row r="1398" spans="19:20" x14ac:dyDescent="0.25">
      <c r="S1398" s="28"/>
      <c r="T1398" s="28"/>
    </row>
    <row r="1399" spans="19:20" x14ac:dyDescent="0.25">
      <c r="S1399" s="28"/>
      <c r="T1399" s="28"/>
    </row>
    <row r="1400" spans="19:20" x14ac:dyDescent="0.25">
      <c r="S1400" s="28"/>
      <c r="T1400" s="28"/>
    </row>
    <row r="1401" spans="19:20" x14ac:dyDescent="0.25">
      <c r="S1401" s="28"/>
      <c r="T1401" s="28"/>
    </row>
    <row r="1402" spans="19:20" x14ac:dyDescent="0.25">
      <c r="S1402" s="28"/>
      <c r="T1402" s="28"/>
    </row>
    <row r="1403" spans="19:20" x14ac:dyDescent="0.25">
      <c r="S1403" s="28"/>
      <c r="T1403" s="28"/>
    </row>
    <row r="1404" spans="19:20" x14ac:dyDescent="0.25">
      <c r="S1404" s="28"/>
      <c r="T1404" s="28"/>
    </row>
    <row r="1405" spans="19:20" x14ac:dyDescent="0.25">
      <c r="S1405" s="28"/>
      <c r="T1405" s="28"/>
    </row>
    <row r="1406" spans="19:20" x14ac:dyDescent="0.25">
      <c r="S1406" s="28"/>
      <c r="T1406" s="28"/>
    </row>
    <row r="1407" spans="19:20" x14ac:dyDescent="0.25">
      <c r="S1407" s="28"/>
      <c r="T1407" s="28"/>
    </row>
    <row r="1408" spans="19:20" x14ac:dyDescent="0.25">
      <c r="S1408" s="28"/>
      <c r="T1408" s="28"/>
    </row>
    <row r="1409" spans="19:20" x14ac:dyDescent="0.25">
      <c r="S1409" s="28"/>
      <c r="T1409" s="28"/>
    </row>
    <row r="1410" spans="19:20" x14ac:dyDescent="0.25">
      <c r="S1410" s="28"/>
      <c r="T1410" s="28"/>
    </row>
    <row r="1411" spans="19:20" x14ac:dyDescent="0.25">
      <c r="S1411" s="28"/>
      <c r="T1411" s="28"/>
    </row>
    <row r="1412" spans="19:20" x14ac:dyDescent="0.25">
      <c r="S1412" s="28"/>
      <c r="T1412" s="28"/>
    </row>
    <row r="1413" spans="19:20" x14ac:dyDescent="0.25">
      <c r="S1413" s="28"/>
      <c r="T1413" s="28"/>
    </row>
    <row r="1414" spans="19:20" x14ac:dyDescent="0.25">
      <c r="S1414" s="28"/>
      <c r="T1414" s="28"/>
    </row>
    <row r="1415" spans="19:20" x14ac:dyDescent="0.25">
      <c r="S1415" s="28"/>
      <c r="T1415" s="28"/>
    </row>
    <row r="1416" spans="19:20" x14ac:dyDescent="0.25">
      <c r="S1416" s="28"/>
      <c r="T1416" s="28"/>
    </row>
    <row r="1417" spans="19:20" x14ac:dyDescent="0.25">
      <c r="S1417" s="28"/>
      <c r="T1417" s="28"/>
    </row>
    <row r="1418" spans="19:20" x14ac:dyDescent="0.25">
      <c r="S1418" s="28"/>
      <c r="T1418" s="28"/>
    </row>
    <row r="1419" spans="19:20" x14ac:dyDescent="0.25">
      <c r="S1419" s="28"/>
      <c r="T1419" s="28"/>
    </row>
    <row r="1420" spans="19:20" x14ac:dyDescent="0.25">
      <c r="S1420" s="28"/>
      <c r="T1420" s="28"/>
    </row>
    <row r="1421" spans="19:20" x14ac:dyDescent="0.25">
      <c r="S1421" s="28"/>
      <c r="T1421" s="28"/>
    </row>
    <row r="1422" spans="19:20" x14ac:dyDescent="0.25">
      <c r="S1422" s="28"/>
      <c r="T1422" s="28"/>
    </row>
    <row r="1423" spans="19:20" x14ac:dyDescent="0.25">
      <c r="S1423" s="28"/>
      <c r="T1423" s="28"/>
    </row>
    <row r="1424" spans="19:20" x14ac:dyDescent="0.25">
      <c r="S1424" s="28"/>
      <c r="T1424" s="28"/>
    </row>
    <row r="1425" spans="19:20" x14ac:dyDescent="0.25">
      <c r="S1425" s="28"/>
      <c r="T1425" s="28"/>
    </row>
    <row r="1426" spans="19:20" x14ac:dyDescent="0.25">
      <c r="S1426" s="28"/>
      <c r="T1426" s="28"/>
    </row>
    <row r="1427" spans="19:20" x14ac:dyDescent="0.25">
      <c r="S1427" s="28"/>
      <c r="T1427" s="28"/>
    </row>
    <row r="1428" spans="19:20" x14ac:dyDescent="0.25">
      <c r="S1428" s="28"/>
      <c r="T1428" s="28"/>
    </row>
    <row r="1429" spans="19:20" x14ac:dyDescent="0.25">
      <c r="S1429" s="28"/>
      <c r="T1429" s="28"/>
    </row>
    <row r="1430" spans="19:20" x14ac:dyDescent="0.25">
      <c r="S1430" s="28"/>
      <c r="T1430" s="28"/>
    </row>
    <row r="1431" spans="19:20" x14ac:dyDescent="0.25">
      <c r="S1431" s="28"/>
      <c r="T1431" s="28"/>
    </row>
    <row r="1432" spans="19:20" x14ac:dyDescent="0.25">
      <c r="S1432" s="28"/>
      <c r="T1432" s="28"/>
    </row>
    <row r="1433" spans="19:20" x14ac:dyDescent="0.25">
      <c r="S1433" s="28"/>
      <c r="T1433" s="28"/>
    </row>
    <row r="1434" spans="19:20" x14ac:dyDescent="0.25">
      <c r="S1434" s="28"/>
      <c r="T1434" s="28"/>
    </row>
    <row r="1435" spans="19:20" x14ac:dyDescent="0.25">
      <c r="S1435" s="28"/>
      <c r="T1435" s="28"/>
    </row>
    <row r="1436" spans="19:20" x14ac:dyDescent="0.25">
      <c r="S1436" s="28"/>
      <c r="T1436" s="28"/>
    </row>
    <row r="1437" spans="19:20" x14ac:dyDescent="0.25">
      <c r="S1437" s="28"/>
      <c r="T1437" s="28"/>
    </row>
    <row r="1438" spans="19:20" x14ac:dyDescent="0.25">
      <c r="S1438" s="28"/>
      <c r="T1438" s="28"/>
    </row>
    <row r="1439" spans="19:20" x14ac:dyDescent="0.25">
      <c r="S1439" s="28"/>
      <c r="T1439" s="28"/>
    </row>
    <row r="1440" spans="19:20" x14ac:dyDescent="0.25">
      <c r="S1440" s="28"/>
      <c r="T1440" s="28"/>
    </row>
    <row r="1441" spans="19:20" x14ac:dyDescent="0.25">
      <c r="S1441" s="28"/>
      <c r="T1441" s="28"/>
    </row>
    <row r="1442" spans="19:20" x14ac:dyDescent="0.25">
      <c r="S1442" s="28"/>
      <c r="T1442" s="28"/>
    </row>
    <row r="1443" spans="19:20" x14ac:dyDescent="0.25">
      <c r="S1443" s="28"/>
      <c r="T1443" s="28"/>
    </row>
    <row r="1444" spans="19:20" x14ac:dyDescent="0.25">
      <c r="S1444" s="28"/>
      <c r="T1444" s="28"/>
    </row>
    <row r="1445" spans="19:20" x14ac:dyDescent="0.25">
      <c r="S1445" s="28"/>
      <c r="T1445" s="28"/>
    </row>
    <row r="1446" spans="19:20" x14ac:dyDescent="0.25">
      <c r="S1446" s="28"/>
      <c r="T1446" s="28"/>
    </row>
    <row r="1447" spans="19:20" x14ac:dyDescent="0.25">
      <c r="S1447" s="28"/>
      <c r="T1447" s="28"/>
    </row>
    <row r="1448" spans="19:20" x14ac:dyDescent="0.25">
      <c r="S1448" s="28"/>
      <c r="T1448" s="28"/>
    </row>
    <row r="1449" spans="19:20" x14ac:dyDescent="0.25">
      <c r="S1449" s="28"/>
      <c r="T1449" s="28"/>
    </row>
    <row r="1450" spans="19:20" x14ac:dyDescent="0.25">
      <c r="S1450" s="28"/>
      <c r="T1450" s="28"/>
    </row>
    <row r="1451" spans="19:20" x14ac:dyDescent="0.25">
      <c r="S1451" s="28"/>
      <c r="T1451" s="28"/>
    </row>
    <row r="1452" spans="19:20" x14ac:dyDescent="0.25">
      <c r="S1452" s="28"/>
      <c r="T1452" s="28"/>
    </row>
    <row r="1453" spans="19:20" x14ac:dyDescent="0.25">
      <c r="S1453" s="28"/>
      <c r="T1453" s="28"/>
    </row>
    <row r="1454" spans="19:20" x14ac:dyDescent="0.25">
      <c r="S1454" s="28"/>
      <c r="T1454" s="28"/>
    </row>
    <row r="1455" spans="19:20" x14ac:dyDescent="0.25">
      <c r="S1455" s="28"/>
      <c r="T1455" s="28"/>
    </row>
    <row r="1456" spans="19:20" x14ac:dyDescent="0.25">
      <c r="S1456" s="28"/>
      <c r="T1456" s="28"/>
    </row>
    <row r="1457" spans="19:20" x14ac:dyDescent="0.25">
      <c r="S1457" s="28"/>
      <c r="T1457" s="28"/>
    </row>
    <row r="1458" spans="19:20" x14ac:dyDescent="0.25">
      <c r="S1458" s="28"/>
      <c r="T1458" s="28"/>
    </row>
    <row r="1459" spans="19:20" x14ac:dyDescent="0.25">
      <c r="S1459" s="28"/>
      <c r="T1459" s="28"/>
    </row>
    <row r="1460" spans="19:20" x14ac:dyDescent="0.25">
      <c r="S1460" s="28"/>
      <c r="T1460" s="28"/>
    </row>
    <row r="1461" spans="19:20" x14ac:dyDescent="0.25">
      <c r="S1461" s="28"/>
      <c r="T1461" s="28"/>
    </row>
    <row r="1462" spans="19:20" x14ac:dyDescent="0.25">
      <c r="S1462" s="28"/>
      <c r="T1462" s="28"/>
    </row>
    <row r="1463" spans="19:20" x14ac:dyDescent="0.25">
      <c r="S1463" s="28"/>
      <c r="T1463" s="28"/>
    </row>
    <row r="1464" spans="19:20" x14ac:dyDescent="0.25">
      <c r="S1464" s="28"/>
      <c r="T1464" s="28"/>
    </row>
    <row r="1465" spans="19:20" x14ac:dyDescent="0.25">
      <c r="S1465" s="28"/>
      <c r="T1465" s="28"/>
    </row>
    <row r="1466" spans="19:20" x14ac:dyDescent="0.25">
      <c r="S1466" s="28"/>
      <c r="T1466" s="28"/>
    </row>
    <row r="1467" spans="19:20" x14ac:dyDescent="0.25">
      <c r="S1467" s="28"/>
      <c r="T1467" s="28"/>
    </row>
    <row r="1468" spans="19:20" x14ac:dyDescent="0.25">
      <c r="S1468" s="28"/>
      <c r="T1468" s="28"/>
    </row>
    <row r="1469" spans="19:20" x14ac:dyDescent="0.25">
      <c r="S1469" s="28"/>
      <c r="T1469" s="28"/>
    </row>
    <row r="1470" spans="19:20" x14ac:dyDescent="0.25">
      <c r="S1470" s="28"/>
      <c r="T1470" s="28"/>
    </row>
    <row r="1471" spans="19:20" x14ac:dyDescent="0.25">
      <c r="S1471" s="28"/>
      <c r="T1471" s="28"/>
    </row>
    <row r="1472" spans="19:20" x14ac:dyDescent="0.25">
      <c r="S1472" s="28"/>
      <c r="T1472" s="28"/>
    </row>
    <row r="1473" spans="19:20" x14ac:dyDescent="0.25">
      <c r="S1473" s="28"/>
      <c r="T1473" s="28"/>
    </row>
    <row r="1474" spans="19:20" x14ac:dyDescent="0.25">
      <c r="S1474" s="28"/>
      <c r="T1474" s="28"/>
    </row>
    <row r="1475" spans="19:20" x14ac:dyDescent="0.25">
      <c r="S1475" s="28"/>
      <c r="T1475" s="28"/>
    </row>
    <row r="1476" spans="19:20" x14ac:dyDescent="0.25">
      <c r="S1476" s="28"/>
      <c r="T1476" s="28"/>
    </row>
    <row r="1477" spans="19:20" x14ac:dyDescent="0.25">
      <c r="S1477" s="28"/>
      <c r="T1477" s="28"/>
    </row>
    <row r="1478" spans="19:20" x14ac:dyDescent="0.25">
      <c r="S1478" s="28"/>
      <c r="T1478" s="28"/>
    </row>
    <row r="1479" spans="19:20" x14ac:dyDescent="0.25">
      <c r="S1479" s="28"/>
      <c r="T1479" s="28"/>
    </row>
    <row r="1480" spans="19:20" x14ac:dyDescent="0.25">
      <c r="S1480" s="28"/>
      <c r="T1480" s="28"/>
    </row>
    <row r="1481" spans="19:20" x14ac:dyDescent="0.25">
      <c r="S1481" s="28"/>
      <c r="T1481" s="28"/>
    </row>
    <row r="1482" spans="19:20" x14ac:dyDescent="0.25">
      <c r="S1482" s="28"/>
      <c r="T1482" s="28"/>
    </row>
    <row r="1483" spans="19:20" x14ac:dyDescent="0.25">
      <c r="S1483" s="28"/>
      <c r="T1483" s="28"/>
    </row>
    <row r="1484" spans="19:20" x14ac:dyDescent="0.25">
      <c r="S1484" s="28"/>
      <c r="T1484" s="28"/>
    </row>
    <row r="1485" spans="19:20" x14ac:dyDescent="0.25">
      <c r="S1485" s="28"/>
      <c r="T1485" s="28"/>
    </row>
    <row r="1486" spans="19:20" x14ac:dyDescent="0.25">
      <c r="S1486" s="28"/>
      <c r="T1486" s="28"/>
    </row>
    <row r="1487" spans="19:20" x14ac:dyDescent="0.25">
      <c r="S1487" s="28"/>
      <c r="T1487" s="28"/>
    </row>
    <row r="1488" spans="19:20" x14ac:dyDescent="0.25">
      <c r="S1488" s="28"/>
      <c r="T1488" s="28"/>
    </row>
    <row r="1489" spans="19:20" x14ac:dyDescent="0.25">
      <c r="S1489" s="28"/>
      <c r="T1489" s="28"/>
    </row>
    <row r="1490" spans="19:20" x14ac:dyDescent="0.25">
      <c r="S1490" s="28"/>
      <c r="T1490" s="28"/>
    </row>
    <row r="1491" spans="19:20" x14ac:dyDescent="0.25">
      <c r="S1491" s="28"/>
      <c r="T1491" s="28"/>
    </row>
    <row r="1492" spans="19:20" x14ac:dyDescent="0.25">
      <c r="S1492" s="28"/>
      <c r="T1492" s="28"/>
    </row>
    <row r="1493" spans="19:20" x14ac:dyDescent="0.25">
      <c r="S1493" s="28"/>
      <c r="T1493" s="28"/>
    </row>
    <row r="1494" spans="19:20" x14ac:dyDescent="0.25">
      <c r="S1494" s="28"/>
      <c r="T1494" s="28"/>
    </row>
    <row r="1495" spans="19:20" x14ac:dyDescent="0.25">
      <c r="S1495" s="28"/>
      <c r="T1495" s="28"/>
    </row>
    <row r="1496" spans="19:20" x14ac:dyDescent="0.25">
      <c r="S1496" s="28"/>
      <c r="T1496" s="28"/>
    </row>
    <row r="1497" spans="19:20" x14ac:dyDescent="0.25">
      <c r="S1497" s="28"/>
      <c r="T1497" s="28"/>
    </row>
    <row r="1498" spans="19:20" x14ac:dyDescent="0.25">
      <c r="S1498" s="28"/>
      <c r="T1498" s="28"/>
    </row>
    <row r="1499" spans="19:20" x14ac:dyDescent="0.25">
      <c r="S1499" s="28"/>
      <c r="T1499" s="28"/>
    </row>
    <row r="1500" spans="19:20" x14ac:dyDescent="0.25">
      <c r="S1500" s="28"/>
      <c r="T1500" s="28"/>
    </row>
    <row r="1501" spans="19:20" x14ac:dyDescent="0.25">
      <c r="S1501" s="28"/>
      <c r="T1501" s="28"/>
    </row>
    <row r="1502" spans="19:20" x14ac:dyDescent="0.25">
      <c r="S1502" s="28"/>
      <c r="T1502" s="28"/>
    </row>
    <row r="1503" spans="19:20" x14ac:dyDescent="0.25">
      <c r="S1503" s="28"/>
      <c r="T1503" s="28"/>
    </row>
    <row r="1504" spans="19:20" x14ac:dyDescent="0.25">
      <c r="S1504" s="28"/>
      <c r="T1504" s="28"/>
    </row>
    <row r="1505" spans="19:20" x14ac:dyDescent="0.25">
      <c r="S1505" s="28"/>
      <c r="T1505" s="28"/>
    </row>
    <row r="1506" spans="19:20" x14ac:dyDescent="0.25">
      <c r="S1506" s="28"/>
      <c r="T1506" s="28"/>
    </row>
    <row r="1507" spans="19:20" x14ac:dyDescent="0.25">
      <c r="S1507" s="28"/>
      <c r="T1507" s="28"/>
    </row>
    <row r="1508" spans="19:20" x14ac:dyDescent="0.25">
      <c r="S1508" s="28"/>
      <c r="T1508" s="28"/>
    </row>
    <row r="1509" spans="19:20" x14ac:dyDescent="0.25">
      <c r="S1509" s="28"/>
      <c r="T1509" s="28"/>
    </row>
    <row r="1510" spans="19:20" x14ac:dyDescent="0.25">
      <c r="S1510" s="28"/>
      <c r="T1510" s="28"/>
    </row>
    <row r="1511" spans="19:20" x14ac:dyDescent="0.25">
      <c r="S1511" s="28"/>
      <c r="T1511" s="28"/>
    </row>
    <row r="1512" spans="19:20" x14ac:dyDescent="0.25">
      <c r="S1512" s="28"/>
      <c r="T1512" s="28"/>
    </row>
    <row r="1513" spans="19:20" x14ac:dyDescent="0.25">
      <c r="S1513" s="28"/>
      <c r="T1513" s="28"/>
    </row>
    <row r="1514" spans="19:20" x14ac:dyDescent="0.25">
      <c r="S1514" s="28"/>
      <c r="T1514" s="28"/>
    </row>
    <row r="1515" spans="19:20" x14ac:dyDescent="0.25">
      <c r="S1515" s="28"/>
      <c r="T1515" s="28"/>
    </row>
    <row r="1516" spans="19:20" x14ac:dyDescent="0.25">
      <c r="S1516" s="28"/>
      <c r="T1516" s="28"/>
    </row>
    <row r="1517" spans="19:20" x14ac:dyDescent="0.25">
      <c r="S1517" s="28"/>
      <c r="T1517" s="28"/>
    </row>
    <row r="1518" spans="19:20" x14ac:dyDescent="0.25">
      <c r="S1518" s="28"/>
      <c r="T1518" s="28"/>
    </row>
    <row r="1519" spans="19:20" x14ac:dyDescent="0.25">
      <c r="S1519" s="28"/>
      <c r="T1519" s="28"/>
    </row>
    <row r="1520" spans="19:20" x14ac:dyDescent="0.25">
      <c r="S1520" s="28"/>
      <c r="T1520" s="28"/>
    </row>
    <row r="1521" spans="19:20" x14ac:dyDescent="0.25">
      <c r="S1521" s="28"/>
      <c r="T1521" s="28"/>
    </row>
    <row r="1522" spans="19:20" x14ac:dyDescent="0.25">
      <c r="S1522" s="28"/>
      <c r="T1522" s="28"/>
    </row>
    <row r="1523" spans="19:20" x14ac:dyDescent="0.25">
      <c r="S1523" s="28"/>
      <c r="T1523" s="28"/>
    </row>
    <row r="1524" spans="19:20" x14ac:dyDescent="0.25">
      <c r="S1524" s="28"/>
      <c r="T1524" s="28"/>
    </row>
    <row r="1525" spans="19:20" x14ac:dyDescent="0.25">
      <c r="S1525" s="28"/>
      <c r="T1525" s="28"/>
    </row>
    <row r="1526" spans="19:20" x14ac:dyDescent="0.25">
      <c r="S1526" s="28"/>
      <c r="T1526" s="28"/>
    </row>
    <row r="1527" spans="19:20" x14ac:dyDescent="0.25">
      <c r="S1527" s="28"/>
      <c r="T1527" s="28"/>
    </row>
    <row r="1528" spans="19:20" x14ac:dyDescent="0.25">
      <c r="S1528" s="28"/>
      <c r="T1528" s="28"/>
    </row>
    <row r="1529" spans="19:20" x14ac:dyDescent="0.25">
      <c r="S1529" s="28"/>
      <c r="T1529" s="28"/>
    </row>
    <row r="1530" spans="19:20" x14ac:dyDescent="0.25">
      <c r="S1530" s="28"/>
      <c r="T1530" s="28"/>
    </row>
    <row r="1531" spans="19:20" x14ac:dyDescent="0.25">
      <c r="S1531" s="28"/>
      <c r="T1531" s="28"/>
    </row>
    <row r="1532" spans="19:20" x14ac:dyDescent="0.25">
      <c r="S1532" s="28"/>
      <c r="T1532" s="28"/>
    </row>
    <row r="1533" spans="19:20" x14ac:dyDescent="0.25">
      <c r="S1533" s="28"/>
      <c r="T1533" s="28"/>
    </row>
    <row r="1534" spans="19:20" x14ac:dyDescent="0.25">
      <c r="S1534" s="28"/>
      <c r="T1534" s="28"/>
    </row>
    <row r="1535" spans="19:20" x14ac:dyDescent="0.25">
      <c r="S1535" s="28"/>
      <c r="T1535" s="28"/>
    </row>
    <row r="1536" spans="19:20" x14ac:dyDescent="0.25">
      <c r="S1536" s="28"/>
      <c r="T1536" s="28"/>
    </row>
    <row r="1537" spans="19:20" x14ac:dyDescent="0.25">
      <c r="S1537" s="28"/>
      <c r="T1537" s="28"/>
    </row>
    <row r="1538" spans="19:20" x14ac:dyDescent="0.25">
      <c r="S1538" s="28"/>
      <c r="T1538" s="28"/>
    </row>
    <row r="1539" spans="19:20" x14ac:dyDescent="0.25">
      <c r="S1539" s="28"/>
      <c r="T1539" s="28"/>
    </row>
    <row r="1540" spans="19:20" x14ac:dyDescent="0.25">
      <c r="S1540" s="28"/>
      <c r="T1540" s="28"/>
    </row>
    <row r="1541" spans="19:20" x14ac:dyDescent="0.25">
      <c r="S1541" s="28"/>
      <c r="T1541" s="28"/>
    </row>
    <row r="1542" spans="19:20" x14ac:dyDescent="0.25">
      <c r="S1542" s="28"/>
      <c r="T1542" s="28"/>
    </row>
    <row r="1543" spans="19:20" x14ac:dyDescent="0.25">
      <c r="S1543" s="28"/>
      <c r="T1543" s="28"/>
    </row>
    <row r="1544" spans="19:20" x14ac:dyDescent="0.25">
      <c r="S1544" s="28"/>
      <c r="T1544" s="28"/>
    </row>
    <row r="1545" spans="19:20" x14ac:dyDescent="0.25">
      <c r="S1545" s="28"/>
      <c r="T1545" s="28"/>
    </row>
    <row r="1546" spans="19:20" x14ac:dyDescent="0.25">
      <c r="S1546" s="28"/>
      <c r="T1546" s="28"/>
    </row>
    <row r="1547" spans="19:20" x14ac:dyDescent="0.25">
      <c r="S1547" s="28"/>
      <c r="T1547" s="28"/>
    </row>
    <row r="1548" spans="19:20" x14ac:dyDescent="0.25">
      <c r="S1548" s="28"/>
      <c r="T1548" s="28"/>
    </row>
    <row r="1549" spans="19:20" x14ac:dyDescent="0.25">
      <c r="S1549" s="28"/>
      <c r="T1549" s="28"/>
    </row>
    <row r="1550" spans="19:20" x14ac:dyDescent="0.25">
      <c r="S1550" s="28"/>
      <c r="T1550" s="28"/>
    </row>
    <row r="1551" spans="19:20" x14ac:dyDescent="0.25">
      <c r="S1551" s="28"/>
      <c r="T1551" s="28"/>
    </row>
    <row r="1552" spans="19:20" x14ac:dyDescent="0.25">
      <c r="S1552" s="28"/>
      <c r="T1552" s="28"/>
    </row>
    <row r="1553" spans="19:20" x14ac:dyDescent="0.25">
      <c r="S1553" s="28"/>
      <c r="T1553" s="28"/>
    </row>
    <row r="1554" spans="19:20" x14ac:dyDescent="0.25">
      <c r="S1554" s="28"/>
      <c r="T1554" s="28"/>
    </row>
    <row r="1555" spans="19:20" x14ac:dyDescent="0.25">
      <c r="S1555" s="28"/>
      <c r="T1555" s="28"/>
    </row>
    <row r="1556" spans="19:20" x14ac:dyDescent="0.25">
      <c r="S1556" s="28"/>
      <c r="T1556" s="28"/>
    </row>
    <row r="1557" spans="19:20" x14ac:dyDescent="0.25">
      <c r="S1557" s="28"/>
      <c r="T1557" s="28"/>
    </row>
    <row r="1558" spans="19:20" x14ac:dyDescent="0.25">
      <c r="S1558" s="28"/>
      <c r="T1558" s="28"/>
    </row>
    <row r="1559" spans="19:20" x14ac:dyDescent="0.25">
      <c r="S1559" s="28"/>
      <c r="T1559" s="28"/>
    </row>
    <row r="1560" spans="19:20" x14ac:dyDescent="0.25">
      <c r="S1560" s="28"/>
      <c r="T1560" s="28"/>
    </row>
    <row r="1561" spans="19:20" x14ac:dyDescent="0.25">
      <c r="S1561" s="28"/>
      <c r="T1561" s="28"/>
    </row>
    <row r="1562" spans="19:20" x14ac:dyDescent="0.25">
      <c r="S1562" s="28"/>
      <c r="T1562" s="28"/>
    </row>
    <row r="1563" spans="19:20" x14ac:dyDescent="0.25">
      <c r="S1563" s="28"/>
      <c r="T1563" s="28"/>
    </row>
    <row r="1564" spans="19:20" x14ac:dyDescent="0.25">
      <c r="S1564" s="28"/>
      <c r="T1564" s="28"/>
    </row>
    <row r="1565" spans="19:20" x14ac:dyDescent="0.25">
      <c r="S1565" s="28"/>
      <c r="T1565" s="28"/>
    </row>
    <row r="1566" spans="19:20" x14ac:dyDescent="0.25">
      <c r="S1566" s="28"/>
      <c r="T1566" s="28"/>
    </row>
    <row r="1567" spans="19:20" x14ac:dyDescent="0.25">
      <c r="S1567" s="28"/>
      <c r="T1567" s="28"/>
    </row>
    <row r="1568" spans="19:20" x14ac:dyDescent="0.25">
      <c r="S1568" s="28"/>
      <c r="T1568" s="28"/>
    </row>
    <row r="1569" spans="19:20" x14ac:dyDescent="0.25">
      <c r="S1569" s="28"/>
      <c r="T1569" s="28"/>
    </row>
    <row r="1570" spans="19:20" x14ac:dyDescent="0.25">
      <c r="S1570" s="28"/>
      <c r="T1570" s="28"/>
    </row>
    <row r="1571" spans="19:20" x14ac:dyDescent="0.25">
      <c r="S1571" s="28"/>
      <c r="T1571" s="28"/>
    </row>
    <row r="1572" spans="19:20" x14ac:dyDescent="0.25">
      <c r="S1572" s="28"/>
      <c r="T1572" s="28"/>
    </row>
    <row r="1573" spans="19:20" x14ac:dyDescent="0.25">
      <c r="S1573" s="28"/>
      <c r="T1573" s="28"/>
    </row>
    <row r="1574" spans="19:20" x14ac:dyDescent="0.25">
      <c r="S1574" s="28"/>
      <c r="T1574" s="28"/>
    </row>
    <row r="1575" spans="19:20" x14ac:dyDescent="0.25">
      <c r="S1575" s="28"/>
      <c r="T1575" s="28"/>
    </row>
    <row r="1576" spans="19:20" x14ac:dyDescent="0.25">
      <c r="S1576" s="28"/>
      <c r="T1576" s="28"/>
    </row>
    <row r="1577" spans="19:20" x14ac:dyDescent="0.25">
      <c r="S1577" s="28"/>
      <c r="T1577" s="28"/>
    </row>
    <row r="1578" spans="19:20" x14ac:dyDescent="0.25">
      <c r="S1578" s="28"/>
      <c r="T1578" s="28"/>
    </row>
    <row r="1579" spans="19:20" x14ac:dyDescent="0.25">
      <c r="S1579" s="28"/>
      <c r="T1579" s="28"/>
    </row>
    <row r="1580" spans="19:20" x14ac:dyDescent="0.25">
      <c r="S1580" s="28"/>
      <c r="T1580" s="28"/>
    </row>
    <row r="1581" spans="19:20" x14ac:dyDescent="0.25">
      <c r="S1581" s="28"/>
      <c r="T1581" s="28"/>
    </row>
    <row r="1582" spans="19:20" x14ac:dyDescent="0.25">
      <c r="S1582" s="28"/>
      <c r="T1582" s="28"/>
    </row>
    <row r="1583" spans="19:20" x14ac:dyDescent="0.25">
      <c r="S1583" s="28"/>
      <c r="T1583" s="28"/>
    </row>
    <row r="1584" spans="19:20" x14ac:dyDescent="0.25">
      <c r="S1584" s="28"/>
      <c r="T1584" s="28"/>
    </row>
    <row r="1585" spans="19:20" x14ac:dyDescent="0.25">
      <c r="S1585" s="28"/>
      <c r="T1585" s="28"/>
    </row>
    <row r="1586" spans="19:20" x14ac:dyDescent="0.25">
      <c r="S1586" s="28"/>
      <c r="T1586" s="28"/>
    </row>
    <row r="1587" spans="19:20" x14ac:dyDescent="0.25">
      <c r="S1587" s="28"/>
      <c r="T1587" s="28"/>
    </row>
    <row r="1588" spans="19:20" x14ac:dyDescent="0.25">
      <c r="S1588" s="28"/>
      <c r="T1588" s="28"/>
    </row>
    <row r="1589" spans="19:20" x14ac:dyDescent="0.25">
      <c r="S1589" s="28"/>
      <c r="T1589" s="28"/>
    </row>
    <row r="1590" spans="19:20" x14ac:dyDescent="0.25">
      <c r="S1590" s="28"/>
      <c r="T1590" s="28"/>
    </row>
    <row r="1591" spans="19:20" x14ac:dyDescent="0.25">
      <c r="S1591" s="28"/>
      <c r="T1591" s="28"/>
    </row>
    <row r="1592" spans="19:20" x14ac:dyDescent="0.25">
      <c r="S1592" s="28"/>
      <c r="T1592" s="28"/>
    </row>
    <row r="1593" spans="19:20" x14ac:dyDescent="0.25">
      <c r="S1593" s="28"/>
      <c r="T1593" s="28"/>
    </row>
    <row r="1594" spans="19:20" x14ac:dyDescent="0.25">
      <c r="S1594" s="28"/>
      <c r="T1594" s="28"/>
    </row>
    <row r="1595" spans="19:20" x14ac:dyDescent="0.25">
      <c r="S1595" s="28"/>
      <c r="T1595" s="28"/>
    </row>
    <row r="1596" spans="19:20" x14ac:dyDescent="0.25">
      <c r="S1596" s="28"/>
      <c r="T1596" s="28"/>
    </row>
    <row r="1597" spans="19:20" x14ac:dyDescent="0.25">
      <c r="S1597" s="28"/>
      <c r="T1597" s="28"/>
    </row>
    <row r="1598" spans="19:20" x14ac:dyDescent="0.25">
      <c r="S1598" s="28"/>
      <c r="T1598" s="28"/>
    </row>
    <row r="1599" spans="19:20" x14ac:dyDescent="0.25">
      <c r="S1599" s="28"/>
      <c r="T1599" s="28"/>
    </row>
    <row r="1600" spans="19:20" x14ac:dyDescent="0.25">
      <c r="S1600" s="28"/>
      <c r="T1600" s="28"/>
    </row>
    <row r="1601" spans="19:20" x14ac:dyDescent="0.25">
      <c r="S1601" s="28"/>
      <c r="T1601" s="28"/>
    </row>
    <row r="1602" spans="19:20" x14ac:dyDescent="0.25">
      <c r="S1602" s="28"/>
      <c r="T1602" s="28"/>
    </row>
    <row r="1603" spans="19:20" x14ac:dyDescent="0.25">
      <c r="S1603" s="28"/>
      <c r="T1603" s="28"/>
    </row>
    <row r="1604" spans="19:20" x14ac:dyDescent="0.25">
      <c r="S1604" s="28"/>
      <c r="T1604" s="28"/>
    </row>
    <row r="1605" spans="19:20" x14ac:dyDescent="0.25">
      <c r="S1605" s="28"/>
      <c r="T1605" s="28"/>
    </row>
    <row r="1606" spans="19:20" x14ac:dyDescent="0.25">
      <c r="S1606" s="28"/>
      <c r="T1606" s="28"/>
    </row>
    <row r="1607" spans="19:20" x14ac:dyDescent="0.25">
      <c r="S1607" s="28"/>
      <c r="T1607" s="28"/>
    </row>
    <row r="1608" spans="19:20" x14ac:dyDescent="0.25">
      <c r="S1608" s="28"/>
      <c r="T1608" s="28"/>
    </row>
    <row r="1609" spans="19:20" x14ac:dyDescent="0.25">
      <c r="S1609" s="28"/>
      <c r="T1609" s="28"/>
    </row>
    <row r="1610" spans="19:20" x14ac:dyDescent="0.25">
      <c r="S1610" s="28"/>
      <c r="T1610" s="28"/>
    </row>
    <row r="1611" spans="19:20" x14ac:dyDescent="0.25">
      <c r="S1611" s="28"/>
      <c r="T1611" s="28"/>
    </row>
    <row r="1612" spans="19:20" x14ac:dyDescent="0.25">
      <c r="S1612" s="28"/>
      <c r="T1612" s="28"/>
    </row>
    <row r="1613" spans="19:20" x14ac:dyDescent="0.25">
      <c r="S1613" s="28"/>
      <c r="T1613" s="28"/>
    </row>
    <row r="1614" spans="19:20" x14ac:dyDescent="0.25">
      <c r="S1614" s="28"/>
      <c r="T1614" s="28"/>
    </row>
    <row r="1615" spans="19:20" x14ac:dyDescent="0.25">
      <c r="S1615" s="28"/>
      <c r="T1615" s="28"/>
    </row>
    <row r="1616" spans="19:20" x14ac:dyDescent="0.25">
      <c r="S1616" s="28"/>
      <c r="T1616" s="28"/>
    </row>
    <row r="1617" spans="19:20" x14ac:dyDescent="0.25">
      <c r="S1617" s="28"/>
      <c r="T1617" s="28"/>
    </row>
    <row r="1618" spans="19:20" x14ac:dyDescent="0.25">
      <c r="S1618" s="28"/>
      <c r="T1618" s="28"/>
    </row>
    <row r="1619" spans="19:20" x14ac:dyDescent="0.25">
      <c r="S1619" s="28"/>
      <c r="T1619" s="28"/>
    </row>
    <row r="1620" spans="19:20" x14ac:dyDescent="0.25">
      <c r="S1620" s="28"/>
      <c r="T1620" s="28"/>
    </row>
    <row r="1621" spans="19:20" x14ac:dyDescent="0.25">
      <c r="S1621" s="28"/>
      <c r="T1621" s="28"/>
    </row>
    <row r="1622" spans="19:20" x14ac:dyDescent="0.25">
      <c r="S1622" s="28"/>
      <c r="T1622" s="28"/>
    </row>
    <row r="1623" spans="19:20" x14ac:dyDescent="0.25">
      <c r="S1623" s="28"/>
      <c r="T1623" s="28"/>
    </row>
    <row r="1624" spans="19:20" x14ac:dyDescent="0.25">
      <c r="S1624" s="28"/>
      <c r="T1624" s="28"/>
    </row>
    <row r="1625" spans="19:20" x14ac:dyDescent="0.25">
      <c r="S1625" s="28"/>
      <c r="T1625" s="28"/>
    </row>
    <row r="1626" spans="19:20" x14ac:dyDescent="0.25">
      <c r="S1626" s="28"/>
      <c r="T1626" s="28"/>
    </row>
    <row r="1627" spans="19:20" x14ac:dyDescent="0.25">
      <c r="S1627" s="28"/>
      <c r="T1627" s="28"/>
    </row>
    <row r="1628" spans="19:20" x14ac:dyDescent="0.25">
      <c r="S1628" s="28"/>
      <c r="T1628" s="28"/>
    </row>
    <row r="1629" spans="19:20" x14ac:dyDescent="0.25">
      <c r="S1629" s="28"/>
      <c r="T1629" s="28"/>
    </row>
    <row r="1630" spans="19:20" x14ac:dyDescent="0.25">
      <c r="S1630" s="28"/>
      <c r="T1630" s="28"/>
    </row>
    <row r="1631" spans="19:20" x14ac:dyDescent="0.25">
      <c r="S1631" s="28"/>
      <c r="T1631" s="28"/>
    </row>
    <row r="1632" spans="19:20" x14ac:dyDescent="0.25">
      <c r="S1632" s="28"/>
      <c r="T1632" s="28"/>
    </row>
    <row r="1633" spans="19:20" x14ac:dyDescent="0.25">
      <c r="S1633" s="28"/>
      <c r="T1633" s="28"/>
    </row>
    <row r="1634" spans="19:20" x14ac:dyDescent="0.25">
      <c r="S1634" s="28"/>
      <c r="T1634" s="28"/>
    </row>
    <row r="1635" spans="19:20" x14ac:dyDescent="0.25">
      <c r="S1635" s="28"/>
      <c r="T1635" s="28"/>
    </row>
    <row r="1636" spans="19:20" x14ac:dyDescent="0.25">
      <c r="S1636" s="28"/>
      <c r="T1636" s="28"/>
    </row>
    <row r="1637" spans="19:20" x14ac:dyDescent="0.25">
      <c r="S1637" s="28"/>
      <c r="T1637" s="28"/>
    </row>
    <row r="1638" spans="19:20" x14ac:dyDescent="0.25">
      <c r="S1638" s="28"/>
      <c r="T1638" s="28"/>
    </row>
    <row r="1639" spans="19:20" x14ac:dyDescent="0.25">
      <c r="S1639" s="28"/>
      <c r="T1639" s="28"/>
    </row>
    <row r="1640" spans="19:20" x14ac:dyDescent="0.25">
      <c r="S1640" s="28"/>
      <c r="T1640" s="28"/>
    </row>
    <row r="1641" spans="19:20" x14ac:dyDescent="0.25">
      <c r="S1641" s="28"/>
      <c r="T1641" s="28"/>
    </row>
    <row r="1642" spans="19:20" x14ac:dyDescent="0.25">
      <c r="S1642" s="28"/>
      <c r="T1642" s="28"/>
    </row>
    <row r="1643" spans="19:20" x14ac:dyDescent="0.25">
      <c r="S1643" s="28"/>
      <c r="T1643" s="28"/>
    </row>
    <row r="1644" spans="19:20" x14ac:dyDescent="0.25">
      <c r="S1644" s="28"/>
      <c r="T1644" s="28"/>
    </row>
    <row r="1645" spans="19:20" x14ac:dyDescent="0.25">
      <c r="S1645" s="28"/>
      <c r="T1645" s="28"/>
    </row>
    <row r="1646" spans="19:20" x14ac:dyDescent="0.25">
      <c r="S1646" s="28"/>
      <c r="T1646" s="28"/>
    </row>
    <row r="1647" spans="19:20" x14ac:dyDescent="0.25">
      <c r="S1647" s="28"/>
      <c r="T1647" s="28"/>
    </row>
    <row r="1648" spans="19:20" x14ac:dyDescent="0.25">
      <c r="S1648" s="28"/>
      <c r="T1648" s="28"/>
    </row>
    <row r="1649" spans="19:20" x14ac:dyDescent="0.25">
      <c r="S1649" s="28"/>
      <c r="T1649" s="28"/>
    </row>
    <row r="1650" spans="19:20" x14ac:dyDescent="0.25">
      <c r="S1650" s="28"/>
      <c r="T1650" s="28"/>
    </row>
    <row r="1651" spans="19:20" x14ac:dyDescent="0.25">
      <c r="S1651" s="28"/>
      <c r="T1651" s="28"/>
    </row>
    <row r="1652" spans="19:20" x14ac:dyDescent="0.25">
      <c r="S1652" s="28"/>
      <c r="T1652" s="28"/>
    </row>
    <row r="1653" spans="19:20" x14ac:dyDescent="0.25">
      <c r="S1653" s="28"/>
      <c r="T1653" s="28"/>
    </row>
    <row r="1654" spans="19:20" x14ac:dyDescent="0.25">
      <c r="S1654" s="28"/>
      <c r="T1654" s="28"/>
    </row>
    <row r="1655" spans="19:20" x14ac:dyDescent="0.25">
      <c r="S1655" s="28"/>
      <c r="T1655" s="28"/>
    </row>
    <row r="1656" spans="19:20" x14ac:dyDescent="0.25">
      <c r="S1656" s="28"/>
      <c r="T1656" s="28"/>
    </row>
    <row r="1657" spans="19:20" x14ac:dyDescent="0.25">
      <c r="S1657" s="28"/>
      <c r="T1657" s="28"/>
    </row>
    <row r="1658" spans="19:20" x14ac:dyDescent="0.25">
      <c r="S1658" s="28"/>
      <c r="T1658" s="28"/>
    </row>
    <row r="1659" spans="19:20" x14ac:dyDescent="0.25">
      <c r="S1659" s="28"/>
      <c r="T1659" s="28"/>
    </row>
    <row r="1660" spans="19:20" x14ac:dyDescent="0.25">
      <c r="S1660" s="28"/>
      <c r="T1660" s="28"/>
    </row>
    <row r="1661" spans="19:20" x14ac:dyDescent="0.25">
      <c r="S1661" s="28"/>
      <c r="T1661" s="28"/>
    </row>
    <row r="1662" spans="19:20" x14ac:dyDescent="0.25">
      <c r="S1662" s="28"/>
      <c r="T1662" s="28"/>
    </row>
    <row r="1663" spans="19:20" x14ac:dyDescent="0.25">
      <c r="S1663" s="28"/>
      <c r="T1663" s="28"/>
    </row>
    <row r="1664" spans="19:20" x14ac:dyDescent="0.25">
      <c r="S1664" s="28"/>
      <c r="T1664" s="28"/>
    </row>
    <row r="1665" spans="19:20" x14ac:dyDescent="0.25">
      <c r="S1665" s="28"/>
      <c r="T1665" s="28"/>
    </row>
    <row r="1666" spans="19:20" x14ac:dyDescent="0.25">
      <c r="S1666" s="28"/>
      <c r="T1666" s="28"/>
    </row>
    <row r="1667" spans="19:20" x14ac:dyDescent="0.25">
      <c r="S1667" s="28"/>
      <c r="T1667" s="28"/>
    </row>
    <row r="1668" spans="19:20" x14ac:dyDescent="0.25">
      <c r="S1668" s="28"/>
      <c r="T1668" s="28"/>
    </row>
    <row r="1669" spans="19:20" x14ac:dyDescent="0.25">
      <c r="S1669" s="28"/>
      <c r="T1669" s="28"/>
    </row>
    <row r="1670" spans="19:20" x14ac:dyDescent="0.25">
      <c r="S1670" s="28"/>
      <c r="T1670" s="28"/>
    </row>
    <row r="1671" spans="19:20" x14ac:dyDescent="0.25">
      <c r="S1671" s="28"/>
      <c r="T1671" s="28"/>
    </row>
    <row r="1672" spans="19:20" x14ac:dyDescent="0.25">
      <c r="S1672" s="28"/>
      <c r="T1672" s="28"/>
    </row>
    <row r="1673" spans="19:20" x14ac:dyDescent="0.25">
      <c r="S1673" s="28"/>
      <c r="T1673" s="28"/>
    </row>
    <row r="1674" spans="19:20" x14ac:dyDescent="0.25">
      <c r="S1674" s="28"/>
      <c r="T1674" s="28"/>
    </row>
    <row r="1675" spans="19:20" x14ac:dyDescent="0.25">
      <c r="S1675" s="28"/>
      <c r="T1675" s="28"/>
    </row>
    <row r="1676" spans="19:20" x14ac:dyDescent="0.25">
      <c r="S1676" s="28"/>
      <c r="T1676" s="28"/>
    </row>
    <row r="1677" spans="19:20" x14ac:dyDescent="0.25">
      <c r="S1677" s="28"/>
      <c r="T1677" s="28"/>
    </row>
    <row r="1678" spans="19:20" x14ac:dyDescent="0.25">
      <c r="S1678" s="28"/>
      <c r="T1678" s="28"/>
    </row>
    <row r="1679" spans="19:20" x14ac:dyDescent="0.25">
      <c r="S1679" s="28"/>
      <c r="T1679" s="28"/>
    </row>
    <row r="1680" spans="19:20" x14ac:dyDescent="0.25">
      <c r="S1680" s="28"/>
      <c r="T1680" s="28"/>
    </row>
    <row r="1681" spans="19:20" x14ac:dyDescent="0.25">
      <c r="S1681" s="28"/>
      <c r="T1681" s="28"/>
    </row>
    <row r="1682" spans="19:20" x14ac:dyDescent="0.25">
      <c r="S1682" s="28"/>
      <c r="T1682" s="28"/>
    </row>
    <row r="1683" spans="19:20" x14ac:dyDescent="0.25">
      <c r="S1683" s="28"/>
      <c r="T1683" s="28"/>
    </row>
    <row r="1684" spans="19:20" x14ac:dyDescent="0.25">
      <c r="S1684" s="28"/>
      <c r="T1684" s="28"/>
    </row>
    <row r="1685" spans="19:20" x14ac:dyDescent="0.25">
      <c r="S1685" s="28"/>
      <c r="T1685" s="28"/>
    </row>
    <row r="1686" spans="19:20" x14ac:dyDescent="0.25">
      <c r="S1686" s="28"/>
      <c r="T1686" s="28"/>
    </row>
    <row r="1687" spans="19:20" x14ac:dyDescent="0.25">
      <c r="S1687" s="28"/>
      <c r="T1687" s="28"/>
    </row>
    <row r="1688" spans="19:20" x14ac:dyDescent="0.25">
      <c r="S1688" s="28"/>
      <c r="T1688" s="28"/>
    </row>
    <row r="1689" spans="19:20" x14ac:dyDescent="0.25">
      <c r="S1689" s="28"/>
      <c r="T1689" s="28"/>
    </row>
    <row r="1690" spans="19:20" x14ac:dyDescent="0.25">
      <c r="S1690" s="28"/>
      <c r="T1690" s="28"/>
    </row>
    <row r="1691" spans="19:20" x14ac:dyDescent="0.25">
      <c r="S1691" s="28"/>
      <c r="T1691" s="28"/>
    </row>
    <row r="1692" spans="19:20" x14ac:dyDescent="0.25">
      <c r="S1692" s="28"/>
      <c r="T1692" s="28"/>
    </row>
    <row r="1693" spans="19:20" x14ac:dyDescent="0.25">
      <c r="S1693" s="28"/>
      <c r="T1693" s="28"/>
    </row>
    <row r="1694" spans="19:20" x14ac:dyDescent="0.25">
      <c r="S1694" s="28"/>
      <c r="T1694" s="28"/>
    </row>
    <row r="1695" spans="19:20" x14ac:dyDescent="0.25">
      <c r="S1695" s="28"/>
      <c r="T1695" s="28"/>
    </row>
    <row r="1696" spans="19:20" x14ac:dyDescent="0.25">
      <c r="S1696" s="28"/>
      <c r="T1696" s="28"/>
    </row>
    <row r="1697" spans="19:20" x14ac:dyDescent="0.25">
      <c r="S1697" s="28"/>
      <c r="T1697" s="28"/>
    </row>
    <row r="1698" spans="19:20" x14ac:dyDescent="0.25">
      <c r="S1698" s="28"/>
      <c r="T1698" s="28"/>
    </row>
    <row r="1699" spans="19:20" x14ac:dyDescent="0.25">
      <c r="S1699" s="28"/>
      <c r="T1699" s="28"/>
    </row>
    <row r="1700" spans="19:20" x14ac:dyDescent="0.25">
      <c r="S1700" s="28"/>
      <c r="T1700" s="28"/>
    </row>
    <row r="1701" spans="19:20" x14ac:dyDescent="0.25">
      <c r="S1701" s="28"/>
      <c r="T1701" s="28"/>
    </row>
    <row r="1702" spans="19:20" x14ac:dyDescent="0.25">
      <c r="S1702" s="28"/>
      <c r="T1702" s="28"/>
    </row>
    <row r="1703" spans="19:20" x14ac:dyDescent="0.25">
      <c r="S1703" s="28"/>
      <c r="T1703" s="28"/>
    </row>
    <row r="1704" spans="19:20" x14ac:dyDescent="0.25">
      <c r="S1704" s="28"/>
      <c r="T1704" s="28"/>
    </row>
    <row r="1705" spans="19:20" x14ac:dyDescent="0.25">
      <c r="S1705" s="28"/>
      <c r="T1705" s="28"/>
    </row>
    <row r="1706" spans="19:20" x14ac:dyDescent="0.25">
      <c r="S1706" s="28"/>
      <c r="T1706" s="28"/>
    </row>
    <row r="1707" spans="19:20" x14ac:dyDescent="0.25">
      <c r="S1707" s="28"/>
      <c r="T1707" s="28"/>
    </row>
    <row r="1708" spans="19:20" x14ac:dyDescent="0.25">
      <c r="S1708" s="28"/>
      <c r="T1708" s="28"/>
    </row>
    <row r="1709" spans="19:20" x14ac:dyDescent="0.25">
      <c r="S1709" s="28"/>
      <c r="T1709" s="28"/>
    </row>
    <row r="1710" spans="19:20" x14ac:dyDescent="0.25">
      <c r="S1710" s="28"/>
      <c r="T1710" s="28"/>
    </row>
    <row r="1711" spans="19:20" x14ac:dyDescent="0.25">
      <c r="S1711" s="28"/>
      <c r="T1711" s="28"/>
    </row>
    <row r="1712" spans="19:20" x14ac:dyDescent="0.25">
      <c r="S1712" s="28"/>
      <c r="T1712" s="28"/>
    </row>
    <row r="1713" spans="19:20" x14ac:dyDescent="0.25">
      <c r="S1713" s="28"/>
      <c r="T1713" s="28"/>
    </row>
    <row r="1714" spans="19:20" x14ac:dyDescent="0.25">
      <c r="S1714" s="28"/>
      <c r="T1714" s="28"/>
    </row>
    <row r="1715" spans="19:20" x14ac:dyDescent="0.25">
      <c r="S1715" s="28"/>
      <c r="T1715" s="28"/>
    </row>
    <row r="1716" spans="19:20" x14ac:dyDescent="0.25">
      <c r="S1716" s="28"/>
      <c r="T1716" s="28"/>
    </row>
    <row r="1717" spans="19:20" x14ac:dyDescent="0.25">
      <c r="S1717" s="28"/>
      <c r="T1717" s="28"/>
    </row>
    <row r="1718" spans="19:20" x14ac:dyDescent="0.25">
      <c r="S1718" s="28"/>
      <c r="T1718" s="28"/>
    </row>
    <row r="1719" spans="19:20" x14ac:dyDescent="0.25">
      <c r="S1719" s="28"/>
      <c r="T1719" s="28"/>
    </row>
    <row r="1720" spans="19:20" x14ac:dyDescent="0.25">
      <c r="S1720" s="28"/>
      <c r="T1720" s="28"/>
    </row>
    <row r="1721" spans="19:20" x14ac:dyDescent="0.25">
      <c r="S1721" s="28"/>
      <c r="T1721" s="28"/>
    </row>
    <row r="1722" spans="19:20" x14ac:dyDescent="0.25">
      <c r="S1722" s="28"/>
      <c r="T1722" s="28"/>
    </row>
    <row r="1723" spans="19:20" x14ac:dyDescent="0.25">
      <c r="S1723" s="28"/>
      <c r="T1723" s="28"/>
    </row>
    <row r="1724" spans="19:20" x14ac:dyDescent="0.25">
      <c r="S1724" s="28"/>
      <c r="T1724" s="28"/>
    </row>
    <row r="1725" spans="19:20" x14ac:dyDescent="0.25">
      <c r="S1725" s="28"/>
      <c r="T1725" s="28"/>
    </row>
    <row r="1726" spans="19:20" x14ac:dyDescent="0.25">
      <c r="S1726" s="28"/>
      <c r="T1726" s="28"/>
    </row>
    <row r="1727" spans="19:20" x14ac:dyDescent="0.25">
      <c r="S1727" s="28"/>
      <c r="T1727" s="28"/>
    </row>
    <row r="1728" spans="19:20" x14ac:dyDescent="0.25">
      <c r="S1728" s="28"/>
      <c r="T1728" s="28"/>
    </row>
    <row r="1729" spans="19:20" x14ac:dyDescent="0.25">
      <c r="S1729" s="28"/>
      <c r="T1729" s="28"/>
    </row>
    <row r="1730" spans="19:20" x14ac:dyDescent="0.25">
      <c r="S1730" s="28"/>
      <c r="T1730" s="28"/>
    </row>
    <row r="1731" spans="19:20" x14ac:dyDescent="0.25">
      <c r="S1731" s="28"/>
      <c r="T1731" s="28"/>
    </row>
    <row r="1732" spans="19:20" x14ac:dyDescent="0.25">
      <c r="S1732" s="28"/>
      <c r="T1732" s="28"/>
    </row>
    <row r="1733" spans="19:20" x14ac:dyDescent="0.25">
      <c r="S1733" s="28"/>
      <c r="T1733" s="28"/>
    </row>
    <row r="1734" spans="19:20" x14ac:dyDescent="0.25">
      <c r="S1734" s="28"/>
      <c r="T1734" s="28"/>
    </row>
    <row r="1735" spans="19:20" x14ac:dyDescent="0.25">
      <c r="S1735" s="28"/>
      <c r="T1735" s="28"/>
    </row>
    <row r="1736" spans="19:20" x14ac:dyDescent="0.25">
      <c r="S1736" s="28"/>
      <c r="T1736" s="28"/>
    </row>
    <row r="1737" spans="19:20" x14ac:dyDescent="0.25">
      <c r="S1737" s="28"/>
      <c r="T1737" s="28"/>
    </row>
    <row r="1738" spans="19:20" x14ac:dyDescent="0.25">
      <c r="S1738" s="28"/>
      <c r="T1738" s="28"/>
    </row>
    <row r="1739" spans="19:20" x14ac:dyDescent="0.25">
      <c r="S1739" s="28"/>
      <c r="T1739" s="28"/>
    </row>
    <row r="1740" spans="19:20" x14ac:dyDescent="0.25">
      <c r="S1740" s="28"/>
      <c r="T1740" s="28"/>
    </row>
    <row r="1741" spans="19:20" x14ac:dyDescent="0.25">
      <c r="S1741" s="28"/>
      <c r="T1741" s="28"/>
    </row>
    <row r="1742" spans="19:20" x14ac:dyDescent="0.25">
      <c r="S1742" s="28"/>
      <c r="T1742" s="28"/>
    </row>
    <row r="1743" spans="19:20" x14ac:dyDescent="0.25">
      <c r="S1743" s="28"/>
      <c r="T1743" s="28"/>
    </row>
    <row r="1744" spans="19:20" x14ac:dyDescent="0.25">
      <c r="S1744" s="28"/>
      <c r="T1744" s="28"/>
    </row>
    <row r="1745" spans="19:20" x14ac:dyDescent="0.25">
      <c r="S1745" s="28"/>
      <c r="T1745" s="28"/>
    </row>
    <row r="1746" spans="19:20" x14ac:dyDescent="0.25">
      <c r="S1746" s="28"/>
      <c r="T1746" s="28"/>
    </row>
    <row r="1747" spans="19:20" x14ac:dyDescent="0.25">
      <c r="S1747" s="28"/>
      <c r="T1747" s="28"/>
    </row>
    <row r="1748" spans="19:20" x14ac:dyDescent="0.25">
      <c r="S1748" s="28"/>
      <c r="T1748" s="28"/>
    </row>
    <row r="1749" spans="19:20" x14ac:dyDescent="0.25">
      <c r="S1749" s="28"/>
      <c r="T1749" s="28"/>
    </row>
    <row r="1750" spans="19:20" x14ac:dyDescent="0.25">
      <c r="S1750" s="28"/>
      <c r="T1750" s="28"/>
    </row>
    <row r="1751" spans="19:20" x14ac:dyDescent="0.25">
      <c r="S1751" s="28"/>
      <c r="T1751" s="28"/>
    </row>
    <row r="1752" spans="19:20" x14ac:dyDescent="0.25">
      <c r="S1752" s="28"/>
      <c r="T1752" s="28"/>
    </row>
    <row r="1753" spans="19:20" x14ac:dyDescent="0.25">
      <c r="S1753" s="28"/>
      <c r="T1753" s="28"/>
    </row>
    <row r="1754" spans="19:20" x14ac:dyDescent="0.25">
      <c r="S1754" s="28"/>
      <c r="T1754" s="28"/>
    </row>
    <row r="1755" spans="19:20" x14ac:dyDescent="0.25">
      <c r="S1755" s="28"/>
      <c r="T1755" s="28"/>
    </row>
    <row r="1756" spans="19:20" x14ac:dyDescent="0.25">
      <c r="S1756" s="28"/>
      <c r="T1756" s="28"/>
    </row>
    <row r="1757" spans="19:20" x14ac:dyDescent="0.25">
      <c r="S1757" s="28"/>
      <c r="T1757" s="28"/>
    </row>
    <row r="1758" spans="19:20" x14ac:dyDescent="0.25">
      <c r="S1758" s="28"/>
      <c r="T1758" s="28"/>
    </row>
    <row r="1759" spans="19:20" x14ac:dyDescent="0.25">
      <c r="S1759" s="28"/>
      <c r="T1759" s="28"/>
    </row>
    <row r="1760" spans="19:20" x14ac:dyDescent="0.25">
      <c r="S1760" s="28"/>
      <c r="T1760" s="28"/>
    </row>
    <row r="1761" spans="19:20" x14ac:dyDescent="0.25">
      <c r="S1761" s="28"/>
      <c r="T1761" s="28"/>
    </row>
    <row r="1762" spans="19:20" x14ac:dyDescent="0.25">
      <c r="S1762" s="28"/>
      <c r="T1762" s="28"/>
    </row>
    <row r="1763" spans="19:20" x14ac:dyDescent="0.25">
      <c r="S1763" s="28"/>
      <c r="T1763" s="28"/>
    </row>
    <row r="1764" spans="19:20" x14ac:dyDescent="0.25">
      <c r="S1764" s="28"/>
      <c r="T1764" s="28"/>
    </row>
    <row r="1765" spans="19:20" x14ac:dyDescent="0.25">
      <c r="S1765" s="28"/>
      <c r="T1765" s="28"/>
    </row>
    <row r="1766" spans="19:20" x14ac:dyDescent="0.25">
      <c r="S1766" s="28"/>
      <c r="T1766" s="28"/>
    </row>
    <row r="1767" spans="19:20" x14ac:dyDescent="0.25">
      <c r="S1767" s="28"/>
      <c r="T1767" s="28"/>
    </row>
    <row r="1768" spans="19:20" x14ac:dyDescent="0.25">
      <c r="S1768" s="28"/>
      <c r="T1768" s="28"/>
    </row>
    <row r="1769" spans="19:20" x14ac:dyDescent="0.25">
      <c r="S1769" s="28"/>
      <c r="T1769" s="28"/>
    </row>
    <row r="1770" spans="19:20" x14ac:dyDescent="0.25">
      <c r="S1770" s="28"/>
      <c r="T1770" s="28"/>
    </row>
    <row r="1771" spans="19:20" x14ac:dyDescent="0.25">
      <c r="S1771" s="28"/>
      <c r="T1771" s="28"/>
    </row>
    <row r="1772" spans="19:20" x14ac:dyDescent="0.25">
      <c r="S1772" s="28"/>
      <c r="T1772" s="28"/>
    </row>
    <row r="1773" spans="19:20" x14ac:dyDescent="0.25">
      <c r="S1773" s="28"/>
      <c r="T1773" s="28"/>
    </row>
    <row r="1774" spans="19:20" x14ac:dyDescent="0.25">
      <c r="S1774" s="28"/>
      <c r="T1774" s="28"/>
    </row>
    <row r="1775" spans="19:20" x14ac:dyDescent="0.25">
      <c r="S1775" s="28"/>
      <c r="T1775" s="28"/>
    </row>
    <row r="1776" spans="19:20" x14ac:dyDescent="0.25">
      <c r="S1776" s="28"/>
      <c r="T1776" s="28"/>
    </row>
    <row r="1777" spans="19:20" x14ac:dyDescent="0.25">
      <c r="S1777" s="28"/>
      <c r="T1777" s="28"/>
    </row>
    <row r="1778" spans="19:20" x14ac:dyDescent="0.25">
      <c r="S1778" s="28"/>
      <c r="T1778" s="28"/>
    </row>
    <row r="1779" spans="19:20" x14ac:dyDescent="0.25">
      <c r="S1779" s="28"/>
      <c r="T1779" s="28"/>
    </row>
    <row r="1780" spans="19:20" x14ac:dyDescent="0.25">
      <c r="S1780" s="28"/>
      <c r="T1780" s="28"/>
    </row>
    <row r="1781" spans="19:20" x14ac:dyDescent="0.25">
      <c r="S1781" s="28"/>
      <c r="T1781" s="28"/>
    </row>
    <row r="1782" spans="19:20" x14ac:dyDescent="0.25">
      <c r="S1782" s="28"/>
      <c r="T1782" s="28"/>
    </row>
    <row r="1783" spans="19:20" x14ac:dyDescent="0.25">
      <c r="S1783" s="28"/>
      <c r="T1783" s="28"/>
    </row>
    <row r="1784" spans="19:20" x14ac:dyDescent="0.25">
      <c r="S1784" s="28"/>
      <c r="T1784" s="28"/>
    </row>
    <row r="1785" spans="19:20" x14ac:dyDescent="0.25">
      <c r="S1785" s="28"/>
      <c r="T1785" s="28"/>
    </row>
    <row r="1786" spans="19:20" x14ac:dyDescent="0.25">
      <c r="S1786" s="28"/>
      <c r="T1786" s="28"/>
    </row>
    <row r="1787" spans="19:20" x14ac:dyDescent="0.25">
      <c r="S1787" s="28"/>
      <c r="T1787" s="28"/>
    </row>
    <row r="1788" spans="19:20" x14ac:dyDescent="0.25">
      <c r="S1788" s="28"/>
      <c r="T1788" s="28"/>
    </row>
    <row r="1789" spans="19:20" x14ac:dyDescent="0.25">
      <c r="S1789" s="28"/>
      <c r="T1789" s="28"/>
    </row>
    <row r="1790" spans="19:20" x14ac:dyDescent="0.25">
      <c r="S1790" s="28"/>
      <c r="T1790" s="28"/>
    </row>
    <row r="1791" spans="19:20" x14ac:dyDescent="0.25">
      <c r="S1791" s="28"/>
      <c r="T1791" s="28"/>
    </row>
    <row r="1792" spans="19:20" x14ac:dyDescent="0.25">
      <c r="S1792" s="28"/>
      <c r="T1792" s="28"/>
    </row>
    <row r="1793" spans="19:20" x14ac:dyDescent="0.25">
      <c r="S1793" s="28"/>
      <c r="T1793" s="28"/>
    </row>
    <row r="1794" spans="19:20" x14ac:dyDescent="0.25">
      <c r="S1794" s="28"/>
      <c r="T1794" s="28"/>
    </row>
    <row r="1795" spans="19:20" x14ac:dyDescent="0.25">
      <c r="S1795" s="28"/>
      <c r="T1795" s="28"/>
    </row>
    <row r="1796" spans="19:20" x14ac:dyDescent="0.25">
      <c r="S1796" s="28"/>
      <c r="T1796" s="28"/>
    </row>
    <row r="1797" spans="19:20" x14ac:dyDescent="0.25">
      <c r="S1797" s="28"/>
      <c r="T1797" s="28"/>
    </row>
    <row r="1798" spans="19:20" x14ac:dyDescent="0.25">
      <c r="S1798" s="28"/>
      <c r="T1798" s="28"/>
    </row>
    <row r="1799" spans="19:20" x14ac:dyDescent="0.25">
      <c r="S1799" s="28"/>
      <c r="T1799" s="28"/>
    </row>
    <row r="1800" spans="19:20" x14ac:dyDescent="0.25">
      <c r="S1800" s="28"/>
      <c r="T1800" s="28"/>
    </row>
    <row r="1801" spans="19:20" x14ac:dyDescent="0.25">
      <c r="S1801" s="28"/>
      <c r="T1801" s="28"/>
    </row>
    <row r="1802" spans="19:20" x14ac:dyDescent="0.25">
      <c r="S1802" s="28"/>
      <c r="T1802" s="28"/>
    </row>
    <row r="1803" spans="19:20" x14ac:dyDescent="0.25">
      <c r="S1803" s="28"/>
      <c r="T1803" s="28"/>
    </row>
    <row r="1804" spans="19:20" x14ac:dyDescent="0.25">
      <c r="S1804" s="28"/>
      <c r="T1804" s="28"/>
    </row>
    <row r="1805" spans="19:20" x14ac:dyDescent="0.25">
      <c r="S1805" s="28"/>
      <c r="T1805" s="28"/>
    </row>
    <row r="1806" spans="19:20" x14ac:dyDescent="0.25">
      <c r="S1806" s="28"/>
      <c r="T1806" s="28"/>
    </row>
    <row r="1807" spans="19:20" x14ac:dyDescent="0.25">
      <c r="S1807" s="28"/>
      <c r="T1807" s="28"/>
    </row>
    <row r="1808" spans="19:20" x14ac:dyDescent="0.25">
      <c r="S1808" s="28"/>
      <c r="T1808" s="28"/>
    </row>
    <row r="1809" spans="19:20" x14ac:dyDescent="0.25">
      <c r="S1809" s="28"/>
      <c r="T1809" s="28"/>
    </row>
    <row r="1810" spans="19:20" x14ac:dyDescent="0.25">
      <c r="S1810" s="28"/>
      <c r="T1810" s="28"/>
    </row>
    <row r="1811" spans="19:20" x14ac:dyDescent="0.25">
      <c r="S1811" s="28"/>
      <c r="T1811" s="28"/>
    </row>
    <row r="1812" spans="19:20" x14ac:dyDescent="0.25">
      <c r="S1812" s="28"/>
      <c r="T1812" s="28"/>
    </row>
    <row r="1813" spans="19:20" x14ac:dyDescent="0.25">
      <c r="S1813" s="28"/>
      <c r="T1813" s="28"/>
    </row>
    <row r="1814" spans="19:20" x14ac:dyDescent="0.25">
      <c r="S1814" s="28"/>
      <c r="T1814" s="28"/>
    </row>
    <row r="1815" spans="19:20" x14ac:dyDescent="0.25">
      <c r="S1815" s="28"/>
      <c r="T1815" s="28"/>
    </row>
    <row r="1816" spans="19:20" x14ac:dyDescent="0.25">
      <c r="S1816" s="28"/>
      <c r="T1816" s="28"/>
    </row>
    <row r="1817" spans="19:20" x14ac:dyDescent="0.25">
      <c r="S1817" s="28"/>
      <c r="T1817" s="28"/>
    </row>
    <row r="1818" spans="19:20" x14ac:dyDescent="0.25">
      <c r="S1818" s="28"/>
      <c r="T1818" s="28"/>
    </row>
    <row r="1819" spans="19:20" x14ac:dyDescent="0.25">
      <c r="S1819" s="28"/>
      <c r="T1819" s="28"/>
    </row>
    <row r="1820" spans="19:20" x14ac:dyDescent="0.25">
      <c r="S1820" s="28"/>
      <c r="T1820" s="28"/>
    </row>
    <row r="1821" spans="19:20" x14ac:dyDescent="0.25">
      <c r="S1821" s="28"/>
      <c r="T1821" s="28"/>
    </row>
    <row r="1822" spans="19:20" x14ac:dyDescent="0.25">
      <c r="S1822" s="28"/>
      <c r="T1822" s="28"/>
    </row>
    <row r="1823" spans="19:20" x14ac:dyDescent="0.25">
      <c r="S1823" s="28"/>
      <c r="T1823" s="28"/>
    </row>
    <row r="1824" spans="19:20" x14ac:dyDescent="0.25">
      <c r="S1824" s="28"/>
      <c r="T1824" s="28"/>
    </row>
    <row r="1825" spans="19:20" x14ac:dyDescent="0.25">
      <c r="S1825" s="28"/>
      <c r="T1825" s="28"/>
    </row>
    <row r="1826" spans="19:20" x14ac:dyDescent="0.25">
      <c r="S1826" s="28"/>
      <c r="T1826" s="28"/>
    </row>
    <row r="1827" spans="19:20" x14ac:dyDescent="0.25">
      <c r="S1827" s="28"/>
      <c r="T1827" s="28"/>
    </row>
    <row r="1828" spans="19:20" x14ac:dyDescent="0.25">
      <c r="S1828" s="28"/>
      <c r="T1828" s="28"/>
    </row>
    <row r="1829" spans="19:20" x14ac:dyDescent="0.25">
      <c r="S1829" s="28"/>
      <c r="T1829" s="28"/>
    </row>
    <row r="1830" spans="19:20" x14ac:dyDescent="0.25">
      <c r="S1830" s="28"/>
      <c r="T1830" s="28"/>
    </row>
    <row r="1831" spans="19:20" x14ac:dyDescent="0.25">
      <c r="S1831" s="28"/>
      <c r="T1831" s="28"/>
    </row>
    <row r="1832" spans="19:20" x14ac:dyDescent="0.25">
      <c r="S1832" s="28"/>
      <c r="T1832" s="28"/>
    </row>
    <row r="1833" spans="19:20" x14ac:dyDescent="0.25">
      <c r="S1833" s="28"/>
      <c r="T1833" s="28"/>
    </row>
    <row r="1834" spans="19:20" x14ac:dyDescent="0.25">
      <c r="S1834" s="28"/>
      <c r="T1834" s="28"/>
    </row>
    <row r="1835" spans="19:20" x14ac:dyDescent="0.25">
      <c r="S1835" s="28"/>
      <c r="T1835" s="28"/>
    </row>
    <row r="1836" spans="19:20" x14ac:dyDescent="0.25">
      <c r="S1836" s="28"/>
      <c r="T1836" s="28"/>
    </row>
    <row r="1837" spans="19:20" x14ac:dyDescent="0.25">
      <c r="S1837" s="28"/>
      <c r="T1837" s="28"/>
    </row>
    <row r="1838" spans="19:20" x14ac:dyDescent="0.25">
      <c r="S1838" s="28"/>
      <c r="T1838" s="28"/>
    </row>
    <row r="1839" spans="19:20" x14ac:dyDescent="0.25">
      <c r="S1839" s="28"/>
      <c r="T1839" s="28"/>
    </row>
    <row r="1840" spans="19:20" x14ac:dyDescent="0.25">
      <c r="S1840" s="28"/>
      <c r="T1840" s="28"/>
    </row>
    <row r="1841" spans="19:20" x14ac:dyDescent="0.25">
      <c r="S1841" s="28"/>
      <c r="T1841" s="28"/>
    </row>
    <row r="1842" spans="19:20" x14ac:dyDescent="0.25">
      <c r="S1842" s="28"/>
      <c r="T1842" s="28"/>
    </row>
    <row r="1843" spans="19:20" x14ac:dyDescent="0.25">
      <c r="S1843" s="28"/>
      <c r="T1843" s="28"/>
    </row>
    <row r="1844" spans="19:20" x14ac:dyDescent="0.25">
      <c r="S1844" s="28"/>
      <c r="T1844" s="28"/>
    </row>
    <row r="1845" spans="19:20" x14ac:dyDescent="0.25">
      <c r="S1845" s="28"/>
      <c r="T1845" s="28"/>
    </row>
    <row r="1846" spans="19:20" x14ac:dyDescent="0.25">
      <c r="S1846" s="28"/>
      <c r="T1846" s="28"/>
    </row>
    <row r="1847" spans="19:20" x14ac:dyDescent="0.25">
      <c r="S1847" s="28"/>
      <c r="T1847" s="28"/>
    </row>
    <row r="1848" spans="19:20" x14ac:dyDescent="0.25">
      <c r="S1848" s="28"/>
      <c r="T1848" s="28"/>
    </row>
    <row r="1849" spans="19:20" x14ac:dyDescent="0.25">
      <c r="S1849" s="28"/>
      <c r="T1849" s="28"/>
    </row>
    <row r="1850" spans="19:20" x14ac:dyDescent="0.25">
      <c r="S1850" s="28"/>
      <c r="T1850" s="28"/>
    </row>
    <row r="1851" spans="19:20" x14ac:dyDescent="0.25">
      <c r="S1851" s="28"/>
      <c r="T1851" s="28"/>
    </row>
    <row r="1852" spans="19:20" x14ac:dyDescent="0.25">
      <c r="S1852" s="28"/>
      <c r="T1852" s="28"/>
    </row>
    <row r="1853" spans="19:20" x14ac:dyDescent="0.25">
      <c r="S1853" s="28"/>
      <c r="T1853" s="28"/>
    </row>
    <row r="1854" spans="19:20" x14ac:dyDescent="0.25">
      <c r="S1854" s="28"/>
      <c r="T1854" s="28"/>
    </row>
    <row r="1855" spans="19:20" x14ac:dyDescent="0.25">
      <c r="S1855" s="28"/>
      <c r="T1855" s="28"/>
    </row>
    <row r="1856" spans="19:20" x14ac:dyDescent="0.25">
      <c r="S1856" s="28"/>
      <c r="T1856" s="28"/>
    </row>
    <row r="1857" spans="19:20" x14ac:dyDescent="0.25">
      <c r="S1857" s="28"/>
      <c r="T1857" s="28"/>
    </row>
    <row r="1858" spans="19:20" x14ac:dyDescent="0.25">
      <c r="S1858" s="28"/>
      <c r="T1858" s="28"/>
    </row>
    <row r="1859" spans="19:20" x14ac:dyDescent="0.25">
      <c r="S1859" s="28"/>
      <c r="T1859" s="28"/>
    </row>
    <row r="1860" spans="19:20" x14ac:dyDescent="0.25">
      <c r="S1860" s="28"/>
      <c r="T1860" s="28"/>
    </row>
    <row r="1861" spans="19:20" x14ac:dyDescent="0.25">
      <c r="S1861" s="28"/>
      <c r="T1861" s="28"/>
    </row>
    <row r="1862" spans="19:20" x14ac:dyDescent="0.25">
      <c r="S1862" s="28"/>
      <c r="T1862" s="28"/>
    </row>
    <row r="1863" spans="19:20" x14ac:dyDescent="0.25">
      <c r="S1863" s="28"/>
      <c r="T1863" s="28"/>
    </row>
    <row r="1864" spans="19:20" x14ac:dyDescent="0.25">
      <c r="S1864" s="28"/>
      <c r="T1864" s="28"/>
    </row>
    <row r="1865" spans="19:20" x14ac:dyDescent="0.25">
      <c r="S1865" s="28"/>
      <c r="T1865" s="28"/>
    </row>
    <row r="1866" spans="19:20" x14ac:dyDescent="0.25">
      <c r="S1866" s="28"/>
      <c r="T1866" s="28"/>
    </row>
    <row r="1867" spans="19:20" x14ac:dyDescent="0.25">
      <c r="S1867" s="28"/>
      <c r="T1867" s="28"/>
    </row>
    <row r="1868" spans="19:20" x14ac:dyDescent="0.25">
      <c r="S1868" s="28"/>
      <c r="T1868" s="28"/>
    </row>
    <row r="1869" spans="19:20" x14ac:dyDescent="0.25">
      <c r="S1869" s="28"/>
      <c r="T1869" s="28"/>
    </row>
    <row r="1870" spans="19:20" x14ac:dyDescent="0.25">
      <c r="S1870" s="28"/>
      <c r="T1870" s="28"/>
    </row>
    <row r="1871" spans="19:20" x14ac:dyDescent="0.25">
      <c r="S1871" s="28"/>
      <c r="T1871" s="28"/>
    </row>
    <row r="1872" spans="19:20" x14ac:dyDescent="0.25">
      <c r="S1872" s="28"/>
      <c r="T1872" s="28"/>
    </row>
    <row r="1873" spans="19:20" x14ac:dyDescent="0.25">
      <c r="S1873" s="28"/>
      <c r="T1873" s="28"/>
    </row>
    <row r="1874" spans="19:20" x14ac:dyDescent="0.25">
      <c r="S1874" s="28"/>
      <c r="T1874" s="28"/>
    </row>
    <row r="1875" spans="19:20" x14ac:dyDescent="0.25">
      <c r="S1875" s="28"/>
      <c r="T1875" s="28"/>
    </row>
    <row r="1876" spans="19:20" x14ac:dyDescent="0.25">
      <c r="S1876" s="28"/>
      <c r="T1876" s="28"/>
    </row>
    <row r="1877" spans="19:20" x14ac:dyDescent="0.25">
      <c r="S1877" s="28"/>
      <c r="T1877" s="28"/>
    </row>
    <row r="1878" spans="19:20" x14ac:dyDescent="0.25">
      <c r="S1878" s="28"/>
      <c r="T1878" s="28"/>
    </row>
    <row r="1879" spans="19:20" x14ac:dyDescent="0.25">
      <c r="S1879" s="28"/>
      <c r="T1879" s="28"/>
    </row>
    <row r="1880" spans="19:20" x14ac:dyDescent="0.25">
      <c r="S1880" s="28"/>
      <c r="T1880" s="28"/>
    </row>
    <row r="1881" spans="19:20" x14ac:dyDescent="0.25">
      <c r="S1881" s="28"/>
      <c r="T1881" s="28"/>
    </row>
    <row r="1882" spans="19:20" x14ac:dyDescent="0.25">
      <c r="S1882" s="28"/>
      <c r="T1882" s="28"/>
    </row>
    <row r="1883" spans="19:20" x14ac:dyDescent="0.25">
      <c r="S1883" s="28"/>
      <c r="T1883" s="28"/>
    </row>
    <row r="1884" spans="19:20" x14ac:dyDescent="0.25">
      <c r="S1884" s="28"/>
      <c r="T1884" s="28"/>
    </row>
    <row r="1885" spans="19:20" x14ac:dyDescent="0.25">
      <c r="S1885" s="28"/>
      <c r="T1885" s="28"/>
    </row>
    <row r="1886" spans="19:20" x14ac:dyDescent="0.25">
      <c r="S1886" s="28"/>
      <c r="T1886" s="28"/>
    </row>
    <row r="1887" spans="19:20" x14ac:dyDescent="0.25">
      <c r="S1887" s="28"/>
      <c r="T1887" s="28"/>
    </row>
    <row r="1888" spans="19:20" x14ac:dyDescent="0.25">
      <c r="S1888" s="28"/>
      <c r="T1888" s="28"/>
    </row>
    <row r="1889" spans="19:20" x14ac:dyDescent="0.25">
      <c r="S1889" s="28"/>
      <c r="T1889" s="28"/>
    </row>
    <row r="1890" spans="19:20" x14ac:dyDescent="0.25">
      <c r="S1890" s="28"/>
      <c r="T1890" s="28"/>
    </row>
    <row r="1891" spans="19:20" x14ac:dyDescent="0.25">
      <c r="S1891" s="28"/>
      <c r="T1891" s="28"/>
    </row>
    <row r="1892" spans="19:20" x14ac:dyDescent="0.25">
      <c r="S1892" s="28"/>
      <c r="T1892" s="28"/>
    </row>
    <row r="1893" spans="19:20" x14ac:dyDescent="0.25">
      <c r="S1893" s="28"/>
      <c r="T1893" s="28"/>
    </row>
    <row r="1894" spans="19:20" x14ac:dyDescent="0.25">
      <c r="S1894" s="28"/>
      <c r="T1894" s="28"/>
    </row>
    <row r="1895" spans="19:20" x14ac:dyDescent="0.25">
      <c r="S1895" s="28"/>
      <c r="T1895" s="28"/>
    </row>
    <row r="1896" spans="19:20" x14ac:dyDescent="0.25">
      <c r="S1896" s="28"/>
      <c r="T1896" s="28"/>
    </row>
    <row r="1897" spans="19:20" x14ac:dyDescent="0.25">
      <c r="S1897" s="28"/>
      <c r="T1897" s="28"/>
    </row>
    <row r="1898" spans="19:20" x14ac:dyDescent="0.25">
      <c r="S1898" s="28"/>
      <c r="T1898" s="28"/>
    </row>
    <row r="1899" spans="19:20" x14ac:dyDescent="0.25">
      <c r="S1899" s="28"/>
      <c r="T1899" s="28"/>
    </row>
    <row r="1900" spans="19:20" x14ac:dyDescent="0.25">
      <c r="S1900" s="28"/>
      <c r="T1900" s="28"/>
    </row>
    <row r="1901" spans="19:20" x14ac:dyDescent="0.25">
      <c r="S1901" s="28"/>
      <c r="T1901" s="28"/>
    </row>
    <row r="1902" spans="19:20" x14ac:dyDescent="0.25">
      <c r="S1902" s="28"/>
      <c r="T1902" s="28"/>
    </row>
    <row r="1903" spans="19:20" x14ac:dyDescent="0.25">
      <c r="S1903" s="28"/>
      <c r="T1903" s="28"/>
    </row>
    <row r="1904" spans="19:20" x14ac:dyDescent="0.25">
      <c r="S1904" s="28"/>
      <c r="T1904" s="28"/>
    </row>
    <row r="1905" spans="19:20" x14ac:dyDescent="0.25">
      <c r="S1905" s="28"/>
      <c r="T1905" s="28"/>
    </row>
    <row r="1906" spans="19:20" x14ac:dyDescent="0.25">
      <c r="S1906" s="28"/>
      <c r="T1906" s="28"/>
    </row>
    <row r="1907" spans="19:20" x14ac:dyDescent="0.25">
      <c r="S1907" s="28"/>
      <c r="T1907" s="28"/>
    </row>
    <row r="1908" spans="19:20" x14ac:dyDescent="0.25">
      <c r="S1908" s="28"/>
      <c r="T1908" s="28"/>
    </row>
    <row r="1909" spans="19:20" x14ac:dyDescent="0.25">
      <c r="S1909" s="28"/>
      <c r="T1909" s="28"/>
    </row>
    <row r="1910" spans="19:20" x14ac:dyDescent="0.25">
      <c r="S1910" s="28"/>
      <c r="T1910" s="28"/>
    </row>
    <row r="1911" spans="19:20" x14ac:dyDescent="0.25">
      <c r="S1911" s="28"/>
      <c r="T1911" s="28"/>
    </row>
    <row r="1912" spans="19:20" x14ac:dyDescent="0.25">
      <c r="S1912" s="28"/>
      <c r="T1912" s="28"/>
    </row>
    <row r="1913" spans="19:20" x14ac:dyDescent="0.25">
      <c r="S1913" s="28"/>
      <c r="T1913" s="28"/>
    </row>
    <row r="1914" spans="19:20" x14ac:dyDescent="0.25">
      <c r="S1914" s="28"/>
      <c r="T1914" s="28"/>
    </row>
    <row r="1915" spans="19:20" x14ac:dyDescent="0.25">
      <c r="S1915" s="28"/>
      <c r="T1915" s="28"/>
    </row>
    <row r="1916" spans="19:20" x14ac:dyDescent="0.25">
      <c r="S1916" s="28"/>
      <c r="T1916" s="28"/>
    </row>
    <row r="1917" spans="19:20" x14ac:dyDescent="0.25">
      <c r="S1917" s="28"/>
      <c r="T1917" s="28"/>
    </row>
    <row r="1918" spans="19:20" x14ac:dyDescent="0.25">
      <c r="S1918" s="28"/>
      <c r="T1918" s="28"/>
    </row>
    <row r="1919" spans="19:20" x14ac:dyDescent="0.25">
      <c r="S1919" s="28"/>
      <c r="T1919" s="28"/>
    </row>
    <row r="1920" spans="19:20" x14ac:dyDescent="0.25">
      <c r="S1920" s="28"/>
      <c r="T1920" s="28"/>
    </row>
    <row r="1921" spans="19:20" x14ac:dyDescent="0.25">
      <c r="S1921" s="28"/>
      <c r="T1921" s="28"/>
    </row>
    <row r="1922" spans="19:20" x14ac:dyDescent="0.25">
      <c r="S1922" s="28"/>
      <c r="T1922" s="28"/>
    </row>
    <row r="1923" spans="19:20" x14ac:dyDescent="0.25">
      <c r="S1923" s="28"/>
      <c r="T1923" s="28"/>
    </row>
    <row r="1924" spans="19:20" x14ac:dyDescent="0.25">
      <c r="S1924" s="28"/>
      <c r="T1924" s="28"/>
    </row>
    <row r="1925" spans="19:20" x14ac:dyDescent="0.25">
      <c r="S1925" s="28"/>
      <c r="T1925" s="28"/>
    </row>
    <row r="1926" spans="19:20" x14ac:dyDescent="0.25">
      <c r="S1926" s="28"/>
      <c r="T1926" s="28"/>
    </row>
    <row r="1927" spans="19:20" x14ac:dyDescent="0.25">
      <c r="S1927" s="28"/>
      <c r="T1927" s="28"/>
    </row>
    <row r="1928" spans="19:20" x14ac:dyDescent="0.25">
      <c r="S1928" s="28"/>
      <c r="T1928" s="28"/>
    </row>
    <row r="1929" spans="19:20" x14ac:dyDescent="0.25">
      <c r="S1929" s="28"/>
      <c r="T1929" s="28"/>
    </row>
    <row r="1930" spans="19:20" x14ac:dyDescent="0.25">
      <c r="S1930" s="28"/>
      <c r="T1930" s="28"/>
    </row>
    <row r="1931" spans="19:20" x14ac:dyDescent="0.25">
      <c r="S1931" s="28"/>
      <c r="T1931" s="28"/>
    </row>
    <row r="1932" spans="19:20" x14ac:dyDescent="0.25">
      <c r="S1932" s="28"/>
      <c r="T1932" s="28"/>
    </row>
    <row r="1933" spans="19:20" x14ac:dyDescent="0.25">
      <c r="S1933" s="28"/>
      <c r="T1933" s="28"/>
    </row>
    <row r="1934" spans="19:20" x14ac:dyDescent="0.25">
      <c r="S1934" s="28"/>
      <c r="T1934" s="28"/>
    </row>
    <row r="1935" spans="19:20" x14ac:dyDescent="0.25">
      <c r="S1935" s="28"/>
      <c r="T1935" s="28"/>
    </row>
    <row r="1936" spans="19:20" x14ac:dyDescent="0.25">
      <c r="S1936" s="28"/>
      <c r="T1936" s="28"/>
    </row>
    <row r="1937" spans="19:20" x14ac:dyDescent="0.25">
      <c r="S1937" s="28"/>
      <c r="T1937" s="28"/>
    </row>
    <row r="1938" spans="19:20" x14ac:dyDescent="0.25">
      <c r="S1938" s="28"/>
      <c r="T1938" s="28"/>
    </row>
    <row r="1939" spans="19:20" x14ac:dyDescent="0.25">
      <c r="S1939" s="28"/>
      <c r="T1939" s="28"/>
    </row>
    <row r="1940" spans="19:20" x14ac:dyDescent="0.25">
      <c r="S1940" s="28"/>
      <c r="T1940" s="28"/>
    </row>
    <row r="1941" spans="19:20" x14ac:dyDescent="0.25">
      <c r="S1941" s="28"/>
      <c r="T1941" s="28"/>
    </row>
    <row r="1942" spans="19:20" x14ac:dyDescent="0.25">
      <c r="S1942" s="28"/>
      <c r="T1942" s="28"/>
    </row>
    <row r="1943" spans="19:20" x14ac:dyDescent="0.25">
      <c r="S1943" s="28"/>
      <c r="T1943" s="28"/>
    </row>
    <row r="1944" spans="19:20" x14ac:dyDescent="0.25">
      <c r="S1944" s="28"/>
      <c r="T1944" s="28"/>
    </row>
    <row r="1945" spans="19:20" x14ac:dyDescent="0.25">
      <c r="S1945" s="28"/>
      <c r="T1945" s="28"/>
    </row>
    <row r="1946" spans="19:20" x14ac:dyDescent="0.25">
      <c r="S1946" s="28"/>
      <c r="T1946" s="28"/>
    </row>
    <row r="1947" spans="19:20" x14ac:dyDescent="0.25">
      <c r="S1947" s="28"/>
      <c r="T1947" s="28"/>
    </row>
    <row r="1948" spans="19:20" x14ac:dyDescent="0.25">
      <c r="S1948" s="28"/>
      <c r="T1948" s="28"/>
    </row>
    <row r="1949" spans="19:20" x14ac:dyDescent="0.25">
      <c r="S1949" s="28"/>
      <c r="T1949" s="28"/>
    </row>
    <row r="1950" spans="19:20" x14ac:dyDescent="0.25">
      <c r="S1950" s="28"/>
      <c r="T1950" s="28"/>
    </row>
    <row r="1951" spans="19:20" x14ac:dyDescent="0.25">
      <c r="S1951" s="28"/>
      <c r="T1951" s="28"/>
    </row>
    <row r="1952" spans="19:20" x14ac:dyDescent="0.25">
      <c r="S1952" s="28"/>
      <c r="T1952" s="28"/>
    </row>
    <row r="1953" spans="19:20" x14ac:dyDescent="0.25">
      <c r="S1953" s="28"/>
      <c r="T1953" s="28"/>
    </row>
    <row r="1954" spans="19:20" x14ac:dyDescent="0.25">
      <c r="S1954" s="28"/>
      <c r="T1954" s="28"/>
    </row>
    <row r="1955" spans="19:20" x14ac:dyDescent="0.25">
      <c r="S1955" s="28"/>
      <c r="T1955" s="28"/>
    </row>
    <row r="1956" spans="19:20" x14ac:dyDescent="0.25">
      <c r="S1956" s="28"/>
      <c r="T1956" s="28"/>
    </row>
    <row r="1957" spans="19:20" x14ac:dyDescent="0.25">
      <c r="S1957" s="28"/>
      <c r="T1957" s="28"/>
    </row>
    <row r="1958" spans="19:20" x14ac:dyDescent="0.25">
      <c r="S1958" s="28"/>
      <c r="T1958" s="28"/>
    </row>
    <row r="1959" spans="19:20" x14ac:dyDescent="0.25">
      <c r="S1959" s="28"/>
      <c r="T1959" s="28"/>
    </row>
    <row r="1960" spans="19:20" x14ac:dyDescent="0.25">
      <c r="S1960" s="28"/>
      <c r="T1960" s="28"/>
    </row>
    <row r="1961" spans="19:20" x14ac:dyDescent="0.25">
      <c r="S1961" s="28"/>
      <c r="T1961" s="28"/>
    </row>
    <row r="1962" spans="19:20" x14ac:dyDescent="0.25">
      <c r="S1962" s="28"/>
      <c r="T1962" s="28"/>
    </row>
    <row r="1963" spans="19:20" x14ac:dyDescent="0.25">
      <c r="S1963" s="28"/>
      <c r="T1963" s="28"/>
    </row>
    <row r="1964" spans="19:20" x14ac:dyDescent="0.25">
      <c r="S1964" s="28"/>
      <c r="T1964" s="28"/>
    </row>
    <row r="1965" spans="19:20" x14ac:dyDescent="0.25">
      <c r="S1965" s="28"/>
      <c r="T1965" s="28"/>
    </row>
    <row r="1966" spans="19:20" x14ac:dyDescent="0.25">
      <c r="S1966" s="28"/>
      <c r="T1966" s="28"/>
    </row>
    <row r="1967" spans="19:20" x14ac:dyDescent="0.25">
      <c r="S1967" s="28"/>
      <c r="T1967" s="28"/>
    </row>
    <row r="1968" spans="19:20" x14ac:dyDescent="0.25">
      <c r="S1968" s="28"/>
      <c r="T1968" s="28"/>
    </row>
    <row r="1969" spans="19:20" x14ac:dyDescent="0.25">
      <c r="S1969" s="28"/>
      <c r="T1969" s="28"/>
    </row>
    <row r="1970" spans="19:20" x14ac:dyDescent="0.25">
      <c r="S1970" s="28"/>
      <c r="T1970" s="28"/>
    </row>
    <row r="1971" spans="19:20" x14ac:dyDescent="0.25">
      <c r="S1971" s="28"/>
      <c r="T1971" s="28"/>
    </row>
    <row r="1972" spans="19:20" x14ac:dyDescent="0.25">
      <c r="S1972" s="28"/>
      <c r="T1972" s="28"/>
    </row>
    <row r="1973" spans="19:20" x14ac:dyDescent="0.25">
      <c r="S1973" s="28"/>
      <c r="T1973" s="28"/>
    </row>
    <row r="1974" spans="19:20" x14ac:dyDescent="0.25">
      <c r="S1974" s="28"/>
      <c r="T1974" s="28"/>
    </row>
    <row r="1975" spans="19:20" x14ac:dyDescent="0.25">
      <c r="S1975" s="28"/>
      <c r="T1975" s="28"/>
    </row>
    <row r="1976" spans="19:20" x14ac:dyDescent="0.25">
      <c r="S1976" s="28"/>
      <c r="T1976" s="28"/>
    </row>
    <row r="1977" spans="19:20" x14ac:dyDescent="0.25">
      <c r="S1977" s="28"/>
      <c r="T1977" s="28"/>
    </row>
    <row r="1978" spans="19:20" x14ac:dyDescent="0.25">
      <c r="S1978" s="28"/>
      <c r="T1978" s="28"/>
    </row>
    <row r="1979" spans="19:20" x14ac:dyDescent="0.25">
      <c r="S1979" s="28"/>
      <c r="T1979" s="28"/>
    </row>
    <row r="1980" spans="19:20" x14ac:dyDescent="0.25">
      <c r="S1980" s="28"/>
      <c r="T1980" s="28"/>
    </row>
    <row r="1981" spans="19:20" x14ac:dyDescent="0.25">
      <c r="S1981" s="28"/>
      <c r="T1981" s="28"/>
    </row>
    <row r="1982" spans="19:20" x14ac:dyDescent="0.25">
      <c r="S1982" s="28"/>
      <c r="T1982" s="28"/>
    </row>
    <row r="1983" spans="19:20" x14ac:dyDescent="0.25">
      <c r="S1983" s="28"/>
      <c r="T1983" s="28"/>
    </row>
    <row r="1984" spans="19:20" x14ac:dyDescent="0.25">
      <c r="S1984" s="28"/>
      <c r="T1984" s="28"/>
    </row>
    <row r="1985" spans="19:20" x14ac:dyDescent="0.25">
      <c r="S1985" s="28"/>
      <c r="T1985" s="28"/>
    </row>
    <row r="1986" spans="19:20" x14ac:dyDescent="0.25">
      <c r="S1986" s="28"/>
      <c r="T1986" s="28"/>
    </row>
    <row r="1987" spans="19:20" x14ac:dyDescent="0.25">
      <c r="S1987" s="28"/>
      <c r="T1987" s="28"/>
    </row>
    <row r="1988" spans="19:20" x14ac:dyDescent="0.25">
      <c r="S1988" s="28"/>
      <c r="T1988" s="28"/>
    </row>
    <row r="1989" spans="19:20" x14ac:dyDescent="0.25">
      <c r="S1989" s="28"/>
      <c r="T1989" s="28"/>
    </row>
    <row r="1990" spans="19:20" x14ac:dyDescent="0.25">
      <c r="S1990" s="28"/>
      <c r="T1990" s="28"/>
    </row>
    <row r="1991" spans="19:20" x14ac:dyDescent="0.25">
      <c r="S1991" s="28"/>
      <c r="T1991" s="28"/>
    </row>
    <row r="1992" spans="19:20" x14ac:dyDescent="0.25">
      <c r="S1992" s="28"/>
      <c r="T1992" s="28"/>
    </row>
    <row r="1993" spans="19:20" x14ac:dyDescent="0.25">
      <c r="S1993" s="28"/>
      <c r="T1993" s="28"/>
    </row>
    <row r="1994" spans="19:20" x14ac:dyDescent="0.25">
      <c r="S1994" s="28"/>
      <c r="T1994" s="28"/>
    </row>
    <row r="1995" spans="19:20" x14ac:dyDescent="0.25">
      <c r="S1995" s="28"/>
      <c r="T1995" s="28"/>
    </row>
    <row r="1996" spans="19:20" x14ac:dyDescent="0.25">
      <c r="S1996" s="28"/>
      <c r="T1996" s="28"/>
    </row>
    <row r="1997" spans="19:20" x14ac:dyDescent="0.25">
      <c r="S1997" s="28"/>
      <c r="T1997" s="28"/>
    </row>
    <row r="1998" spans="19:20" x14ac:dyDescent="0.25">
      <c r="S1998" s="28"/>
      <c r="T1998" s="28"/>
    </row>
    <row r="1999" spans="19:20" x14ac:dyDescent="0.25">
      <c r="S1999" s="28"/>
      <c r="T1999" s="28"/>
    </row>
    <row r="2000" spans="19:20" x14ac:dyDescent="0.25">
      <c r="S2000" s="28"/>
      <c r="T2000" s="28"/>
    </row>
    <row r="2001" spans="19:20" x14ac:dyDescent="0.25">
      <c r="S2001" s="28"/>
      <c r="T2001" s="28"/>
    </row>
    <row r="2002" spans="19:20" x14ac:dyDescent="0.25">
      <c r="S2002" s="28"/>
      <c r="T2002" s="28"/>
    </row>
    <row r="2003" spans="19:20" x14ac:dyDescent="0.25">
      <c r="S2003" s="28"/>
      <c r="T2003" s="28"/>
    </row>
    <row r="2004" spans="19:20" x14ac:dyDescent="0.25">
      <c r="S2004" s="28"/>
      <c r="T2004" s="28"/>
    </row>
    <row r="2005" spans="19:20" x14ac:dyDescent="0.25">
      <c r="S2005" s="28"/>
      <c r="T2005" s="28"/>
    </row>
    <row r="2006" spans="19:20" x14ac:dyDescent="0.25">
      <c r="S2006" s="28"/>
      <c r="T2006" s="28"/>
    </row>
    <row r="2007" spans="19:20" x14ac:dyDescent="0.25">
      <c r="S2007" s="28"/>
      <c r="T2007" s="28"/>
    </row>
    <row r="2008" spans="19:20" x14ac:dyDescent="0.25">
      <c r="S2008" s="28"/>
      <c r="T2008" s="28"/>
    </row>
    <row r="2009" spans="19:20" x14ac:dyDescent="0.25">
      <c r="S2009" s="28"/>
      <c r="T2009" s="28"/>
    </row>
    <row r="2010" spans="19:20" x14ac:dyDescent="0.25">
      <c r="S2010" s="28"/>
      <c r="T2010" s="28"/>
    </row>
    <row r="2011" spans="19:20" x14ac:dyDescent="0.25">
      <c r="S2011" s="28"/>
      <c r="T2011" s="28"/>
    </row>
    <row r="2012" spans="19:20" x14ac:dyDescent="0.25">
      <c r="S2012" s="28"/>
      <c r="T2012" s="28"/>
    </row>
    <row r="2013" spans="19:20" x14ac:dyDescent="0.25">
      <c r="S2013" s="28"/>
      <c r="T2013" s="28"/>
    </row>
    <row r="2014" spans="19:20" x14ac:dyDescent="0.25">
      <c r="S2014" s="28"/>
      <c r="T2014" s="28"/>
    </row>
    <row r="2015" spans="19:20" x14ac:dyDescent="0.25">
      <c r="S2015" s="28"/>
      <c r="T2015" s="28"/>
    </row>
    <row r="2016" spans="19:20" x14ac:dyDescent="0.25">
      <c r="S2016" s="28"/>
      <c r="T2016" s="28"/>
    </row>
    <row r="2017" spans="19:20" x14ac:dyDescent="0.25">
      <c r="S2017" s="28"/>
      <c r="T2017" s="28"/>
    </row>
    <row r="2018" spans="19:20" x14ac:dyDescent="0.25">
      <c r="S2018" s="28"/>
      <c r="T2018" s="28"/>
    </row>
    <row r="2019" spans="19:20" x14ac:dyDescent="0.25">
      <c r="S2019" s="28"/>
      <c r="T2019" s="28"/>
    </row>
    <row r="2020" spans="19:20" x14ac:dyDescent="0.25">
      <c r="S2020" s="28"/>
      <c r="T2020" s="28"/>
    </row>
    <row r="2021" spans="19:20" x14ac:dyDescent="0.25">
      <c r="S2021" s="28"/>
      <c r="T2021" s="28"/>
    </row>
    <row r="2022" spans="19:20" x14ac:dyDescent="0.25">
      <c r="S2022" s="28"/>
      <c r="T2022" s="28"/>
    </row>
    <row r="2023" spans="19:20" x14ac:dyDescent="0.25">
      <c r="S2023" s="28"/>
      <c r="T2023" s="28"/>
    </row>
    <row r="2024" spans="19:20" x14ac:dyDescent="0.25">
      <c r="S2024" s="28"/>
      <c r="T2024" s="28"/>
    </row>
    <row r="2025" spans="19:20" x14ac:dyDescent="0.25">
      <c r="S2025" s="28"/>
      <c r="T2025" s="28"/>
    </row>
    <row r="2026" spans="19:20" x14ac:dyDescent="0.25">
      <c r="S2026" s="28"/>
      <c r="T2026" s="28"/>
    </row>
    <row r="2027" spans="19:20" x14ac:dyDescent="0.25">
      <c r="S2027" s="28"/>
      <c r="T2027" s="28"/>
    </row>
    <row r="2028" spans="19:20" x14ac:dyDescent="0.25">
      <c r="S2028" s="28"/>
      <c r="T2028" s="28"/>
    </row>
    <row r="2029" spans="19:20" x14ac:dyDescent="0.25">
      <c r="S2029" s="28"/>
      <c r="T2029" s="28"/>
    </row>
    <row r="2030" spans="19:20" x14ac:dyDescent="0.25">
      <c r="S2030" s="28"/>
      <c r="T2030" s="28"/>
    </row>
    <row r="2031" spans="19:20" x14ac:dyDescent="0.25">
      <c r="S2031" s="28"/>
      <c r="T2031" s="28"/>
    </row>
    <row r="2032" spans="19:20" x14ac:dyDescent="0.25">
      <c r="S2032" s="28"/>
      <c r="T2032" s="28"/>
    </row>
    <row r="2033" spans="19:20" x14ac:dyDescent="0.25">
      <c r="S2033" s="28"/>
      <c r="T2033" s="28"/>
    </row>
    <row r="2034" spans="19:20" x14ac:dyDescent="0.25">
      <c r="S2034" s="28"/>
      <c r="T2034" s="28"/>
    </row>
    <row r="2035" spans="19:20" x14ac:dyDescent="0.25">
      <c r="S2035" s="28"/>
      <c r="T2035" s="28"/>
    </row>
    <row r="2036" spans="19:20" x14ac:dyDescent="0.25">
      <c r="S2036" s="28"/>
      <c r="T2036" s="28"/>
    </row>
    <row r="2037" spans="19:20" x14ac:dyDescent="0.25">
      <c r="S2037" s="28"/>
      <c r="T2037" s="28"/>
    </row>
    <row r="2038" spans="19:20" x14ac:dyDescent="0.25">
      <c r="S2038" s="28"/>
      <c r="T2038" s="28"/>
    </row>
    <row r="2039" spans="19:20" x14ac:dyDescent="0.25">
      <c r="S2039" s="28"/>
      <c r="T2039" s="28"/>
    </row>
    <row r="2040" spans="19:20" x14ac:dyDescent="0.25">
      <c r="S2040" s="28"/>
      <c r="T2040" s="28"/>
    </row>
    <row r="2041" spans="19:20" x14ac:dyDescent="0.25">
      <c r="S2041" s="28"/>
      <c r="T2041" s="28"/>
    </row>
    <row r="2042" spans="19:20" x14ac:dyDescent="0.25">
      <c r="S2042" s="28"/>
      <c r="T2042" s="28"/>
    </row>
    <row r="2043" spans="19:20" x14ac:dyDescent="0.25">
      <c r="S2043" s="28"/>
      <c r="T2043" s="28"/>
    </row>
    <row r="2044" spans="19:20" x14ac:dyDescent="0.25">
      <c r="S2044" s="28"/>
      <c r="T2044" s="28"/>
    </row>
    <row r="2045" spans="19:20" x14ac:dyDescent="0.25">
      <c r="S2045" s="28"/>
      <c r="T2045" s="28"/>
    </row>
    <row r="2046" spans="19:20" x14ac:dyDescent="0.25">
      <c r="S2046" s="28"/>
      <c r="T2046" s="28"/>
    </row>
    <row r="2047" spans="19:20" x14ac:dyDescent="0.25">
      <c r="S2047" s="28"/>
      <c r="T2047" s="28"/>
    </row>
    <row r="2048" spans="19:20" x14ac:dyDescent="0.25">
      <c r="S2048" s="28"/>
      <c r="T2048" s="28"/>
    </row>
    <row r="2049" spans="19:20" x14ac:dyDescent="0.25">
      <c r="S2049" s="28"/>
      <c r="T2049" s="28"/>
    </row>
    <row r="2050" spans="19:20" x14ac:dyDescent="0.25">
      <c r="S2050" s="28"/>
      <c r="T2050" s="28"/>
    </row>
    <row r="2051" spans="19:20" x14ac:dyDescent="0.25">
      <c r="S2051" s="28"/>
      <c r="T2051" s="28"/>
    </row>
    <row r="2052" spans="19:20" x14ac:dyDescent="0.25">
      <c r="S2052" s="28"/>
      <c r="T2052" s="28"/>
    </row>
    <row r="2053" spans="19:20" x14ac:dyDescent="0.25">
      <c r="S2053" s="28"/>
      <c r="T2053" s="28"/>
    </row>
    <row r="2054" spans="19:20" x14ac:dyDescent="0.25">
      <c r="S2054" s="28"/>
      <c r="T2054" s="28"/>
    </row>
    <row r="2055" spans="19:20" x14ac:dyDescent="0.25">
      <c r="S2055" s="28"/>
      <c r="T2055" s="28"/>
    </row>
    <row r="2056" spans="19:20" x14ac:dyDescent="0.25">
      <c r="S2056" s="28"/>
      <c r="T2056" s="28"/>
    </row>
    <row r="2057" spans="19:20" x14ac:dyDescent="0.25">
      <c r="S2057" s="28"/>
      <c r="T2057" s="28"/>
    </row>
    <row r="2058" spans="19:20" x14ac:dyDescent="0.25">
      <c r="S2058" s="28"/>
      <c r="T2058" s="28"/>
    </row>
    <row r="2059" spans="19:20" x14ac:dyDescent="0.25">
      <c r="S2059" s="28"/>
      <c r="T2059" s="28"/>
    </row>
    <row r="2060" spans="19:20" x14ac:dyDescent="0.25">
      <c r="S2060" s="28"/>
      <c r="T2060" s="28"/>
    </row>
    <row r="2061" spans="19:20" x14ac:dyDescent="0.25">
      <c r="S2061" s="28"/>
      <c r="T2061" s="28"/>
    </row>
    <row r="2062" spans="19:20" x14ac:dyDescent="0.25">
      <c r="S2062" s="28"/>
      <c r="T2062" s="28"/>
    </row>
    <row r="2063" spans="19:20" x14ac:dyDescent="0.25">
      <c r="S2063" s="28"/>
      <c r="T2063" s="28"/>
    </row>
    <row r="2064" spans="19:20" x14ac:dyDescent="0.25">
      <c r="S2064" s="28"/>
      <c r="T2064" s="28"/>
    </row>
    <row r="2065" spans="19:20" x14ac:dyDescent="0.25">
      <c r="S2065" s="28"/>
      <c r="T2065" s="28"/>
    </row>
    <row r="2066" spans="19:20" x14ac:dyDescent="0.25">
      <c r="S2066" s="28"/>
      <c r="T2066" s="28"/>
    </row>
    <row r="2067" spans="19:20" x14ac:dyDescent="0.25">
      <c r="S2067" s="28"/>
      <c r="T2067" s="28"/>
    </row>
    <row r="2068" spans="19:20" x14ac:dyDescent="0.25">
      <c r="S2068" s="28"/>
      <c r="T2068" s="28"/>
    </row>
    <row r="2069" spans="19:20" x14ac:dyDescent="0.25">
      <c r="S2069" s="28"/>
      <c r="T2069" s="28"/>
    </row>
    <row r="2070" spans="19:20" x14ac:dyDescent="0.25">
      <c r="S2070" s="28"/>
      <c r="T2070" s="28"/>
    </row>
    <row r="2071" spans="19:20" x14ac:dyDescent="0.25">
      <c r="S2071" s="28"/>
      <c r="T2071" s="28"/>
    </row>
    <row r="2072" spans="19:20" x14ac:dyDescent="0.25">
      <c r="S2072" s="28"/>
      <c r="T2072" s="28"/>
    </row>
    <row r="2073" spans="19:20" x14ac:dyDescent="0.25">
      <c r="S2073" s="28"/>
      <c r="T2073" s="28"/>
    </row>
    <row r="2074" spans="19:20" x14ac:dyDescent="0.25">
      <c r="S2074" s="28"/>
      <c r="T2074" s="28"/>
    </row>
    <row r="2075" spans="19:20" x14ac:dyDescent="0.25">
      <c r="S2075" s="28"/>
      <c r="T2075" s="28"/>
    </row>
    <row r="2076" spans="19:20" x14ac:dyDescent="0.25">
      <c r="S2076" s="28"/>
      <c r="T2076" s="28"/>
    </row>
    <row r="2077" spans="19:20" x14ac:dyDescent="0.25">
      <c r="S2077" s="28"/>
      <c r="T2077" s="28"/>
    </row>
    <row r="2078" spans="19:20" x14ac:dyDescent="0.25">
      <c r="S2078" s="28"/>
      <c r="T2078" s="28"/>
    </row>
    <row r="2079" spans="19:20" x14ac:dyDescent="0.25">
      <c r="S2079" s="28"/>
      <c r="T2079" s="28"/>
    </row>
    <row r="2080" spans="19:20" x14ac:dyDescent="0.25">
      <c r="S2080" s="28"/>
      <c r="T2080" s="28"/>
    </row>
    <row r="2081" spans="19:20" x14ac:dyDescent="0.25">
      <c r="S2081" s="28"/>
      <c r="T2081" s="28"/>
    </row>
    <row r="2082" spans="19:20" x14ac:dyDescent="0.25">
      <c r="S2082" s="28"/>
      <c r="T2082" s="28"/>
    </row>
    <row r="2083" spans="19:20" x14ac:dyDescent="0.25">
      <c r="S2083" s="28"/>
      <c r="T2083" s="28"/>
    </row>
    <row r="2084" spans="19:20" x14ac:dyDescent="0.25">
      <c r="S2084" s="28"/>
      <c r="T2084" s="28"/>
    </row>
    <row r="2085" spans="19:20" x14ac:dyDescent="0.25">
      <c r="S2085" s="28"/>
      <c r="T2085" s="28"/>
    </row>
    <row r="2086" spans="19:20" x14ac:dyDescent="0.25">
      <c r="S2086" s="28"/>
      <c r="T2086" s="28"/>
    </row>
    <row r="2087" spans="19:20" x14ac:dyDescent="0.25">
      <c r="S2087" s="28"/>
      <c r="T2087" s="28"/>
    </row>
    <row r="2088" spans="19:20" x14ac:dyDescent="0.25">
      <c r="S2088" s="28"/>
      <c r="T2088" s="28"/>
    </row>
    <row r="2089" spans="19:20" x14ac:dyDescent="0.25">
      <c r="S2089" s="28"/>
      <c r="T2089" s="28"/>
    </row>
    <row r="2090" spans="19:20" x14ac:dyDescent="0.25">
      <c r="S2090" s="28"/>
      <c r="T2090" s="28"/>
    </row>
    <row r="2091" spans="19:20" x14ac:dyDescent="0.25">
      <c r="S2091" s="28"/>
      <c r="T2091" s="28"/>
    </row>
    <row r="2092" spans="19:20" x14ac:dyDescent="0.25">
      <c r="S2092" s="28"/>
      <c r="T2092" s="28"/>
    </row>
    <row r="2093" spans="19:20" x14ac:dyDescent="0.25">
      <c r="S2093" s="28"/>
      <c r="T2093" s="28"/>
    </row>
    <row r="2094" spans="19:20" x14ac:dyDescent="0.25">
      <c r="S2094" s="28"/>
      <c r="T2094" s="28"/>
    </row>
    <row r="2095" spans="19:20" x14ac:dyDescent="0.25">
      <c r="S2095" s="28"/>
      <c r="T2095" s="28"/>
    </row>
    <row r="2096" spans="19:20" x14ac:dyDescent="0.25">
      <c r="S2096" s="28"/>
      <c r="T2096" s="28"/>
    </row>
    <row r="2097" spans="19:20" x14ac:dyDescent="0.25">
      <c r="S2097" s="28"/>
      <c r="T2097" s="28"/>
    </row>
    <row r="2098" spans="19:20" x14ac:dyDescent="0.25">
      <c r="S2098" s="28"/>
      <c r="T2098" s="28"/>
    </row>
    <row r="2099" spans="19:20" x14ac:dyDescent="0.25">
      <c r="S2099" s="28"/>
      <c r="T2099" s="28"/>
    </row>
    <row r="2100" spans="19:20" x14ac:dyDescent="0.25">
      <c r="S2100" s="28"/>
      <c r="T2100" s="28"/>
    </row>
    <row r="2101" spans="19:20" x14ac:dyDescent="0.25">
      <c r="S2101" s="28"/>
      <c r="T2101" s="28"/>
    </row>
    <row r="2102" spans="19:20" x14ac:dyDescent="0.25">
      <c r="S2102" s="28"/>
      <c r="T2102" s="28"/>
    </row>
    <row r="2103" spans="19:20" x14ac:dyDescent="0.25">
      <c r="S2103" s="28"/>
      <c r="T2103" s="28"/>
    </row>
    <row r="2104" spans="19:20" x14ac:dyDescent="0.25">
      <c r="S2104" s="28"/>
      <c r="T2104" s="28"/>
    </row>
    <row r="2105" spans="19:20" x14ac:dyDescent="0.25">
      <c r="S2105" s="28"/>
      <c r="T2105" s="28"/>
    </row>
    <row r="2106" spans="19:20" x14ac:dyDescent="0.25">
      <c r="S2106" s="28"/>
      <c r="T2106" s="28"/>
    </row>
    <row r="2107" spans="19:20" x14ac:dyDescent="0.25">
      <c r="S2107" s="28"/>
      <c r="T2107" s="28"/>
    </row>
    <row r="2108" spans="19:20" x14ac:dyDescent="0.25">
      <c r="S2108" s="28"/>
      <c r="T2108" s="28"/>
    </row>
    <row r="2109" spans="19:20" x14ac:dyDescent="0.25">
      <c r="S2109" s="28"/>
      <c r="T2109" s="28"/>
    </row>
    <row r="2110" spans="19:20" x14ac:dyDescent="0.25">
      <c r="S2110" s="28"/>
      <c r="T2110" s="28"/>
    </row>
    <row r="2111" spans="19:20" x14ac:dyDescent="0.25">
      <c r="S2111" s="28"/>
      <c r="T2111" s="28"/>
    </row>
    <row r="2112" spans="19:20" x14ac:dyDescent="0.25">
      <c r="S2112" s="28"/>
      <c r="T2112" s="28"/>
    </row>
    <row r="2113" spans="19:20" x14ac:dyDescent="0.25">
      <c r="S2113" s="28"/>
      <c r="T2113" s="28"/>
    </row>
    <row r="2114" spans="19:20" x14ac:dyDescent="0.25">
      <c r="S2114" s="28"/>
      <c r="T2114" s="28"/>
    </row>
    <row r="2115" spans="19:20" x14ac:dyDescent="0.25">
      <c r="S2115" s="28"/>
      <c r="T2115" s="28"/>
    </row>
    <row r="2116" spans="19:20" x14ac:dyDescent="0.25">
      <c r="S2116" s="28"/>
      <c r="T2116" s="28"/>
    </row>
    <row r="2117" spans="19:20" x14ac:dyDescent="0.25">
      <c r="S2117" s="28"/>
      <c r="T2117" s="28"/>
    </row>
    <row r="2118" spans="19:20" x14ac:dyDescent="0.25">
      <c r="S2118" s="28"/>
      <c r="T2118" s="28"/>
    </row>
    <row r="2119" spans="19:20" x14ac:dyDescent="0.25">
      <c r="S2119" s="28"/>
      <c r="T2119" s="28"/>
    </row>
    <row r="2120" spans="19:20" x14ac:dyDescent="0.25">
      <c r="S2120" s="28"/>
      <c r="T2120" s="28"/>
    </row>
    <row r="2121" spans="19:20" x14ac:dyDescent="0.25">
      <c r="S2121" s="28"/>
      <c r="T2121" s="28"/>
    </row>
    <row r="2122" spans="19:20" x14ac:dyDescent="0.25">
      <c r="S2122" s="28"/>
      <c r="T2122" s="28"/>
    </row>
    <row r="2123" spans="19:20" x14ac:dyDescent="0.25">
      <c r="S2123" s="28"/>
      <c r="T2123" s="28"/>
    </row>
    <row r="2124" spans="19:20" x14ac:dyDescent="0.25">
      <c r="S2124" s="28"/>
      <c r="T2124" s="28"/>
    </row>
    <row r="2125" spans="19:20" x14ac:dyDescent="0.25">
      <c r="S2125" s="28"/>
      <c r="T2125" s="28"/>
    </row>
    <row r="2126" spans="19:20" x14ac:dyDescent="0.25">
      <c r="S2126" s="28"/>
      <c r="T2126" s="28"/>
    </row>
    <row r="2127" spans="19:20" x14ac:dyDescent="0.25">
      <c r="S2127" s="28"/>
      <c r="T2127" s="28"/>
    </row>
    <row r="2128" spans="19:20" x14ac:dyDescent="0.25">
      <c r="S2128" s="28"/>
      <c r="T2128" s="28"/>
    </row>
    <row r="2129" spans="19:20" x14ac:dyDescent="0.25">
      <c r="S2129" s="28"/>
      <c r="T2129" s="28"/>
    </row>
    <row r="2130" spans="19:20" x14ac:dyDescent="0.25">
      <c r="S2130" s="28"/>
      <c r="T2130" s="28"/>
    </row>
    <row r="2131" spans="19:20" x14ac:dyDescent="0.25">
      <c r="S2131" s="28"/>
      <c r="T2131" s="28"/>
    </row>
    <row r="2132" spans="19:20" x14ac:dyDescent="0.25">
      <c r="S2132" s="28"/>
      <c r="T2132" s="28"/>
    </row>
    <row r="2133" spans="19:20" x14ac:dyDescent="0.25">
      <c r="S2133" s="28"/>
      <c r="T2133" s="28"/>
    </row>
    <row r="2134" spans="19:20" x14ac:dyDescent="0.25">
      <c r="S2134" s="28"/>
      <c r="T2134" s="28"/>
    </row>
    <row r="2135" spans="19:20" x14ac:dyDescent="0.25">
      <c r="S2135" s="28"/>
      <c r="T2135" s="28"/>
    </row>
    <row r="2136" spans="19:20" x14ac:dyDescent="0.25">
      <c r="S2136" s="28"/>
      <c r="T2136" s="28"/>
    </row>
    <row r="2137" spans="19:20" x14ac:dyDescent="0.25">
      <c r="S2137" s="28"/>
      <c r="T2137" s="28"/>
    </row>
    <row r="2138" spans="19:20" x14ac:dyDescent="0.25">
      <c r="S2138" s="28"/>
      <c r="T2138" s="28"/>
    </row>
    <row r="2139" spans="19:20" x14ac:dyDescent="0.25">
      <c r="S2139" s="28"/>
      <c r="T2139" s="28"/>
    </row>
    <row r="2140" spans="19:20" x14ac:dyDescent="0.25">
      <c r="S2140" s="28"/>
      <c r="T2140" s="28"/>
    </row>
    <row r="2141" spans="19:20" x14ac:dyDescent="0.25">
      <c r="S2141" s="28"/>
      <c r="T2141" s="28"/>
    </row>
    <row r="2142" spans="19:20" x14ac:dyDescent="0.25">
      <c r="S2142" s="28"/>
      <c r="T2142" s="28"/>
    </row>
    <row r="2143" spans="19:20" x14ac:dyDescent="0.25">
      <c r="S2143" s="28"/>
      <c r="T2143" s="28"/>
    </row>
    <row r="2144" spans="19:20" x14ac:dyDescent="0.25">
      <c r="S2144" s="28"/>
      <c r="T2144" s="28"/>
    </row>
    <row r="2145" spans="19:20" x14ac:dyDescent="0.25">
      <c r="S2145" s="28"/>
      <c r="T2145" s="28"/>
    </row>
    <row r="2146" spans="19:20" x14ac:dyDescent="0.25">
      <c r="S2146" s="28"/>
      <c r="T2146" s="28"/>
    </row>
    <row r="2147" spans="19:20" x14ac:dyDescent="0.25">
      <c r="S2147" s="28"/>
      <c r="T2147" s="28"/>
    </row>
    <row r="2148" spans="19:20" x14ac:dyDescent="0.25">
      <c r="S2148" s="28"/>
      <c r="T2148" s="28"/>
    </row>
    <row r="2149" spans="19:20" x14ac:dyDescent="0.25">
      <c r="S2149" s="28"/>
      <c r="T2149" s="28"/>
    </row>
    <row r="2150" spans="19:20" x14ac:dyDescent="0.25">
      <c r="S2150" s="28"/>
      <c r="T2150" s="28"/>
    </row>
    <row r="2151" spans="19:20" x14ac:dyDescent="0.25">
      <c r="S2151" s="28"/>
      <c r="T2151" s="28"/>
    </row>
    <row r="2152" spans="19:20" x14ac:dyDescent="0.25">
      <c r="S2152" s="28"/>
      <c r="T2152" s="28"/>
    </row>
    <row r="2153" spans="19:20" x14ac:dyDescent="0.25">
      <c r="S2153" s="28"/>
      <c r="T2153" s="28"/>
    </row>
    <row r="2154" spans="19:20" x14ac:dyDescent="0.25">
      <c r="S2154" s="28"/>
      <c r="T2154" s="28"/>
    </row>
    <row r="2155" spans="19:20" x14ac:dyDescent="0.25">
      <c r="S2155" s="28"/>
      <c r="T2155" s="28"/>
    </row>
    <row r="2156" spans="19:20" x14ac:dyDescent="0.25">
      <c r="S2156" s="28"/>
      <c r="T2156" s="28"/>
    </row>
    <row r="2157" spans="19:20" x14ac:dyDescent="0.25">
      <c r="S2157" s="28"/>
      <c r="T2157" s="28"/>
    </row>
    <row r="2158" spans="19:20" x14ac:dyDescent="0.25">
      <c r="S2158" s="28"/>
      <c r="T2158" s="28"/>
    </row>
    <row r="2159" spans="19:20" x14ac:dyDescent="0.25">
      <c r="S2159" s="28"/>
      <c r="T2159" s="28"/>
    </row>
    <row r="2160" spans="19:20" x14ac:dyDescent="0.25">
      <c r="S2160" s="28"/>
      <c r="T2160" s="28"/>
    </row>
    <row r="2161" spans="19:20" x14ac:dyDescent="0.25">
      <c r="S2161" s="28"/>
      <c r="T2161" s="28"/>
    </row>
    <row r="2162" spans="19:20" x14ac:dyDescent="0.25">
      <c r="S2162" s="28"/>
      <c r="T2162" s="28"/>
    </row>
    <row r="2163" spans="19:20" x14ac:dyDescent="0.25">
      <c r="S2163" s="28"/>
      <c r="T2163" s="28"/>
    </row>
    <row r="2164" spans="19:20" x14ac:dyDescent="0.25">
      <c r="S2164" s="28"/>
      <c r="T2164" s="28"/>
    </row>
    <row r="2165" spans="19:20" x14ac:dyDescent="0.25">
      <c r="S2165" s="28"/>
      <c r="T2165" s="28"/>
    </row>
    <row r="2166" spans="19:20" x14ac:dyDescent="0.25">
      <c r="S2166" s="28"/>
      <c r="T2166" s="28"/>
    </row>
    <row r="2167" spans="19:20" x14ac:dyDescent="0.25">
      <c r="S2167" s="28"/>
      <c r="T2167" s="28"/>
    </row>
    <row r="2168" spans="19:20" x14ac:dyDescent="0.25">
      <c r="S2168" s="28"/>
      <c r="T2168" s="28"/>
    </row>
    <row r="2169" spans="19:20" x14ac:dyDescent="0.25">
      <c r="S2169" s="28"/>
      <c r="T2169" s="28"/>
    </row>
    <row r="2170" spans="19:20" x14ac:dyDescent="0.25">
      <c r="S2170" s="28"/>
      <c r="T2170" s="28"/>
    </row>
    <row r="2171" spans="19:20" x14ac:dyDescent="0.25">
      <c r="S2171" s="28"/>
      <c r="T2171" s="28"/>
    </row>
    <row r="2172" spans="19:20" x14ac:dyDescent="0.25">
      <c r="S2172" s="28"/>
      <c r="T2172" s="28"/>
    </row>
    <row r="2173" spans="19:20" x14ac:dyDescent="0.25">
      <c r="S2173" s="28"/>
      <c r="T2173" s="28"/>
    </row>
    <row r="2174" spans="19:20" x14ac:dyDescent="0.25">
      <c r="S2174" s="28"/>
      <c r="T2174" s="28"/>
    </row>
    <row r="2175" spans="19:20" x14ac:dyDescent="0.25">
      <c r="S2175" s="28"/>
      <c r="T2175" s="28"/>
    </row>
    <row r="2176" spans="19:20" x14ac:dyDescent="0.25">
      <c r="S2176" s="28"/>
      <c r="T2176" s="28"/>
    </row>
    <row r="2177" spans="19:20" x14ac:dyDescent="0.25">
      <c r="S2177" s="28"/>
      <c r="T2177" s="28"/>
    </row>
    <row r="2178" spans="19:20" x14ac:dyDescent="0.25">
      <c r="S2178" s="28"/>
      <c r="T2178" s="28"/>
    </row>
    <row r="2179" spans="19:20" x14ac:dyDescent="0.25">
      <c r="S2179" s="28"/>
      <c r="T2179" s="28"/>
    </row>
    <row r="2180" spans="19:20" x14ac:dyDescent="0.25">
      <c r="S2180" s="28"/>
      <c r="T2180" s="28"/>
    </row>
    <row r="2181" spans="19:20" x14ac:dyDescent="0.25">
      <c r="S2181" s="28"/>
      <c r="T2181" s="28"/>
    </row>
    <row r="2182" spans="19:20" x14ac:dyDescent="0.25">
      <c r="S2182" s="28"/>
      <c r="T2182" s="28"/>
    </row>
    <row r="2183" spans="19:20" x14ac:dyDescent="0.25">
      <c r="S2183" s="28"/>
      <c r="T2183" s="28"/>
    </row>
    <row r="2184" spans="19:20" x14ac:dyDescent="0.25">
      <c r="S2184" s="28"/>
      <c r="T2184" s="28"/>
    </row>
    <row r="2185" spans="19:20" x14ac:dyDescent="0.25">
      <c r="S2185" s="28"/>
      <c r="T2185" s="28"/>
    </row>
    <row r="2186" spans="19:20" x14ac:dyDescent="0.25">
      <c r="S2186" s="28"/>
      <c r="T2186" s="28"/>
    </row>
    <row r="2187" spans="19:20" x14ac:dyDescent="0.25">
      <c r="S2187" s="28"/>
      <c r="T2187" s="28"/>
    </row>
    <row r="2188" spans="19:20" x14ac:dyDescent="0.25">
      <c r="S2188" s="28"/>
      <c r="T2188" s="28"/>
    </row>
    <row r="2189" spans="19:20" x14ac:dyDescent="0.25">
      <c r="S2189" s="28"/>
      <c r="T2189" s="28"/>
    </row>
    <row r="2190" spans="19:20" x14ac:dyDescent="0.25">
      <c r="S2190" s="28"/>
      <c r="T2190" s="28"/>
    </row>
    <row r="2191" spans="19:20" x14ac:dyDescent="0.25">
      <c r="S2191" s="28"/>
      <c r="T2191" s="28"/>
    </row>
    <row r="2192" spans="19:20" x14ac:dyDescent="0.25">
      <c r="S2192" s="28"/>
      <c r="T2192" s="28"/>
    </row>
    <row r="2193" spans="19:20" x14ac:dyDescent="0.25">
      <c r="S2193" s="28"/>
      <c r="T2193" s="28"/>
    </row>
    <row r="2194" spans="19:20" x14ac:dyDescent="0.25">
      <c r="S2194" s="28"/>
      <c r="T2194" s="28"/>
    </row>
    <row r="2195" spans="19:20" x14ac:dyDescent="0.25">
      <c r="S2195" s="28"/>
      <c r="T2195" s="28"/>
    </row>
    <row r="2196" spans="19:20" x14ac:dyDescent="0.25">
      <c r="S2196" s="28"/>
      <c r="T2196" s="28"/>
    </row>
    <row r="2197" spans="19:20" x14ac:dyDescent="0.25">
      <c r="S2197" s="28"/>
      <c r="T2197" s="28"/>
    </row>
    <row r="2198" spans="19:20" x14ac:dyDescent="0.25">
      <c r="S2198" s="28"/>
      <c r="T2198" s="28"/>
    </row>
    <row r="2199" spans="19:20" x14ac:dyDescent="0.25">
      <c r="S2199" s="28"/>
      <c r="T2199" s="28"/>
    </row>
    <row r="2200" spans="19:20" x14ac:dyDescent="0.25">
      <c r="S2200" s="28"/>
      <c r="T2200" s="28"/>
    </row>
    <row r="2201" spans="19:20" x14ac:dyDescent="0.25">
      <c r="S2201" s="28"/>
      <c r="T2201" s="28"/>
    </row>
    <row r="2202" spans="19:20" x14ac:dyDescent="0.25">
      <c r="S2202" s="28"/>
      <c r="T2202" s="28"/>
    </row>
    <row r="2203" spans="19:20" x14ac:dyDescent="0.25">
      <c r="S2203" s="28"/>
      <c r="T2203" s="28"/>
    </row>
    <row r="2204" spans="19:20" x14ac:dyDescent="0.25">
      <c r="S2204" s="28"/>
      <c r="T2204" s="28"/>
    </row>
    <row r="2205" spans="19:20" x14ac:dyDescent="0.25">
      <c r="S2205" s="28"/>
      <c r="T2205" s="28"/>
    </row>
    <row r="2206" spans="19:20" x14ac:dyDescent="0.25">
      <c r="S2206" s="28"/>
      <c r="T2206" s="28"/>
    </row>
    <row r="2207" spans="19:20" x14ac:dyDescent="0.25">
      <c r="S2207" s="28"/>
      <c r="T2207" s="28"/>
    </row>
    <row r="2208" spans="19:20" x14ac:dyDescent="0.25">
      <c r="S2208" s="28"/>
      <c r="T2208" s="28"/>
    </row>
    <row r="2209" spans="19:20" x14ac:dyDescent="0.25">
      <c r="S2209" s="28"/>
      <c r="T2209" s="28"/>
    </row>
    <row r="2210" spans="19:20" x14ac:dyDescent="0.25">
      <c r="S2210" s="28"/>
      <c r="T2210" s="28"/>
    </row>
    <row r="2211" spans="19:20" x14ac:dyDescent="0.25">
      <c r="S2211" s="28"/>
      <c r="T2211" s="28"/>
    </row>
    <row r="2212" spans="19:20" x14ac:dyDescent="0.25">
      <c r="S2212" s="28"/>
      <c r="T2212" s="28"/>
    </row>
    <row r="2213" spans="19:20" x14ac:dyDescent="0.25">
      <c r="S2213" s="28"/>
      <c r="T2213" s="28"/>
    </row>
    <row r="2214" spans="19:20" x14ac:dyDescent="0.25">
      <c r="S2214" s="28"/>
      <c r="T2214" s="28"/>
    </row>
    <row r="2215" spans="19:20" x14ac:dyDescent="0.25">
      <c r="S2215" s="28"/>
      <c r="T2215" s="28"/>
    </row>
    <row r="2216" spans="19:20" x14ac:dyDescent="0.25">
      <c r="S2216" s="28"/>
      <c r="T2216" s="28"/>
    </row>
    <row r="2217" spans="19:20" x14ac:dyDescent="0.25">
      <c r="S2217" s="28"/>
      <c r="T2217" s="28"/>
    </row>
    <row r="2218" spans="19:20" x14ac:dyDescent="0.25">
      <c r="S2218" s="28"/>
      <c r="T2218" s="28"/>
    </row>
    <row r="2219" spans="19:20" x14ac:dyDescent="0.25">
      <c r="S2219" s="28"/>
      <c r="T2219" s="28"/>
    </row>
    <row r="2220" spans="19:20" x14ac:dyDescent="0.25">
      <c r="S2220" s="28"/>
      <c r="T2220" s="28"/>
    </row>
    <row r="2221" spans="19:20" x14ac:dyDescent="0.25">
      <c r="S2221" s="28"/>
      <c r="T2221" s="28"/>
    </row>
    <row r="2222" spans="19:20" x14ac:dyDescent="0.25">
      <c r="S2222" s="28"/>
      <c r="T2222" s="28"/>
    </row>
    <row r="2223" spans="19:20" x14ac:dyDescent="0.25">
      <c r="S2223" s="28"/>
      <c r="T2223" s="28"/>
    </row>
    <row r="2224" spans="19:20" x14ac:dyDescent="0.25">
      <c r="S2224" s="28"/>
      <c r="T2224" s="28"/>
    </row>
    <row r="2225" spans="19:20" x14ac:dyDescent="0.25">
      <c r="S2225" s="28"/>
      <c r="T2225" s="28"/>
    </row>
    <row r="2226" spans="19:20" x14ac:dyDescent="0.25">
      <c r="S2226" s="28"/>
      <c r="T2226" s="28"/>
    </row>
    <row r="2227" spans="19:20" x14ac:dyDescent="0.25">
      <c r="S2227" s="28"/>
      <c r="T2227" s="28"/>
    </row>
    <row r="2228" spans="19:20" x14ac:dyDescent="0.25">
      <c r="S2228" s="28"/>
      <c r="T2228" s="28"/>
    </row>
    <row r="2229" spans="19:20" x14ac:dyDescent="0.25">
      <c r="S2229" s="28"/>
      <c r="T2229" s="28"/>
    </row>
    <row r="2230" spans="19:20" x14ac:dyDescent="0.25">
      <c r="S2230" s="28"/>
      <c r="T2230" s="28"/>
    </row>
    <row r="2231" spans="19:20" x14ac:dyDescent="0.25">
      <c r="S2231" s="28"/>
      <c r="T2231" s="28"/>
    </row>
    <row r="2232" spans="19:20" x14ac:dyDescent="0.25">
      <c r="S2232" s="28"/>
      <c r="T2232" s="28"/>
    </row>
    <row r="2233" spans="19:20" x14ac:dyDescent="0.25">
      <c r="S2233" s="28"/>
      <c r="T2233" s="28"/>
    </row>
    <row r="2234" spans="19:20" x14ac:dyDescent="0.25">
      <c r="S2234" s="28"/>
      <c r="T2234" s="28"/>
    </row>
    <row r="2235" spans="19:20" x14ac:dyDescent="0.25">
      <c r="S2235" s="28"/>
      <c r="T2235" s="28"/>
    </row>
    <row r="2236" spans="19:20" x14ac:dyDescent="0.25">
      <c r="S2236" s="28"/>
      <c r="T2236" s="28"/>
    </row>
    <row r="2237" spans="19:20" x14ac:dyDescent="0.25">
      <c r="S2237" s="28"/>
      <c r="T2237" s="28"/>
    </row>
    <row r="2238" spans="19:20" x14ac:dyDescent="0.25">
      <c r="S2238" s="28"/>
      <c r="T2238" s="28"/>
    </row>
    <row r="2239" spans="19:20" x14ac:dyDescent="0.25">
      <c r="S2239" s="28"/>
      <c r="T2239" s="28"/>
    </row>
    <row r="2240" spans="19:20" x14ac:dyDescent="0.25">
      <c r="S2240" s="28"/>
      <c r="T2240" s="28"/>
    </row>
    <row r="2241" spans="19:20" x14ac:dyDescent="0.25">
      <c r="S2241" s="28"/>
      <c r="T2241" s="28"/>
    </row>
    <row r="2242" spans="19:20" x14ac:dyDescent="0.25">
      <c r="S2242" s="28"/>
      <c r="T2242" s="28"/>
    </row>
    <row r="2243" spans="19:20" x14ac:dyDescent="0.25">
      <c r="S2243" s="28"/>
      <c r="T2243" s="28"/>
    </row>
    <row r="2244" spans="19:20" x14ac:dyDescent="0.25">
      <c r="S2244" s="28"/>
      <c r="T2244" s="28"/>
    </row>
    <row r="2245" spans="19:20" x14ac:dyDescent="0.25">
      <c r="S2245" s="28"/>
      <c r="T2245" s="28"/>
    </row>
    <row r="2246" spans="19:20" x14ac:dyDescent="0.25">
      <c r="S2246" s="28"/>
      <c r="T2246" s="28"/>
    </row>
    <row r="2247" spans="19:20" x14ac:dyDescent="0.25">
      <c r="S2247" s="28"/>
      <c r="T2247" s="28"/>
    </row>
    <row r="2248" spans="19:20" x14ac:dyDescent="0.25">
      <c r="S2248" s="28"/>
      <c r="T2248" s="28"/>
    </row>
    <row r="2249" spans="19:20" x14ac:dyDescent="0.25">
      <c r="S2249" s="28"/>
      <c r="T2249" s="28"/>
    </row>
    <row r="2250" spans="19:20" x14ac:dyDescent="0.25">
      <c r="S2250" s="28"/>
      <c r="T2250" s="28"/>
    </row>
    <row r="2251" spans="19:20" x14ac:dyDescent="0.25">
      <c r="S2251" s="28"/>
      <c r="T2251" s="28"/>
    </row>
    <row r="2252" spans="19:20" x14ac:dyDescent="0.25">
      <c r="S2252" s="28"/>
      <c r="T2252" s="28"/>
    </row>
    <row r="2253" spans="19:20" x14ac:dyDescent="0.25">
      <c r="S2253" s="28"/>
      <c r="T2253" s="28"/>
    </row>
    <row r="2254" spans="19:20" x14ac:dyDescent="0.25">
      <c r="S2254" s="28"/>
      <c r="T2254" s="28"/>
    </row>
    <row r="2255" spans="19:20" x14ac:dyDescent="0.25">
      <c r="S2255" s="28"/>
      <c r="T2255" s="28"/>
    </row>
    <row r="2256" spans="19:20" x14ac:dyDescent="0.25">
      <c r="S2256" s="28"/>
      <c r="T2256" s="28"/>
    </row>
    <row r="2257" spans="19:20" x14ac:dyDescent="0.25">
      <c r="S2257" s="28"/>
      <c r="T2257" s="28"/>
    </row>
    <row r="2258" spans="19:20" x14ac:dyDescent="0.25">
      <c r="S2258" s="28"/>
      <c r="T2258" s="28"/>
    </row>
    <row r="2259" spans="19:20" x14ac:dyDescent="0.25">
      <c r="S2259" s="28"/>
      <c r="T2259" s="28"/>
    </row>
    <row r="2260" spans="19:20" x14ac:dyDescent="0.25">
      <c r="S2260" s="28"/>
      <c r="T2260" s="28"/>
    </row>
    <row r="2261" spans="19:20" x14ac:dyDescent="0.25">
      <c r="S2261" s="28"/>
      <c r="T2261" s="28"/>
    </row>
    <row r="2262" spans="19:20" x14ac:dyDescent="0.25">
      <c r="S2262" s="28"/>
      <c r="T2262" s="28"/>
    </row>
    <row r="2263" spans="19:20" x14ac:dyDescent="0.25">
      <c r="S2263" s="28"/>
      <c r="T2263" s="28"/>
    </row>
    <row r="2264" spans="19:20" x14ac:dyDescent="0.25">
      <c r="S2264" s="28"/>
      <c r="T2264" s="28"/>
    </row>
    <row r="2265" spans="19:20" x14ac:dyDescent="0.25">
      <c r="S2265" s="28"/>
      <c r="T2265" s="28"/>
    </row>
    <row r="2266" spans="19:20" x14ac:dyDescent="0.25">
      <c r="S2266" s="28"/>
      <c r="T2266" s="28"/>
    </row>
    <row r="2267" spans="19:20" x14ac:dyDescent="0.25">
      <c r="S2267" s="28"/>
      <c r="T2267" s="28"/>
    </row>
    <row r="2268" spans="19:20" x14ac:dyDescent="0.25">
      <c r="S2268" s="28"/>
      <c r="T2268" s="28"/>
    </row>
    <row r="2269" spans="19:20" x14ac:dyDescent="0.25">
      <c r="S2269" s="28"/>
      <c r="T2269" s="28"/>
    </row>
    <row r="2270" spans="19:20" x14ac:dyDescent="0.25">
      <c r="S2270" s="28"/>
      <c r="T2270" s="28"/>
    </row>
    <row r="2271" spans="19:20" x14ac:dyDescent="0.25">
      <c r="S2271" s="28"/>
      <c r="T2271" s="28"/>
    </row>
    <row r="2272" spans="19:20" x14ac:dyDescent="0.25">
      <c r="S2272" s="28"/>
      <c r="T2272" s="28"/>
    </row>
    <row r="2273" spans="19:20" x14ac:dyDescent="0.25">
      <c r="S2273" s="28"/>
      <c r="T2273" s="28"/>
    </row>
    <row r="2274" spans="19:20" x14ac:dyDescent="0.25">
      <c r="S2274" s="28"/>
      <c r="T2274" s="28"/>
    </row>
    <row r="2275" spans="19:20" x14ac:dyDescent="0.25">
      <c r="S2275" s="28"/>
      <c r="T2275" s="28"/>
    </row>
    <row r="2276" spans="19:20" x14ac:dyDescent="0.25">
      <c r="S2276" s="28"/>
      <c r="T2276" s="28"/>
    </row>
    <row r="2277" spans="19:20" x14ac:dyDescent="0.25">
      <c r="S2277" s="28"/>
      <c r="T2277" s="28"/>
    </row>
    <row r="2278" spans="19:20" x14ac:dyDescent="0.25">
      <c r="S2278" s="28"/>
      <c r="T2278" s="28"/>
    </row>
    <row r="2279" spans="19:20" x14ac:dyDescent="0.25">
      <c r="S2279" s="28"/>
      <c r="T2279" s="28"/>
    </row>
    <row r="2280" spans="19:20" x14ac:dyDescent="0.25">
      <c r="S2280" s="28"/>
      <c r="T2280" s="28"/>
    </row>
    <row r="2281" spans="19:20" x14ac:dyDescent="0.25">
      <c r="S2281" s="28"/>
      <c r="T2281" s="28"/>
    </row>
    <row r="2282" spans="19:20" x14ac:dyDescent="0.25">
      <c r="S2282" s="28"/>
      <c r="T2282" s="28"/>
    </row>
    <row r="2283" spans="19:20" x14ac:dyDescent="0.25">
      <c r="S2283" s="28"/>
      <c r="T2283" s="28"/>
    </row>
    <row r="2284" spans="19:20" x14ac:dyDescent="0.25">
      <c r="S2284" s="28"/>
      <c r="T2284" s="28"/>
    </row>
    <row r="2285" spans="19:20" x14ac:dyDescent="0.25">
      <c r="S2285" s="28"/>
      <c r="T2285" s="28"/>
    </row>
    <row r="2286" spans="19:20" x14ac:dyDescent="0.25">
      <c r="S2286" s="28"/>
      <c r="T2286" s="28"/>
    </row>
    <row r="2287" spans="19:20" x14ac:dyDescent="0.25">
      <c r="S2287" s="28"/>
      <c r="T2287" s="28"/>
    </row>
    <row r="2288" spans="19:20" x14ac:dyDescent="0.25">
      <c r="S2288" s="28"/>
      <c r="T2288" s="28"/>
    </row>
    <row r="2289" spans="19:20" x14ac:dyDescent="0.25">
      <c r="S2289" s="28"/>
      <c r="T2289" s="28"/>
    </row>
    <row r="2290" spans="19:20" x14ac:dyDescent="0.25">
      <c r="S2290" s="28"/>
      <c r="T2290" s="28"/>
    </row>
    <row r="2291" spans="19:20" x14ac:dyDescent="0.25">
      <c r="S2291" s="28"/>
      <c r="T2291" s="28"/>
    </row>
    <row r="2292" spans="19:20" x14ac:dyDescent="0.25">
      <c r="S2292" s="28"/>
      <c r="T2292" s="28"/>
    </row>
    <row r="2293" spans="19:20" x14ac:dyDescent="0.25">
      <c r="S2293" s="28"/>
      <c r="T2293" s="28"/>
    </row>
    <row r="2294" spans="19:20" x14ac:dyDescent="0.25">
      <c r="S2294" s="28"/>
      <c r="T2294" s="28"/>
    </row>
    <row r="2295" spans="19:20" x14ac:dyDescent="0.25">
      <c r="S2295" s="28"/>
      <c r="T2295" s="28"/>
    </row>
    <row r="2296" spans="19:20" x14ac:dyDescent="0.25">
      <c r="S2296" s="28"/>
      <c r="T2296" s="28"/>
    </row>
    <row r="2297" spans="19:20" x14ac:dyDescent="0.25">
      <c r="S2297" s="28"/>
      <c r="T2297" s="28"/>
    </row>
    <row r="2298" spans="19:20" x14ac:dyDescent="0.25">
      <c r="S2298" s="28"/>
      <c r="T2298" s="28"/>
    </row>
    <row r="2299" spans="19:20" x14ac:dyDescent="0.25">
      <c r="S2299" s="28"/>
      <c r="T2299" s="28"/>
    </row>
    <row r="2300" spans="19:20" x14ac:dyDescent="0.25">
      <c r="S2300" s="28"/>
      <c r="T2300" s="28"/>
    </row>
    <row r="2301" spans="19:20" x14ac:dyDescent="0.25">
      <c r="S2301" s="28"/>
      <c r="T2301" s="28"/>
    </row>
    <row r="2302" spans="19:20" x14ac:dyDescent="0.25">
      <c r="S2302" s="28"/>
      <c r="T2302" s="28"/>
    </row>
    <row r="2303" spans="19:20" x14ac:dyDescent="0.25">
      <c r="S2303" s="28"/>
      <c r="T2303" s="28"/>
    </row>
    <row r="2304" spans="19:20" x14ac:dyDescent="0.25">
      <c r="S2304" s="28"/>
      <c r="T2304" s="28"/>
    </row>
    <row r="2305" spans="19:20" x14ac:dyDescent="0.25">
      <c r="S2305" s="28"/>
      <c r="T2305" s="28"/>
    </row>
    <row r="2306" spans="19:20" x14ac:dyDescent="0.25">
      <c r="S2306" s="28"/>
      <c r="T2306" s="28"/>
    </row>
    <row r="2307" spans="19:20" x14ac:dyDescent="0.25">
      <c r="S2307" s="28"/>
      <c r="T2307" s="28"/>
    </row>
    <row r="2308" spans="19:20" x14ac:dyDescent="0.25">
      <c r="S2308" s="28"/>
      <c r="T2308" s="28"/>
    </row>
    <row r="2309" spans="19:20" x14ac:dyDescent="0.25">
      <c r="S2309" s="28"/>
      <c r="T2309" s="28"/>
    </row>
    <row r="2310" spans="19:20" x14ac:dyDescent="0.25">
      <c r="S2310" s="28"/>
      <c r="T2310" s="28"/>
    </row>
    <row r="2311" spans="19:20" x14ac:dyDescent="0.25">
      <c r="S2311" s="28"/>
      <c r="T2311" s="28"/>
    </row>
    <row r="2312" spans="19:20" x14ac:dyDescent="0.25">
      <c r="S2312" s="28"/>
      <c r="T2312" s="28"/>
    </row>
    <row r="2313" spans="19:20" x14ac:dyDescent="0.25">
      <c r="S2313" s="28"/>
      <c r="T2313" s="28"/>
    </row>
    <row r="2314" spans="19:20" x14ac:dyDescent="0.25">
      <c r="S2314" s="28"/>
      <c r="T2314" s="28"/>
    </row>
    <row r="2315" spans="19:20" x14ac:dyDescent="0.25">
      <c r="S2315" s="28"/>
      <c r="T2315" s="28"/>
    </row>
    <row r="2316" spans="19:20" x14ac:dyDescent="0.25">
      <c r="S2316" s="28"/>
      <c r="T2316" s="28"/>
    </row>
    <row r="2317" spans="19:20" x14ac:dyDescent="0.25">
      <c r="S2317" s="28"/>
      <c r="T2317" s="28"/>
    </row>
    <row r="2318" spans="19:20" x14ac:dyDescent="0.25">
      <c r="S2318" s="28"/>
      <c r="T2318" s="28"/>
    </row>
    <row r="2319" spans="19:20" x14ac:dyDescent="0.25">
      <c r="S2319" s="28"/>
      <c r="T2319" s="28"/>
    </row>
    <row r="2320" spans="19:20" x14ac:dyDescent="0.25">
      <c r="S2320" s="28"/>
      <c r="T2320" s="28"/>
    </row>
    <row r="2321" spans="19:20" x14ac:dyDescent="0.25">
      <c r="S2321" s="28"/>
      <c r="T2321" s="28"/>
    </row>
    <row r="2322" spans="19:20" x14ac:dyDescent="0.25">
      <c r="S2322" s="28"/>
      <c r="T2322" s="28"/>
    </row>
    <row r="2323" spans="19:20" x14ac:dyDescent="0.25">
      <c r="S2323" s="28"/>
      <c r="T2323" s="28"/>
    </row>
    <row r="2324" spans="19:20" x14ac:dyDescent="0.25">
      <c r="S2324" s="28"/>
      <c r="T2324" s="28"/>
    </row>
    <row r="2325" spans="19:20" x14ac:dyDescent="0.25">
      <c r="S2325" s="28"/>
      <c r="T2325" s="28"/>
    </row>
    <row r="2326" spans="19:20" x14ac:dyDescent="0.25">
      <c r="S2326" s="28"/>
      <c r="T2326" s="28"/>
    </row>
    <row r="2327" spans="19:20" x14ac:dyDescent="0.25">
      <c r="S2327" s="28"/>
      <c r="T2327" s="28"/>
    </row>
    <row r="2328" spans="19:20" x14ac:dyDescent="0.25">
      <c r="S2328" s="28"/>
      <c r="T2328" s="28"/>
    </row>
    <row r="2329" spans="19:20" x14ac:dyDescent="0.25">
      <c r="S2329" s="28"/>
      <c r="T2329" s="28"/>
    </row>
    <row r="2330" spans="19:20" x14ac:dyDescent="0.25">
      <c r="S2330" s="28"/>
      <c r="T2330" s="28"/>
    </row>
    <row r="2331" spans="19:20" x14ac:dyDescent="0.25">
      <c r="S2331" s="28"/>
      <c r="T2331" s="28"/>
    </row>
    <row r="2332" spans="19:20" x14ac:dyDescent="0.25">
      <c r="S2332" s="28"/>
      <c r="T2332" s="28"/>
    </row>
    <row r="2333" spans="19:20" x14ac:dyDescent="0.25">
      <c r="S2333" s="28"/>
      <c r="T2333" s="28"/>
    </row>
    <row r="2334" spans="19:20" x14ac:dyDescent="0.25">
      <c r="S2334" s="28"/>
      <c r="T2334" s="28"/>
    </row>
    <row r="2335" spans="19:20" x14ac:dyDescent="0.25">
      <c r="S2335" s="28"/>
      <c r="T2335" s="28"/>
    </row>
    <row r="2336" spans="19:20" x14ac:dyDescent="0.25">
      <c r="S2336" s="28"/>
      <c r="T2336" s="28"/>
    </row>
    <row r="2337" spans="19:20" x14ac:dyDescent="0.25">
      <c r="S2337" s="28"/>
      <c r="T2337" s="28"/>
    </row>
    <row r="2338" spans="19:20" x14ac:dyDescent="0.25">
      <c r="S2338" s="28"/>
      <c r="T2338" s="28"/>
    </row>
    <row r="2339" spans="19:20" x14ac:dyDescent="0.25">
      <c r="S2339" s="28"/>
      <c r="T2339" s="28"/>
    </row>
    <row r="2340" spans="19:20" x14ac:dyDescent="0.25">
      <c r="S2340" s="28"/>
      <c r="T2340" s="28"/>
    </row>
    <row r="2341" spans="19:20" x14ac:dyDescent="0.25">
      <c r="S2341" s="28"/>
      <c r="T2341" s="28"/>
    </row>
    <row r="2342" spans="19:20" x14ac:dyDescent="0.25">
      <c r="S2342" s="28"/>
      <c r="T2342" s="28"/>
    </row>
    <row r="2343" spans="19:20" x14ac:dyDescent="0.25">
      <c r="S2343" s="28"/>
      <c r="T2343" s="28"/>
    </row>
    <row r="2344" spans="19:20" x14ac:dyDescent="0.25">
      <c r="S2344" s="28"/>
      <c r="T2344" s="28"/>
    </row>
    <row r="2345" spans="19:20" x14ac:dyDescent="0.25">
      <c r="S2345" s="28"/>
      <c r="T2345" s="28"/>
    </row>
    <row r="2346" spans="19:20" x14ac:dyDescent="0.25">
      <c r="S2346" s="28"/>
      <c r="T2346" s="28"/>
    </row>
    <row r="2347" spans="19:20" x14ac:dyDescent="0.25">
      <c r="S2347" s="28"/>
      <c r="T2347" s="28"/>
    </row>
    <row r="2348" spans="19:20" x14ac:dyDescent="0.25">
      <c r="S2348" s="28"/>
      <c r="T2348" s="28"/>
    </row>
    <row r="2349" spans="19:20" x14ac:dyDescent="0.25">
      <c r="S2349" s="28"/>
      <c r="T2349" s="28"/>
    </row>
    <row r="2350" spans="19:20" x14ac:dyDescent="0.25">
      <c r="S2350" s="28"/>
      <c r="T2350" s="28"/>
    </row>
    <row r="2351" spans="19:20" x14ac:dyDescent="0.25">
      <c r="S2351" s="28"/>
      <c r="T2351" s="28"/>
    </row>
    <row r="2352" spans="19:20" x14ac:dyDescent="0.25">
      <c r="S2352" s="28"/>
      <c r="T2352" s="28"/>
    </row>
    <row r="2353" spans="19:20" x14ac:dyDescent="0.25">
      <c r="S2353" s="28"/>
      <c r="T2353" s="28"/>
    </row>
    <row r="2354" spans="19:20" x14ac:dyDescent="0.25">
      <c r="S2354" s="28"/>
      <c r="T2354" s="28"/>
    </row>
    <row r="2355" spans="19:20" x14ac:dyDescent="0.25">
      <c r="S2355" s="28"/>
      <c r="T2355" s="28"/>
    </row>
    <row r="2356" spans="19:20" x14ac:dyDescent="0.25">
      <c r="S2356" s="28"/>
      <c r="T2356" s="28"/>
    </row>
    <row r="2357" spans="19:20" x14ac:dyDescent="0.25">
      <c r="S2357" s="28"/>
      <c r="T2357" s="28"/>
    </row>
    <row r="2358" spans="19:20" x14ac:dyDescent="0.25">
      <c r="S2358" s="28"/>
      <c r="T2358" s="28"/>
    </row>
    <row r="2359" spans="19:20" x14ac:dyDescent="0.25">
      <c r="S2359" s="28"/>
      <c r="T2359" s="28"/>
    </row>
    <row r="2360" spans="19:20" x14ac:dyDescent="0.25">
      <c r="S2360" s="28"/>
      <c r="T2360" s="28"/>
    </row>
    <row r="2361" spans="19:20" x14ac:dyDescent="0.25">
      <c r="S2361" s="28"/>
      <c r="T2361" s="28"/>
    </row>
    <row r="2362" spans="19:20" x14ac:dyDescent="0.25">
      <c r="S2362" s="28"/>
      <c r="T2362" s="28"/>
    </row>
    <row r="2363" spans="19:20" x14ac:dyDescent="0.25">
      <c r="S2363" s="28"/>
      <c r="T2363" s="28"/>
    </row>
    <row r="2364" spans="19:20" x14ac:dyDescent="0.25">
      <c r="S2364" s="28"/>
      <c r="T2364" s="28"/>
    </row>
    <row r="2365" spans="19:20" x14ac:dyDescent="0.25">
      <c r="S2365" s="28"/>
      <c r="T2365" s="28"/>
    </row>
    <row r="2366" spans="19:20" x14ac:dyDescent="0.25">
      <c r="S2366" s="28"/>
      <c r="T2366" s="28"/>
    </row>
    <row r="2367" spans="19:20" x14ac:dyDescent="0.25">
      <c r="S2367" s="28"/>
      <c r="T2367" s="28"/>
    </row>
    <row r="2368" spans="19:20" x14ac:dyDescent="0.25">
      <c r="S2368" s="28"/>
      <c r="T2368" s="28"/>
    </row>
    <row r="2369" spans="19:20" x14ac:dyDescent="0.25">
      <c r="S2369" s="28"/>
      <c r="T2369" s="28"/>
    </row>
    <row r="2370" spans="19:20" x14ac:dyDescent="0.25">
      <c r="S2370" s="28"/>
      <c r="T2370" s="28"/>
    </row>
    <row r="2371" spans="19:20" x14ac:dyDescent="0.25">
      <c r="S2371" s="28"/>
      <c r="T2371" s="28"/>
    </row>
    <row r="2372" spans="19:20" x14ac:dyDescent="0.25">
      <c r="S2372" s="28"/>
      <c r="T2372" s="28"/>
    </row>
    <row r="2373" spans="19:20" x14ac:dyDescent="0.25">
      <c r="S2373" s="28"/>
      <c r="T2373" s="28"/>
    </row>
    <row r="2374" spans="19:20" x14ac:dyDescent="0.25">
      <c r="S2374" s="28"/>
      <c r="T2374" s="28"/>
    </row>
    <row r="2375" spans="19:20" x14ac:dyDescent="0.25">
      <c r="S2375" s="28"/>
      <c r="T2375" s="28"/>
    </row>
    <row r="2376" spans="19:20" x14ac:dyDescent="0.25">
      <c r="S2376" s="28"/>
      <c r="T2376" s="28"/>
    </row>
    <row r="2377" spans="19:20" x14ac:dyDescent="0.25">
      <c r="S2377" s="28"/>
      <c r="T2377" s="28"/>
    </row>
    <row r="2378" spans="19:20" x14ac:dyDescent="0.25">
      <c r="S2378" s="28"/>
      <c r="T2378" s="28"/>
    </row>
    <row r="2379" spans="19:20" x14ac:dyDescent="0.25">
      <c r="S2379" s="28"/>
      <c r="T2379" s="28"/>
    </row>
    <row r="2380" spans="19:20" x14ac:dyDescent="0.25">
      <c r="S2380" s="28"/>
      <c r="T2380" s="28"/>
    </row>
    <row r="2381" spans="19:20" x14ac:dyDescent="0.25">
      <c r="S2381" s="28"/>
      <c r="T2381" s="28"/>
    </row>
    <row r="2382" spans="19:20" x14ac:dyDescent="0.25">
      <c r="S2382" s="28"/>
      <c r="T2382" s="28"/>
    </row>
    <row r="2383" spans="19:20" x14ac:dyDescent="0.25">
      <c r="S2383" s="28"/>
      <c r="T2383" s="28"/>
    </row>
    <row r="2384" spans="19:20" x14ac:dyDescent="0.25">
      <c r="S2384" s="28"/>
      <c r="T2384" s="28"/>
    </row>
    <row r="2385" spans="19:20" x14ac:dyDescent="0.25">
      <c r="S2385" s="28"/>
      <c r="T2385" s="28"/>
    </row>
    <row r="2386" spans="19:20" x14ac:dyDescent="0.25">
      <c r="S2386" s="28"/>
      <c r="T2386" s="28"/>
    </row>
    <row r="2387" spans="19:20" x14ac:dyDescent="0.25">
      <c r="S2387" s="28"/>
      <c r="T2387" s="28"/>
    </row>
    <row r="2388" spans="19:20" x14ac:dyDescent="0.25">
      <c r="S2388" s="28"/>
      <c r="T2388" s="28"/>
    </row>
    <row r="2389" spans="19:20" x14ac:dyDescent="0.25">
      <c r="S2389" s="28"/>
      <c r="T2389" s="28"/>
    </row>
    <row r="2390" spans="19:20" x14ac:dyDescent="0.25">
      <c r="S2390" s="28"/>
      <c r="T2390" s="28"/>
    </row>
    <row r="2391" spans="19:20" x14ac:dyDescent="0.25">
      <c r="S2391" s="28"/>
      <c r="T2391" s="28"/>
    </row>
    <row r="2392" spans="19:20" x14ac:dyDescent="0.25">
      <c r="S2392" s="28"/>
      <c r="T2392" s="28"/>
    </row>
    <row r="2393" spans="19:20" x14ac:dyDescent="0.25">
      <c r="S2393" s="28"/>
      <c r="T2393" s="28"/>
    </row>
    <row r="2394" spans="19:20" x14ac:dyDescent="0.25">
      <c r="S2394" s="28"/>
      <c r="T2394" s="28"/>
    </row>
    <row r="2395" spans="19:20" x14ac:dyDescent="0.25">
      <c r="S2395" s="28"/>
      <c r="T2395" s="28"/>
    </row>
    <row r="2396" spans="19:20" x14ac:dyDescent="0.25">
      <c r="S2396" s="28"/>
      <c r="T2396" s="28"/>
    </row>
    <row r="2397" spans="19:20" x14ac:dyDescent="0.25">
      <c r="S2397" s="28"/>
      <c r="T2397" s="28"/>
    </row>
    <row r="2398" spans="19:20" x14ac:dyDescent="0.25">
      <c r="S2398" s="28"/>
      <c r="T2398" s="28"/>
    </row>
    <row r="2399" spans="19:20" x14ac:dyDescent="0.25">
      <c r="S2399" s="28"/>
      <c r="T2399" s="28"/>
    </row>
    <row r="2400" spans="19:20" x14ac:dyDescent="0.25">
      <c r="S2400" s="28"/>
      <c r="T2400" s="28"/>
    </row>
    <row r="2401" spans="19:20" x14ac:dyDescent="0.25">
      <c r="S2401" s="28"/>
      <c r="T2401" s="28"/>
    </row>
    <row r="2402" spans="19:20" x14ac:dyDescent="0.25">
      <c r="S2402" s="28"/>
      <c r="T2402" s="28"/>
    </row>
    <row r="2403" spans="19:20" x14ac:dyDescent="0.25">
      <c r="S2403" s="28"/>
      <c r="T2403" s="28"/>
    </row>
    <row r="2404" spans="19:20" x14ac:dyDescent="0.25">
      <c r="S2404" s="28"/>
      <c r="T2404" s="28"/>
    </row>
    <row r="2405" spans="19:20" x14ac:dyDescent="0.25">
      <c r="S2405" s="28"/>
      <c r="T2405" s="28"/>
    </row>
    <row r="2406" spans="19:20" x14ac:dyDescent="0.25">
      <c r="S2406" s="28"/>
      <c r="T2406" s="28"/>
    </row>
    <row r="2407" spans="19:20" x14ac:dyDescent="0.25">
      <c r="S2407" s="28"/>
      <c r="T2407" s="28"/>
    </row>
    <row r="2408" spans="19:20" x14ac:dyDescent="0.25">
      <c r="S2408" s="28"/>
      <c r="T2408" s="28"/>
    </row>
    <row r="2409" spans="19:20" x14ac:dyDescent="0.25">
      <c r="S2409" s="28"/>
      <c r="T2409" s="28"/>
    </row>
    <row r="2410" spans="19:20" x14ac:dyDescent="0.25">
      <c r="S2410" s="28"/>
      <c r="T2410" s="28"/>
    </row>
    <row r="2411" spans="19:20" x14ac:dyDescent="0.25">
      <c r="S2411" s="28"/>
      <c r="T2411" s="28"/>
    </row>
    <row r="2412" spans="19:20" x14ac:dyDescent="0.25">
      <c r="S2412" s="28"/>
      <c r="T2412" s="28"/>
    </row>
    <row r="2413" spans="19:20" x14ac:dyDescent="0.25">
      <c r="S2413" s="28"/>
      <c r="T2413" s="28"/>
    </row>
    <row r="2414" spans="19:20" x14ac:dyDescent="0.25">
      <c r="S2414" s="28"/>
      <c r="T2414" s="28"/>
    </row>
    <row r="2415" spans="19:20" x14ac:dyDescent="0.25">
      <c r="S2415" s="28"/>
      <c r="T2415" s="28"/>
    </row>
    <row r="2416" spans="19:20" x14ac:dyDescent="0.25">
      <c r="S2416" s="28"/>
      <c r="T2416" s="28"/>
    </row>
    <row r="2417" spans="19:20" x14ac:dyDescent="0.25">
      <c r="S2417" s="28"/>
      <c r="T2417" s="28"/>
    </row>
    <row r="2418" spans="19:20" x14ac:dyDescent="0.25">
      <c r="S2418" s="28"/>
      <c r="T2418" s="28"/>
    </row>
    <row r="2419" spans="19:20" x14ac:dyDescent="0.25">
      <c r="S2419" s="28"/>
      <c r="T2419" s="28"/>
    </row>
    <row r="2420" spans="19:20" x14ac:dyDescent="0.25">
      <c r="S2420" s="28"/>
      <c r="T2420" s="28"/>
    </row>
    <row r="2421" spans="19:20" x14ac:dyDescent="0.25">
      <c r="S2421" s="28"/>
      <c r="T2421" s="28"/>
    </row>
    <row r="2422" spans="19:20" x14ac:dyDescent="0.25">
      <c r="S2422" s="28"/>
      <c r="T2422" s="28"/>
    </row>
    <row r="2423" spans="19:20" x14ac:dyDescent="0.25">
      <c r="S2423" s="28"/>
      <c r="T2423" s="28"/>
    </row>
    <row r="2424" spans="19:20" x14ac:dyDescent="0.25">
      <c r="S2424" s="28"/>
      <c r="T2424" s="28"/>
    </row>
    <row r="2425" spans="19:20" x14ac:dyDescent="0.25">
      <c r="S2425" s="28"/>
      <c r="T2425" s="28"/>
    </row>
    <row r="2426" spans="19:20" x14ac:dyDescent="0.25">
      <c r="S2426" s="28"/>
      <c r="T2426" s="28"/>
    </row>
    <row r="2427" spans="19:20" x14ac:dyDescent="0.25">
      <c r="S2427" s="28"/>
      <c r="T2427" s="28"/>
    </row>
    <row r="2428" spans="19:20" x14ac:dyDescent="0.25">
      <c r="S2428" s="28"/>
      <c r="T2428" s="28"/>
    </row>
    <row r="2429" spans="19:20" x14ac:dyDescent="0.25">
      <c r="S2429" s="28"/>
      <c r="T2429" s="28"/>
    </row>
    <row r="2430" spans="19:20" x14ac:dyDescent="0.25">
      <c r="S2430" s="28"/>
      <c r="T2430" s="28"/>
    </row>
    <row r="2431" spans="19:20" x14ac:dyDescent="0.25">
      <c r="S2431" s="28"/>
      <c r="T2431" s="28"/>
    </row>
    <row r="2432" spans="19:20" x14ac:dyDescent="0.25">
      <c r="S2432" s="28"/>
      <c r="T2432" s="28"/>
    </row>
    <row r="2433" spans="19:20" x14ac:dyDescent="0.25">
      <c r="S2433" s="28"/>
      <c r="T2433" s="28"/>
    </row>
    <row r="2434" spans="19:20" x14ac:dyDescent="0.25">
      <c r="S2434" s="28"/>
      <c r="T2434" s="28"/>
    </row>
    <row r="2435" spans="19:20" x14ac:dyDescent="0.25">
      <c r="S2435" s="28"/>
      <c r="T2435" s="28"/>
    </row>
    <row r="2436" spans="19:20" x14ac:dyDescent="0.25">
      <c r="S2436" s="28"/>
      <c r="T2436" s="28"/>
    </row>
    <row r="2437" spans="19:20" x14ac:dyDescent="0.25">
      <c r="S2437" s="28"/>
      <c r="T2437" s="28"/>
    </row>
    <row r="2438" spans="19:20" x14ac:dyDescent="0.25">
      <c r="S2438" s="28"/>
      <c r="T2438" s="28"/>
    </row>
    <row r="2439" spans="19:20" x14ac:dyDescent="0.25">
      <c r="S2439" s="28"/>
      <c r="T2439" s="28"/>
    </row>
    <row r="2440" spans="19:20" x14ac:dyDescent="0.25">
      <c r="S2440" s="28"/>
      <c r="T2440" s="28"/>
    </row>
    <row r="2441" spans="19:20" x14ac:dyDescent="0.25">
      <c r="S2441" s="28"/>
      <c r="T2441" s="28"/>
    </row>
    <row r="2442" spans="19:20" x14ac:dyDescent="0.25">
      <c r="S2442" s="28"/>
      <c r="T2442" s="28"/>
    </row>
    <row r="2443" spans="19:20" x14ac:dyDescent="0.25">
      <c r="S2443" s="28"/>
      <c r="T2443" s="28"/>
    </row>
    <row r="2444" spans="19:20" x14ac:dyDescent="0.25">
      <c r="S2444" s="28"/>
      <c r="T2444" s="28"/>
    </row>
    <row r="2445" spans="19:20" x14ac:dyDescent="0.25">
      <c r="S2445" s="28"/>
      <c r="T2445" s="28"/>
    </row>
    <row r="2446" spans="19:20" x14ac:dyDescent="0.25">
      <c r="S2446" s="28"/>
      <c r="T2446" s="28"/>
    </row>
    <row r="2447" spans="19:20" x14ac:dyDescent="0.25">
      <c r="S2447" s="28"/>
      <c r="T2447" s="28"/>
    </row>
    <row r="2448" spans="19:20" x14ac:dyDescent="0.25">
      <c r="S2448" s="28"/>
      <c r="T2448" s="28"/>
    </row>
    <row r="2449" spans="19:20" x14ac:dyDescent="0.25">
      <c r="S2449" s="28"/>
      <c r="T2449" s="28"/>
    </row>
    <row r="2450" spans="19:20" x14ac:dyDescent="0.25">
      <c r="S2450" s="28"/>
      <c r="T2450" s="28"/>
    </row>
    <row r="2451" spans="19:20" x14ac:dyDescent="0.25">
      <c r="S2451" s="28"/>
      <c r="T2451" s="28"/>
    </row>
    <row r="2452" spans="19:20" x14ac:dyDescent="0.25">
      <c r="S2452" s="28"/>
      <c r="T2452" s="28"/>
    </row>
    <row r="2453" spans="19:20" x14ac:dyDescent="0.25">
      <c r="S2453" s="28"/>
      <c r="T2453" s="28"/>
    </row>
    <row r="2454" spans="19:20" x14ac:dyDescent="0.25">
      <c r="S2454" s="28"/>
      <c r="T2454" s="28"/>
    </row>
    <row r="2455" spans="19:20" x14ac:dyDescent="0.25">
      <c r="S2455" s="28"/>
      <c r="T2455" s="28"/>
    </row>
    <row r="2456" spans="19:20" x14ac:dyDescent="0.25">
      <c r="S2456" s="28"/>
      <c r="T2456" s="28"/>
    </row>
    <row r="2457" spans="19:20" x14ac:dyDescent="0.25">
      <c r="S2457" s="28"/>
      <c r="T2457" s="28"/>
    </row>
    <row r="2458" spans="19:20" x14ac:dyDescent="0.25">
      <c r="S2458" s="28"/>
      <c r="T2458" s="28"/>
    </row>
    <row r="2459" spans="19:20" x14ac:dyDescent="0.25">
      <c r="S2459" s="28"/>
      <c r="T2459" s="28"/>
    </row>
    <row r="2460" spans="19:20" x14ac:dyDescent="0.25">
      <c r="S2460" s="28"/>
      <c r="T2460" s="28"/>
    </row>
    <row r="2461" spans="19:20" x14ac:dyDescent="0.25">
      <c r="S2461" s="28"/>
      <c r="T2461" s="28"/>
    </row>
    <row r="2462" spans="19:20" x14ac:dyDescent="0.25">
      <c r="S2462" s="28"/>
      <c r="T2462" s="28"/>
    </row>
    <row r="2463" spans="19:20" x14ac:dyDescent="0.25">
      <c r="S2463" s="28"/>
      <c r="T2463" s="28"/>
    </row>
    <row r="2464" spans="19:20" x14ac:dyDescent="0.25">
      <c r="S2464" s="28"/>
      <c r="T2464" s="28"/>
    </row>
    <row r="2465" spans="19:20" x14ac:dyDescent="0.25">
      <c r="S2465" s="28"/>
      <c r="T2465" s="28"/>
    </row>
    <row r="2466" spans="19:20" x14ac:dyDescent="0.25">
      <c r="S2466" s="28"/>
      <c r="T2466" s="28"/>
    </row>
    <row r="2467" spans="19:20" x14ac:dyDescent="0.25">
      <c r="S2467" s="28"/>
      <c r="T2467" s="28"/>
    </row>
    <row r="2468" spans="19:20" x14ac:dyDescent="0.25">
      <c r="S2468" s="28"/>
      <c r="T2468" s="28"/>
    </row>
    <row r="2469" spans="19:20" x14ac:dyDescent="0.25">
      <c r="S2469" s="28"/>
      <c r="T2469" s="28"/>
    </row>
    <row r="2470" spans="19:20" x14ac:dyDescent="0.25">
      <c r="S2470" s="28"/>
      <c r="T2470" s="28"/>
    </row>
    <row r="2471" spans="19:20" x14ac:dyDescent="0.25">
      <c r="S2471" s="28"/>
      <c r="T2471" s="28"/>
    </row>
    <row r="2472" spans="19:20" x14ac:dyDescent="0.25">
      <c r="S2472" s="28"/>
      <c r="T2472" s="28"/>
    </row>
    <row r="2473" spans="19:20" x14ac:dyDescent="0.25">
      <c r="S2473" s="28"/>
      <c r="T2473" s="28"/>
    </row>
    <row r="2474" spans="19:20" x14ac:dyDescent="0.25">
      <c r="S2474" s="28"/>
      <c r="T2474" s="28"/>
    </row>
    <row r="2475" spans="19:20" x14ac:dyDescent="0.25">
      <c r="S2475" s="28"/>
      <c r="T2475" s="28"/>
    </row>
    <row r="2476" spans="19:20" x14ac:dyDescent="0.25">
      <c r="S2476" s="28"/>
      <c r="T2476" s="28"/>
    </row>
    <row r="2477" spans="19:20" x14ac:dyDescent="0.25">
      <c r="S2477" s="28"/>
      <c r="T2477" s="28"/>
    </row>
    <row r="2478" spans="19:20" x14ac:dyDescent="0.25">
      <c r="S2478" s="28"/>
      <c r="T2478" s="28"/>
    </row>
    <row r="2479" spans="19:20" x14ac:dyDescent="0.25">
      <c r="S2479" s="28"/>
      <c r="T2479" s="28"/>
    </row>
    <row r="2480" spans="19:20" x14ac:dyDescent="0.25">
      <c r="S2480" s="28"/>
      <c r="T2480" s="28"/>
    </row>
    <row r="2481" spans="19:20" x14ac:dyDescent="0.25">
      <c r="S2481" s="28"/>
      <c r="T2481" s="28"/>
    </row>
    <row r="2482" spans="19:20" x14ac:dyDescent="0.25">
      <c r="S2482" s="28"/>
      <c r="T2482" s="28"/>
    </row>
    <row r="2483" spans="19:20" x14ac:dyDescent="0.25">
      <c r="S2483" s="28"/>
      <c r="T2483" s="28"/>
    </row>
    <row r="2484" spans="19:20" x14ac:dyDescent="0.25">
      <c r="S2484" s="28"/>
      <c r="T2484" s="28"/>
    </row>
    <row r="2485" spans="19:20" x14ac:dyDescent="0.25">
      <c r="S2485" s="28"/>
      <c r="T2485" s="28"/>
    </row>
    <row r="2486" spans="19:20" x14ac:dyDescent="0.25">
      <c r="S2486" s="28"/>
      <c r="T2486" s="28"/>
    </row>
    <row r="2487" spans="19:20" x14ac:dyDescent="0.25">
      <c r="S2487" s="28"/>
      <c r="T2487" s="28"/>
    </row>
    <row r="2488" spans="19:20" x14ac:dyDescent="0.25">
      <c r="S2488" s="28"/>
      <c r="T2488" s="28"/>
    </row>
    <row r="2489" spans="19:20" x14ac:dyDescent="0.25">
      <c r="S2489" s="28"/>
      <c r="T2489" s="28"/>
    </row>
    <row r="2490" spans="19:20" x14ac:dyDescent="0.25">
      <c r="S2490" s="28"/>
      <c r="T2490" s="28"/>
    </row>
    <row r="2491" spans="19:20" x14ac:dyDescent="0.25">
      <c r="S2491" s="28"/>
      <c r="T2491" s="28"/>
    </row>
    <row r="2492" spans="19:20" x14ac:dyDescent="0.25">
      <c r="S2492" s="28"/>
      <c r="T2492" s="28"/>
    </row>
    <row r="2493" spans="19:20" x14ac:dyDescent="0.25">
      <c r="S2493" s="28"/>
      <c r="T2493" s="28"/>
    </row>
    <row r="2494" spans="19:20" x14ac:dyDescent="0.25">
      <c r="S2494" s="28"/>
      <c r="T2494" s="28"/>
    </row>
    <row r="2495" spans="19:20" x14ac:dyDescent="0.25">
      <c r="S2495" s="28"/>
      <c r="T2495" s="28"/>
    </row>
    <row r="2496" spans="19:20" x14ac:dyDescent="0.25">
      <c r="S2496" s="28"/>
      <c r="T2496" s="28"/>
    </row>
    <row r="2497" spans="19:20" x14ac:dyDescent="0.25">
      <c r="S2497" s="28"/>
      <c r="T2497" s="28"/>
    </row>
    <row r="2498" spans="19:20" x14ac:dyDescent="0.25">
      <c r="S2498" s="28"/>
      <c r="T2498" s="28"/>
    </row>
    <row r="2499" spans="19:20" x14ac:dyDescent="0.25">
      <c r="S2499" s="28"/>
      <c r="T2499" s="28"/>
    </row>
    <row r="2500" spans="19:20" x14ac:dyDescent="0.25">
      <c r="S2500" s="28"/>
      <c r="T2500" s="28"/>
    </row>
    <row r="2501" spans="19:20" x14ac:dyDescent="0.25">
      <c r="S2501" s="28"/>
      <c r="T2501" s="28"/>
    </row>
    <row r="2502" spans="19:20" x14ac:dyDescent="0.25">
      <c r="S2502" s="28"/>
      <c r="T2502" s="28"/>
    </row>
    <row r="2503" spans="19:20" x14ac:dyDescent="0.25">
      <c r="S2503" s="28"/>
      <c r="T2503" s="28"/>
    </row>
    <row r="2504" spans="19:20" x14ac:dyDescent="0.25">
      <c r="S2504" s="28"/>
      <c r="T2504" s="28"/>
    </row>
    <row r="2505" spans="19:20" x14ac:dyDescent="0.25">
      <c r="S2505" s="28"/>
      <c r="T2505" s="28"/>
    </row>
    <row r="2506" spans="19:20" x14ac:dyDescent="0.25">
      <c r="S2506" s="28"/>
      <c r="T2506" s="28"/>
    </row>
    <row r="2507" spans="19:20" x14ac:dyDescent="0.25">
      <c r="S2507" s="28"/>
      <c r="T2507" s="28"/>
    </row>
    <row r="2508" spans="19:20" x14ac:dyDescent="0.25">
      <c r="S2508" s="28"/>
      <c r="T2508" s="28"/>
    </row>
    <row r="2509" spans="19:20" x14ac:dyDescent="0.25">
      <c r="S2509" s="28"/>
      <c r="T2509" s="28"/>
    </row>
    <row r="2510" spans="19:20" x14ac:dyDescent="0.25">
      <c r="S2510" s="28"/>
      <c r="T2510" s="28"/>
    </row>
    <row r="2511" spans="19:20" x14ac:dyDescent="0.25">
      <c r="S2511" s="28"/>
      <c r="T2511" s="28"/>
    </row>
    <row r="2512" spans="19:20" x14ac:dyDescent="0.25">
      <c r="S2512" s="28"/>
      <c r="T2512" s="28"/>
    </row>
    <row r="2513" spans="19:20" x14ac:dyDescent="0.25">
      <c r="S2513" s="28"/>
      <c r="T2513" s="28"/>
    </row>
    <row r="2514" spans="19:20" x14ac:dyDescent="0.25">
      <c r="S2514" s="28"/>
      <c r="T2514" s="28"/>
    </row>
    <row r="2515" spans="19:20" x14ac:dyDescent="0.25">
      <c r="S2515" s="28"/>
      <c r="T2515" s="28"/>
    </row>
    <row r="2516" spans="19:20" x14ac:dyDescent="0.25">
      <c r="S2516" s="28"/>
      <c r="T2516" s="28"/>
    </row>
    <row r="2517" spans="19:20" x14ac:dyDescent="0.25">
      <c r="S2517" s="28"/>
      <c r="T2517" s="28"/>
    </row>
    <row r="2518" spans="19:20" x14ac:dyDescent="0.25">
      <c r="S2518" s="28"/>
      <c r="T2518" s="28"/>
    </row>
    <row r="2519" spans="19:20" x14ac:dyDescent="0.25">
      <c r="S2519" s="28"/>
      <c r="T2519" s="28"/>
    </row>
    <row r="2520" spans="19:20" x14ac:dyDescent="0.25">
      <c r="S2520" s="28"/>
      <c r="T2520" s="28"/>
    </row>
    <row r="2521" spans="19:20" x14ac:dyDescent="0.25">
      <c r="S2521" s="28"/>
      <c r="T2521" s="28"/>
    </row>
    <row r="2522" spans="19:20" x14ac:dyDescent="0.25">
      <c r="S2522" s="28"/>
      <c r="T2522" s="28"/>
    </row>
    <row r="2523" spans="19:20" x14ac:dyDescent="0.25">
      <c r="S2523" s="28"/>
      <c r="T2523" s="28"/>
    </row>
    <row r="2524" spans="19:20" x14ac:dyDescent="0.25">
      <c r="S2524" s="28"/>
      <c r="T2524" s="28"/>
    </row>
    <row r="2525" spans="19:20" x14ac:dyDescent="0.25">
      <c r="S2525" s="28"/>
      <c r="T2525" s="28"/>
    </row>
    <row r="2526" spans="19:20" x14ac:dyDescent="0.25">
      <c r="S2526" s="28"/>
      <c r="T2526" s="28"/>
    </row>
    <row r="2527" spans="19:20" x14ac:dyDescent="0.25">
      <c r="S2527" s="28"/>
      <c r="T2527" s="28"/>
    </row>
    <row r="2528" spans="19:20" x14ac:dyDescent="0.25">
      <c r="S2528" s="28"/>
      <c r="T2528" s="28"/>
    </row>
    <row r="2529" spans="19:20" x14ac:dyDescent="0.25">
      <c r="S2529" s="28"/>
      <c r="T2529" s="28"/>
    </row>
    <row r="2530" spans="19:20" x14ac:dyDescent="0.25">
      <c r="S2530" s="28"/>
      <c r="T2530" s="28"/>
    </row>
    <row r="2531" spans="19:20" x14ac:dyDescent="0.25">
      <c r="S2531" s="28"/>
      <c r="T2531" s="28"/>
    </row>
    <row r="2532" spans="19:20" x14ac:dyDescent="0.25">
      <c r="S2532" s="28"/>
      <c r="T2532" s="28"/>
    </row>
    <row r="2533" spans="19:20" x14ac:dyDescent="0.25">
      <c r="S2533" s="28"/>
      <c r="T2533" s="28"/>
    </row>
    <row r="2534" spans="19:20" x14ac:dyDescent="0.25">
      <c r="S2534" s="28"/>
      <c r="T2534" s="28"/>
    </row>
    <row r="2535" spans="19:20" x14ac:dyDescent="0.25">
      <c r="S2535" s="28"/>
      <c r="T2535" s="28"/>
    </row>
    <row r="2536" spans="19:20" x14ac:dyDescent="0.25">
      <c r="S2536" s="28"/>
      <c r="T2536" s="28"/>
    </row>
    <row r="2537" spans="19:20" x14ac:dyDescent="0.25">
      <c r="S2537" s="28"/>
      <c r="T2537" s="28"/>
    </row>
    <row r="2538" spans="19:20" x14ac:dyDescent="0.25">
      <c r="S2538" s="28"/>
      <c r="T2538" s="28"/>
    </row>
    <row r="2539" spans="19:20" x14ac:dyDescent="0.25">
      <c r="S2539" s="28"/>
      <c r="T2539" s="28"/>
    </row>
    <row r="2540" spans="19:20" x14ac:dyDescent="0.25">
      <c r="S2540" s="28"/>
      <c r="T2540" s="28"/>
    </row>
    <row r="2541" spans="19:20" x14ac:dyDescent="0.25">
      <c r="S2541" s="28"/>
      <c r="T2541" s="28"/>
    </row>
    <row r="2542" spans="19:20" x14ac:dyDescent="0.25">
      <c r="S2542" s="28"/>
      <c r="T2542" s="28"/>
    </row>
    <row r="2543" spans="19:20" x14ac:dyDescent="0.25">
      <c r="S2543" s="28"/>
      <c r="T2543" s="28"/>
    </row>
    <row r="2544" spans="19:20" x14ac:dyDescent="0.25">
      <c r="S2544" s="28"/>
      <c r="T2544" s="28"/>
    </row>
    <row r="2545" spans="19:20" x14ac:dyDescent="0.25">
      <c r="S2545" s="28"/>
      <c r="T2545" s="28"/>
    </row>
    <row r="2546" spans="19:20" x14ac:dyDescent="0.25">
      <c r="S2546" s="28"/>
      <c r="T2546" s="28"/>
    </row>
    <row r="2547" spans="19:20" x14ac:dyDescent="0.25">
      <c r="S2547" s="28"/>
      <c r="T2547" s="28"/>
    </row>
    <row r="2548" spans="19:20" x14ac:dyDescent="0.25">
      <c r="S2548" s="28"/>
      <c r="T2548" s="28"/>
    </row>
    <row r="2549" spans="19:20" x14ac:dyDescent="0.25">
      <c r="S2549" s="28"/>
      <c r="T2549" s="28"/>
    </row>
    <row r="2550" spans="19:20" x14ac:dyDescent="0.25">
      <c r="S2550" s="28"/>
      <c r="T2550" s="28"/>
    </row>
    <row r="2551" spans="19:20" x14ac:dyDescent="0.25">
      <c r="S2551" s="28"/>
      <c r="T2551" s="28"/>
    </row>
    <row r="2552" spans="19:20" x14ac:dyDescent="0.25">
      <c r="S2552" s="28"/>
      <c r="T2552" s="28"/>
    </row>
    <row r="2553" spans="19:20" x14ac:dyDescent="0.25">
      <c r="S2553" s="28"/>
      <c r="T2553" s="28"/>
    </row>
    <row r="2554" spans="19:20" x14ac:dyDescent="0.25">
      <c r="S2554" s="28"/>
      <c r="T2554" s="28"/>
    </row>
    <row r="2555" spans="19:20" x14ac:dyDescent="0.25">
      <c r="S2555" s="28"/>
      <c r="T2555" s="28"/>
    </row>
    <row r="2556" spans="19:20" x14ac:dyDescent="0.25">
      <c r="S2556" s="28"/>
      <c r="T2556" s="28"/>
    </row>
    <row r="2557" spans="19:20" x14ac:dyDescent="0.25">
      <c r="S2557" s="28"/>
      <c r="T2557" s="28"/>
    </row>
    <row r="2558" spans="19:20" x14ac:dyDescent="0.25">
      <c r="S2558" s="28"/>
      <c r="T2558" s="28"/>
    </row>
    <row r="2559" spans="19:20" x14ac:dyDescent="0.25">
      <c r="S2559" s="28"/>
      <c r="T2559" s="28"/>
    </row>
    <row r="2560" spans="19:20" x14ac:dyDescent="0.25">
      <c r="S2560" s="28"/>
      <c r="T2560" s="28"/>
    </row>
    <row r="2561" spans="19:20" x14ac:dyDescent="0.25">
      <c r="S2561" s="28"/>
      <c r="T2561" s="28"/>
    </row>
    <row r="2562" spans="19:20" x14ac:dyDescent="0.25">
      <c r="S2562" s="28"/>
      <c r="T2562" s="28"/>
    </row>
    <row r="2563" spans="19:20" x14ac:dyDescent="0.25">
      <c r="S2563" s="28"/>
      <c r="T2563" s="28"/>
    </row>
    <row r="2564" spans="19:20" x14ac:dyDescent="0.25">
      <c r="S2564" s="28"/>
      <c r="T2564" s="28"/>
    </row>
    <row r="2565" spans="19:20" x14ac:dyDescent="0.25">
      <c r="S2565" s="28"/>
      <c r="T2565" s="28"/>
    </row>
    <row r="2566" spans="19:20" x14ac:dyDescent="0.25">
      <c r="S2566" s="28"/>
      <c r="T2566" s="28"/>
    </row>
    <row r="2567" spans="19:20" x14ac:dyDescent="0.25">
      <c r="S2567" s="28"/>
      <c r="T2567" s="28"/>
    </row>
    <row r="2568" spans="19:20" x14ac:dyDescent="0.25">
      <c r="S2568" s="28"/>
      <c r="T2568" s="28"/>
    </row>
    <row r="2569" spans="19:20" x14ac:dyDescent="0.25">
      <c r="S2569" s="28"/>
      <c r="T2569" s="28"/>
    </row>
    <row r="2570" spans="19:20" x14ac:dyDescent="0.25">
      <c r="S2570" s="28"/>
      <c r="T2570" s="28"/>
    </row>
    <row r="2571" spans="19:20" x14ac:dyDescent="0.25">
      <c r="S2571" s="28"/>
      <c r="T2571" s="28"/>
    </row>
    <row r="2572" spans="19:20" x14ac:dyDescent="0.25">
      <c r="S2572" s="28"/>
      <c r="T2572" s="28"/>
    </row>
    <row r="2573" spans="19:20" x14ac:dyDescent="0.25">
      <c r="S2573" s="28"/>
      <c r="T2573" s="28"/>
    </row>
    <row r="2574" spans="19:20" x14ac:dyDescent="0.25">
      <c r="S2574" s="28"/>
      <c r="T2574" s="28"/>
    </row>
    <row r="2575" spans="19:20" x14ac:dyDescent="0.25">
      <c r="S2575" s="28"/>
      <c r="T2575" s="28"/>
    </row>
    <row r="2576" spans="19:20" x14ac:dyDescent="0.25">
      <c r="S2576" s="28"/>
      <c r="T2576" s="28"/>
    </row>
    <row r="2577" spans="19:20" x14ac:dyDescent="0.25">
      <c r="S2577" s="28"/>
      <c r="T2577" s="28"/>
    </row>
    <row r="2578" spans="19:20" x14ac:dyDescent="0.25">
      <c r="S2578" s="28"/>
      <c r="T2578" s="28"/>
    </row>
    <row r="2579" spans="19:20" x14ac:dyDescent="0.25">
      <c r="S2579" s="28"/>
      <c r="T2579" s="28"/>
    </row>
    <row r="2580" spans="19:20" x14ac:dyDescent="0.25">
      <c r="S2580" s="28"/>
      <c r="T2580" s="28"/>
    </row>
    <row r="2581" spans="19:20" x14ac:dyDescent="0.25">
      <c r="S2581" s="28"/>
      <c r="T2581" s="28"/>
    </row>
    <row r="2582" spans="19:20" x14ac:dyDescent="0.25">
      <c r="S2582" s="28"/>
      <c r="T2582" s="28"/>
    </row>
    <row r="2583" spans="19:20" x14ac:dyDescent="0.25">
      <c r="S2583" s="28"/>
      <c r="T2583" s="28"/>
    </row>
    <row r="2584" spans="19:20" x14ac:dyDescent="0.25">
      <c r="S2584" s="28"/>
      <c r="T2584" s="28"/>
    </row>
    <row r="2585" spans="19:20" x14ac:dyDescent="0.25">
      <c r="S2585" s="28"/>
      <c r="T2585" s="28"/>
    </row>
    <row r="2586" spans="19:20" x14ac:dyDescent="0.25">
      <c r="S2586" s="28"/>
      <c r="T2586" s="28"/>
    </row>
    <row r="2587" spans="19:20" x14ac:dyDescent="0.25">
      <c r="S2587" s="28"/>
      <c r="T2587" s="28"/>
    </row>
    <row r="2588" spans="19:20" x14ac:dyDescent="0.25">
      <c r="S2588" s="28"/>
      <c r="T2588" s="28"/>
    </row>
    <row r="2589" spans="19:20" x14ac:dyDescent="0.25">
      <c r="S2589" s="28"/>
      <c r="T2589" s="28"/>
    </row>
    <row r="2590" spans="19:20" x14ac:dyDescent="0.25">
      <c r="S2590" s="28"/>
      <c r="T2590" s="28"/>
    </row>
    <row r="2591" spans="19:20" x14ac:dyDescent="0.25">
      <c r="S2591" s="28"/>
      <c r="T2591" s="28"/>
    </row>
    <row r="2592" spans="19:20" x14ac:dyDescent="0.25">
      <c r="S2592" s="28"/>
      <c r="T2592" s="28"/>
    </row>
    <row r="2593" spans="19:20" x14ac:dyDescent="0.25">
      <c r="S2593" s="28"/>
      <c r="T2593" s="28"/>
    </row>
    <row r="2594" spans="19:20" x14ac:dyDescent="0.25">
      <c r="S2594" s="28"/>
      <c r="T2594" s="28"/>
    </row>
    <row r="2595" spans="19:20" x14ac:dyDescent="0.25">
      <c r="S2595" s="28"/>
      <c r="T2595" s="28"/>
    </row>
    <row r="2596" spans="19:20" x14ac:dyDescent="0.25">
      <c r="S2596" s="28"/>
      <c r="T2596" s="28"/>
    </row>
    <row r="2597" spans="19:20" x14ac:dyDescent="0.25">
      <c r="S2597" s="28"/>
      <c r="T2597" s="28"/>
    </row>
    <row r="2598" spans="19:20" x14ac:dyDescent="0.25">
      <c r="S2598" s="28"/>
      <c r="T2598" s="28"/>
    </row>
    <row r="2599" spans="19:20" x14ac:dyDescent="0.25">
      <c r="S2599" s="28"/>
      <c r="T2599" s="28"/>
    </row>
    <row r="2600" spans="19:20" x14ac:dyDescent="0.25">
      <c r="S2600" s="28"/>
      <c r="T2600" s="28"/>
    </row>
    <row r="2601" spans="19:20" x14ac:dyDescent="0.25">
      <c r="S2601" s="28"/>
      <c r="T2601" s="28"/>
    </row>
    <row r="2602" spans="19:20" x14ac:dyDescent="0.25">
      <c r="S2602" s="28"/>
      <c r="T2602" s="28"/>
    </row>
    <row r="2603" spans="19:20" x14ac:dyDescent="0.25">
      <c r="S2603" s="28"/>
      <c r="T2603" s="28"/>
    </row>
    <row r="2604" spans="19:20" x14ac:dyDescent="0.25">
      <c r="S2604" s="28"/>
      <c r="T2604" s="28"/>
    </row>
    <row r="2605" spans="19:20" x14ac:dyDescent="0.25">
      <c r="S2605" s="28"/>
      <c r="T2605" s="28"/>
    </row>
    <row r="2606" spans="19:20" x14ac:dyDescent="0.25">
      <c r="S2606" s="28"/>
      <c r="T2606" s="28"/>
    </row>
    <row r="2607" spans="19:20" x14ac:dyDescent="0.25">
      <c r="S2607" s="28"/>
      <c r="T2607" s="28"/>
    </row>
    <row r="2608" spans="19:20" x14ac:dyDescent="0.25">
      <c r="S2608" s="28"/>
      <c r="T2608" s="28"/>
    </row>
    <row r="2609" spans="19:20" x14ac:dyDescent="0.25">
      <c r="S2609" s="28"/>
      <c r="T2609" s="28"/>
    </row>
    <row r="2610" spans="19:20" x14ac:dyDescent="0.25">
      <c r="S2610" s="28"/>
      <c r="T2610" s="28"/>
    </row>
    <row r="2611" spans="19:20" x14ac:dyDescent="0.25">
      <c r="S2611" s="28"/>
      <c r="T2611" s="28"/>
    </row>
    <row r="2612" spans="19:20" x14ac:dyDescent="0.25">
      <c r="S2612" s="28"/>
      <c r="T2612" s="28"/>
    </row>
    <row r="2613" spans="19:20" x14ac:dyDescent="0.25">
      <c r="S2613" s="28"/>
      <c r="T2613" s="28"/>
    </row>
    <row r="2614" spans="19:20" x14ac:dyDescent="0.25">
      <c r="S2614" s="28"/>
      <c r="T2614" s="28"/>
    </row>
    <row r="2615" spans="19:20" x14ac:dyDescent="0.25">
      <c r="S2615" s="28"/>
      <c r="T2615" s="28"/>
    </row>
    <row r="2616" spans="19:20" x14ac:dyDescent="0.25">
      <c r="S2616" s="28"/>
      <c r="T2616" s="28"/>
    </row>
    <row r="2617" spans="19:20" x14ac:dyDescent="0.25">
      <c r="S2617" s="28"/>
      <c r="T2617" s="28"/>
    </row>
    <row r="2618" spans="19:20" x14ac:dyDescent="0.25">
      <c r="S2618" s="28"/>
      <c r="T2618" s="28"/>
    </row>
    <row r="2619" spans="19:20" x14ac:dyDescent="0.25">
      <c r="S2619" s="28"/>
      <c r="T2619" s="28"/>
    </row>
    <row r="2620" spans="19:20" x14ac:dyDescent="0.25">
      <c r="S2620" s="28"/>
      <c r="T2620" s="28"/>
    </row>
    <row r="2621" spans="19:20" x14ac:dyDescent="0.25">
      <c r="S2621" s="28"/>
      <c r="T2621" s="28"/>
    </row>
    <row r="2622" spans="19:20" x14ac:dyDescent="0.25">
      <c r="S2622" s="28"/>
      <c r="T2622" s="28"/>
    </row>
    <row r="2623" spans="19:20" x14ac:dyDescent="0.25">
      <c r="S2623" s="28"/>
      <c r="T2623" s="28"/>
    </row>
    <row r="2624" spans="19:20" x14ac:dyDescent="0.25">
      <c r="S2624" s="28"/>
      <c r="T2624" s="28"/>
    </row>
    <row r="2625" spans="19:20" x14ac:dyDescent="0.25">
      <c r="S2625" s="28"/>
      <c r="T2625" s="28"/>
    </row>
    <row r="2626" spans="19:20" x14ac:dyDescent="0.25">
      <c r="S2626" s="28"/>
      <c r="T2626" s="28"/>
    </row>
    <row r="2627" spans="19:20" x14ac:dyDescent="0.25">
      <c r="S2627" s="28"/>
      <c r="T2627" s="28"/>
    </row>
    <row r="2628" spans="19:20" x14ac:dyDescent="0.25">
      <c r="S2628" s="28"/>
      <c r="T2628" s="28"/>
    </row>
    <row r="2629" spans="19:20" x14ac:dyDescent="0.25">
      <c r="S2629" s="28"/>
      <c r="T2629" s="28"/>
    </row>
    <row r="2630" spans="19:20" x14ac:dyDescent="0.25">
      <c r="S2630" s="28"/>
      <c r="T2630" s="28"/>
    </row>
    <row r="2631" spans="19:20" x14ac:dyDescent="0.25">
      <c r="S2631" s="28"/>
      <c r="T2631" s="28"/>
    </row>
    <row r="2632" spans="19:20" x14ac:dyDescent="0.25">
      <c r="S2632" s="28"/>
      <c r="T2632" s="28"/>
    </row>
    <row r="2633" spans="19:20" x14ac:dyDescent="0.25">
      <c r="S2633" s="28"/>
      <c r="T2633" s="28"/>
    </row>
    <row r="2634" spans="19:20" x14ac:dyDescent="0.25">
      <c r="S2634" s="28"/>
      <c r="T2634" s="28"/>
    </row>
    <row r="2635" spans="19:20" x14ac:dyDescent="0.25">
      <c r="S2635" s="28"/>
      <c r="T2635" s="28"/>
    </row>
    <row r="2636" spans="19:20" x14ac:dyDescent="0.25">
      <c r="S2636" s="28"/>
      <c r="T2636" s="28"/>
    </row>
    <row r="2637" spans="19:20" x14ac:dyDescent="0.25">
      <c r="S2637" s="28"/>
      <c r="T2637" s="28"/>
    </row>
    <row r="2638" spans="19:20" x14ac:dyDescent="0.25">
      <c r="S2638" s="28"/>
      <c r="T2638" s="28"/>
    </row>
    <row r="2639" spans="19:20" x14ac:dyDescent="0.25">
      <c r="S2639" s="28"/>
      <c r="T2639" s="28"/>
    </row>
    <row r="2640" spans="19:20" x14ac:dyDescent="0.25">
      <c r="S2640" s="28"/>
      <c r="T2640" s="28"/>
    </row>
    <row r="2641" spans="19:20" x14ac:dyDescent="0.25">
      <c r="S2641" s="28"/>
      <c r="T2641" s="28"/>
    </row>
    <row r="2642" spans="19:20" x14ac:dyDescent="0.25">
      <c r="S2642" s="28"/>
      <c r="T2642" s="28"/>
    </row>
    <row r="2643" spans="19:20" x14ac:dyDescent="0.25">
      <c r="S2643" s="28"/>
      <c r="T2643" s="28"/>
    </row>
    <row r="2644" spans="19:20" x14ac:dyDescent="0.25">
      <c r="S2644" s="28"/>
      <c r="T2644" s="28"/>
    </row>
    <row r="2645" spans="19:20" x14ac:dyDescent="0.25">
      <c r="S2645" s="28"/>
      <c r="T2645" s="28"/>
    </row>
    <row r="2646" spans="19:20" x14ac:dyDescent="0.25">
      <c r="S2646" s="28"/>
      <c r="T2646" s="28"/>
    </row>
    <row r="2647" spans="19:20" x14ac:dyDescent="0.25">
      <c r="S2647" s="28"/>
      <c r="T2647" s="28"/>
    </row>
    <row r="2648" spans="19:20" x14ac:dyDescent="0.25">
      <c r="S2648" s="28"/>
      <c r="T2648" s="28"/>
    </row>
    <row r="2649" spans="19:20" x14ac:dyDescent="0.25">
      <c r="S2649" s="28"/>
      <c r="T2649" s="28"/>
    </row>
    <row r="2650" spans="19:20" x14ac:dyDescent="0.25">
      <c r="S2650" s="28"/>
      <c r="T2650" s="28"/>
    </row>
    <row r="2651" spans="19:20" x14ac:dyDescent="0.25">
      <c r="S2651" s="28"/>
      <c r="T2651" s="28"/>
    </row>
    <row r="2652" spans="19:20" x14ac:dyDescent="0.25">
      <c r="S2652" s="28"/>
      <c r="T2652" s="28"/>
    </row>
    <row r="2653" spans="19:20" x14ac:dyDescent="0.25">
      <c r="S2653" s="28"/>
      <c r="T2653" s="28"/>
    </row>
    <row r="2654" spans="19:20" x14ac:dyDescent="0.25">
      <c r="S2654" s="28"/>
      <c r="T2654" s="28"/>
    </row>
    <row r="2655" spans="19:20" x14ac:dyDescent="0.25">
      <c r="S2655" s="28"/>
      <c r="T2655" s="28"/>
    </row>
    <row r="2656" spans="19:20" x14ac:dyDescent="0.25">
      <c r="S2656" s="28"/>
      <c r="T2656" s="28"/>
    </row>
    <row r="2657" spans="19:20" x14ac:dyDescent="0.25">
      <c r="S2657" s="28"/>
      <c r="T2657" s="28"/>
    </row>
    <row r="2658" spans="19:20" x14ac:dyDescent="0.25">
      <c r="S2658" s="28"/>
      <c r="T2658" s="28"/>
    </row>
    <row r="2659" spans="19:20" x14ac:dyDescent="0.25">
      <c r="S2659" s="28"/>
      <c r="T2659" s="28"/>
    </row>
    <row r="2660" spans="19:20" x14ac:dyDescent="0.25">
      <c r="S2660" s="28"/>
      <c r="T2660" s="28"/>
    </row>
    <row r="2661" spans="19:20" x14ac:dyDescent="0.25">
      <c r="S2661" s="28"/>
      <c r="T2661" s="28"/>
    </row>
    <row r="2662" spans="19:20" x14ac:dyDescent="0.25">
      <c r="S2662" s="28"/>
      <c r="T2662" s="28"/>
    </row>
    <row r="2663" spans="19:20" x14ac:dyDescent="0.25">
      <c r="S2663" s="28"/>
      <c r="T2663" s="28"/>
    </row>
    <row r="2664" spans="19:20" x14ac:dyDescent="0.25">
      <c r="S2664" s="28"/>
      <c r="T2664" s="28"/>
    </row>
    <row r="2665" spans="19:20" x14ac:dyDescent="0.25">
      <c r="S2665" s="28"/>
      <c r="T2665" s="28"/>
    </row>
    <row r="2666" spans="19:20" x14ac:dyDescent="0.25">
      <c r="S2666" s="28"/>
      <c r="T2666" s="28"/>
    </row>
    <row r="2667" spans="19:20" x14ac:dyDescent="0.25">
      <c r="S2667" s="28"/>
      <c r="T2667" s="28"/>
    </row>
    <row r="2668" spans="19:20" x14ac:dyDescent="0.25">
      <c r="S2668" s="28"/>
      <c r="T2668" s="28"/>
    </row>
    <row r="2669" spans="19:20" x14ac:dyDescent="0.25">
      <c r="S2669" s="28"/>
      <c r="T2669" s="28"/>
    </row>
    <row r="2670" spans="19:20" x14ac:dyDescent="0.25">
      <c r="S2670" s="28"/>
      <c r="T2670" s="28"/>
    </row>
    <row r="2671" spans="19:20" x14ac:dyDescent="0.25">
      <c r="S2671" s="28"/>
      <c r="T2671" s="28"/>
    </row>
    <row r="2672" spans="19:20" x14ac:dyDescent="0.25">
      <c r="S2672" s="28"/>
      <c r="T2672" s="28"/>
    </row>
    <row r="2673" spans="19:20" x14ac:dyDescent="0.25">
      <c r="S2673" s="28"/>
      <c r="T2673" s="28"/>
    </row>
    <row r="2674" spans="19:20" x14ac:dyDescent="0.25">
      <c r="S2674" s="28"/>
      <c r="T2674" s="28"/>
    </row>
    <row r="2675" spans="19:20" x14ac:dyDescent="0.25">
      <c r="S2675" s="28"/>
      <c r="T2675" s="28"/>
    </row>
    <row r="2676" spans="19:20" x14ac:dyDescent="0.25">
      <c r="S2676" s="28"/>
      <c r="T2676" s="28"/>
    </row>
    <row r="2677" spans="19:20" x14ac:dyDescent="0.25">
      <c r="S2677" s="28"/>
      <c r="T2677" s="28"/>
    </row>
    <row r="2678" spans="19:20" x14ac:dyDescent="0.25">
      <c r="S2678" s="28"/>
      <c r="T2678" s="28"/>
    </row>
    <row r="2679" spans="19:20" x14ac:dyDescent="0.25">
      <c r="S2679" s="28"/>
      <c r="T2679" s="28"/>
    </row>
    <row r="2680" spans="19:20" x14ac:dyDescent="0.25">
      <c r="S2680" s="28"/>
      <c r="T2680" s="28"/>
    </row>
    <row r="2681" spans="19:20" x14ac:dyDescent="0.25">
      <c r="S2681" s="28"/>
      <c r="T2681" s="28"/>
    </row>
    <row r="2682" spans="19:20" x14ac:dyDescent="0.25">
      <c r="S2682" s="28"/>
      <c r="T2682" s="28"/>
    </row>
    <row r="2683" spans="19:20" x14ac:dyDescent="0.25">
      <c r="S2683" s="28"/>
      <c r="T2683" s="28"/>
    </row>
    <row r="2684" spans="19:20" x14ac:dyDescent="0.25">
      <c r="S2684" s="28"/>
      <c r="T2684" s="28"/>
    </row>
    <row r="2685" spans="19:20" x14ac:dyDescent="0.25">
      <c r="S2685" s="28"/>
      <c r="T2685" s="28"/>
    </row>
    <row r="2686" spans="19:20" x14ac:dyDescent="0.25">
      <c r="S2686" s="28"/>
      <c r="T2686" s="28"/>
    </row>
    <row r="2687" spans="19:20" x14ac:dyDescent="0.25">
      <c r="S2687" s="28"/>
      <c r="T2687" s="28"/>
    </row>
    <row r="2688" spans="19:20" x14ac:dyDescent="0.25">
      <c r="S2688" s="28"/>
      <c r="T2688" s="28"/>
    </row>
    <row r="2689" spans="19:20" x14ac:dyDescent="0.25">
      <c r="S2689" s="28"/>
      <c r="T2689" s="28"/>
    </row>
    <row r="2690" spans="19:20" x14ac:dyDescent="0.25">
      <c r="S2690" s="28"/>
      <c r="T2690" s="28"/>
    </row>
    <row r="2691" spans="19:20" x14ac:dyDescent="0.25">
      <c r="S2691" s="28"/>
      <c r="T2691" s="28"/>
    </row>
    <row r="2692" spans="19:20" x14ac:dyDescent="0.25">
      <c r="S2692" s="28"/>
      <c r="T2692" s="28"/>
    </row>
    <row r="2693" spans="19:20" x14ac:dyDescent="0.25">
      <c r="S2693" s="28"/>
      <c r="T2693" s="28"/>
    </row>
    <row r="2694" spans="19:20" x14ac:dyDescent="0.25">
      <c r="S2694" s="28"/>
      <c r="T2694" s="28"/>
    </row>
    <row r="2695" spans="19:20" x14ac:dyDescent="0.25">
      <c r="S2695" s="28"/>
      <c r="T2695" s="28"/>
    </row>
    <row r="2696" spans="19:20" x14ac:dyDescent="0.25">
      <c r="S2696" s="28"/>
      <c r="T2696" s="28"/>
    </row>
    <row r="2697" spans="19:20" x14ac:dyDescent="0.25">
      <c r="S2697" s="28"/>
      <c r="T2697" s="28"/>
    </row>
    <row r="2698" spans="19:20" x14ac:dyDescent="0.25">
      <c r="S2698" s="28"/>
      <c r="T2698" s="28"/>
    </row>
    <row r="2699" spans="19:20" x14ac:dyDescent="0.25">
      <c r="S2699" s="28"/>
      <c r="T2699" s="28"/>
    </row>
    <row r="2700" spans="19:20" x14ac:dyDescent="0.25">
      <c r="S2700" s="28"/>
      <c r="T2700" s="28"/>
    </row>
    <row r="2701" spans="19:20" x14ac:dyDescent="0.25">
      <c r="S2701" s="28"/>
      <c r="T2701" s="28"/>
    </row>
    <row r="2702" spans="19:20" x14ac:dyDescent="0.25">
      <c r="S2702" s="28"/>
      <c r="T2702" s="28"/>
    </row>
    <row r="2703" spans="19:20" x14ac:dyDescent="0.25">
      <c r="S2703" s="28"/>
      <c r="T2703" s="28"/>
    </row>
    <row r="2704" spans="19:20" x14ac:dyDescent="0.25">
      <c r="S2704" s="28"/>
      <c r="T2704" s="28"/>
    </row>
    <row r="2705" spans="19:20" x14ac:dyDescent="0.25">
      <c r="S2705" s="28"/>
      <c r="T2705" s="28"/>
    </row>
    <row r="2706" spans="19:20" x14ac:dyDescent="0.25">
      <c r="S2706" s="28"/>
      <c r="T2706" s="28"/>
    </row>
    <row r="2707" spans="19:20" x14ac:dyDescent="0.25">
      <c r="S2707" s="28"/>
      <c r="T2707" s="28"/>
    </row>
    <row r="2708" spans="19:20" x14ac:dyDescent="0.25">
      <c r="S2708" s="28"/>
      <c r="T2708" s="28"/>
    </row>
    <row r="2709" spans="19:20" x14ac:dyDescent="0.25">
      <c r="S2709" s="28"/>
      <c r="T2709" s="28"/>
    </row>
    <row r="2710" spans="19:20" x14ac:dyDescent="0.25">
      <c r="S2710" s="28"/>
      <c r="T2710" s="28"/>
    </row>
    <row r="2711" spans="19:20" x14ac:dyDescent="0.25">
      <c r="S2711" s="28"/>
      <c r="T2711" s="28"/>
    </row>
    <row r="2712" spans="19:20" x14ac:dyDescent="0.25">
      <c r="S2712" s="28"/>
      <c r="T2712" s="28"/>
    </row>
    <row r="2713" spans="19:20" x14ac:dyDescent="0.25">
      <c r="S2713" s="28"/>
      <c r="T2713" s="28"/>
    </row>
    <row r="2714" spans="19:20" x14ac:dyDescent="0.25">
      <c r="S2714" s="28"/>
      <c r="T2714" s="28"/>
    </row>
    <row r="2715" spans="19:20" x14ac:dyDescent="0.25">
      <c r="S2715" s="28"/>
      <c r="T2715" s="28"/>
    </row>
    <row r="2716" spans="19:20" x14ac:dyDescent="0.25">
      <c r="S2716" s="28"/>
      <c r="T2716" s="28"/>
    </row>
    <row r="2717" spans="19:20" x14ac:dyDescent="0.25">
      <c r="S2717" s="28"/>
      <c r="T2717" s="28"/>
    </row>
    <row r="2718" spans="19:20" x14ac:dyDescent="0.25">
      <c r="S2718" s="28"/>
      <c r="T2718" s="28"/>
    </row>
    <row r="2719" spans="19:20" x14ac:dyDescent="0.25">
      <c r="S2719" s="28"/>
      <c r="T2719" s="28"/>
    </row>
    <row r="2720" spans="19:20" x14ac:dyDescent="0.25">
      <c r="S2720" s="28"/>
      <c r="T2720" s="28"/>
    </row>
    <row r="2721" spans="19:20" x14ac:dyDescent="0.25">
      <c r="S2721" s="28"/>
      <c r="T2721" s="28"/>
    </row>
    <row r="2722" spans="19:20" x14ac:dyDescent="0.25">
      <c r="S2722" s="28"/>
      <c r="T2722" s="28"/>
    </row>
    <row r="2723" spans="19:20" x14ac:dyDescent="0.25">
      <c r="S2723" s="28"/>
      <c r="T2723" s="28"/>
    </row>
    <row r="2724" spans="19:20" x14ac:dyDescent="0.25">
      <c r="S2724" s="28"/>
      <c r="T2724" s="28"/>
    </row>
    <row r="2725" spans="19:20" x14ac:dyDescent="0.25">
      <c r="S2725" s="28"/>
      <c r="T2725" s="28"/>
    </row>
    <row r="2726" spans="19:20" x14ac:dyDescent="0.25">
      <c r="S2726" s="28"/>
      <c r="T2726" s="28"/>
    </row>
    <row r="2727" spans="19:20" x14ac:dyDescent="0.25">
      <c r="S2727" s="28"/>
      <c r="T2727" s="28"/>
    </row>
    <row r="2728" spans="19:20" x14ac:dyDescent="0.25">
      <c r="S2728" s="28"/>
      <c r="T2728" s="28"/>
    </row>
    <row r="2729" spans="19:20" x14ac:dyDescent="0.25">
      <c r="S2729" s="28"/>
      <c r="T2729" s="28"/>
    </row>
    <row r="2730" spans="19:20" x14ac:dyDescent="0.25">
      <c r="S2730" s="28"/>
      <c r="T2730" s="28"/>
    </row>
    <row r="2731" spans="19:20" x14ac:dyDescent="0.25">
      <c r="S2731" s="28"/>
      <c r="T2731" s="28"/>
    </row>
    <row r="2732" spans="19:20" x14ac:dyDescent="0.25">
      <c r="S2732" s="28"/>
      <c r="T2732" s="28"/>
    </row>
    <row r="2733" spans="19:20" x14ac:dyDescent="0.25">
      <c r="S2733" s="28"/>
      <c r="T2733" s="28"/>
    </row>
    <row r="2734" spans="19:20" x14ac:dyDescent="0.25">
      <c r="S2734" s="28"/>
      <c r="T2734" s="28"/>
    </row>
    <row r="2735" spans="19:20" x14ac:dyDescent="0.25">
      <c r="S2735" s="28"/>
      <c r="T2735" s="28"/>
    </row>
    <row r="2736" spans="19:20" x14ac:dyDescent="0.25">
      <c r="S2736" s="28"/>
      <c r="T2736" s="28"/>
    </row>
    <row r="2737" spans="19:20" x14ac:dyDescent="0.25">
      <c r="S2737" s="28"/>
      <c r="T2737" s="28"/>
    </row>
    <row r="2738" spans="19:20" x14ac:dyDescent="0.25">
      <c r="S2738" s="28"/>
      <c r="T2738" s="28"/>
    </row>
    <row r="2739" spans="19:20" x14ac:dyDescent="0.25">
      <c r="S2739" s="28"/>
      <c r="T2739" s="28"/>
    </row>
    <row r="2740" spans="19:20" x14ac:dyDescent="0.25">
      <c r="S2740" s="28"/>
      <c r="T2740" s="28"/>
    </row>
    <row r="2741" spans="19:20" x14ac:dyDescent="0.25">
      <c r="S2741" s="28"/>
      <c r="T2741" s="28"/>
    </row>
    <row r="2742" spans="19:20" x14ac:dyDescent="0.25">
      <c r="S2742" s="28"/>
      <c r="T2742" s="28"/>
    </row>
    <row r="2743" spans="19:20" x14ac:dyDescent="0.25">
      <c r="S2743" s="28"/>
      <c r="T2743" s="28"/>
    </row>
    <row r="2744" spans="19:20" x14ac:dyDescent="0.25">
      <c r="S2744" s="28"/>
      <c r="T2744" s="28"/>
    </row>
    <row r="2745" spans="19:20" x14ac:dyDescent="0.25">
      <c r="S2745" s="28"/>
      <c r="T2745" s="28"/>
    </row>
    <row r="2746" spans="19:20" x14ac:dyDescent="0.25">
      <c r="S2746" s="28"/>
      <c r="T2746" s="28"/>
    </row>
    <row r="2747" spans="19:20" x14ac:dyDescent="0.25">
      <c r="S2747" s="28"/>
      <c r="T2747" s="28"/>
    </row>
    <row r="2748" spans="19:20" x14ac:dyDescent="0.25">
      <c r="S2748" s="28"/>
      <c r="T2748" s="28"/>
    </row>
    <row r="2749" spans="19:20" x14ac:dyDescent="0.25">
      <c r="S2749" s="28"/>
      <c r="T2749" s="28"/>
    </row>
    <row r="2750" spans="19:20" x14ac:dyDescent="0.25">
      <c r="S2750" s="28"/>
      <c r="T2750" s="28"/>
    </row>
    <row r="2751" spans="19:20" x14ac:dyDescent="0.25">
      <c r="S2751" s="28"/>
      <c r="T2751" s="28"/>
    </row>
    <row r="2752" spans="19:20" x14ac:dyDescent="0.25">
      <c r="S2752" s="28"/>
      <c r="T2752" s="28"/>
    </row>
    <row r="2753" spans="19:20" x14ac:dyDescent="0.25">
      <c r="S2753" s="28"/>
      <c r="T2753" s="28"/>
    </row>
    <row r="2754" spans="19:20" x14ac:dyDescent="0.25">
      <c r="S2754" s="28"/>
      <c r="T2754" s="28"/>
    </row>
    <row r="2755" spans="19:20" x14ac:dyDescent="0.25">
      <c r="S2755" s="28"/>
      <c r="T2755" s="28"/>
    </row>
    <row r="2756" spans="19:20" x14ac:dyDescent="0.25">
      <c r="S2756" s="28"/>
      <c r="T2756" s="28"/>
    </row>
    <row r="2757" spans="19:20" x14ac:dyDescent="0.25">
      <c r="S2757" s="28"/>
      <c r="T2757" s="28"/>
    </row>
    <row r="2758" spans="19:20" x14ac:dyDescent="0.25">
      <c r="S2758" s="28"/>
      <c r="T2758" s="28"/>
    </row>
    <row r="2759" spans="19:20" x14ac:dyDescent="0.25">
      <c r="S2759" s="28"/>
      <c r="T2759" s="28"/>
    </row>
    <row r="2760" spans="19:20" x14ac:dyDescent="0.25">
      <c r="S2760" s="28"/>
      <c r="T2760" s="28"/>
    </row>
    <row r="2761" spans="19:20" x14ac:dyDescent="0.25">
      <c r="S2761" s="28"/>
      <c r="T2761" s="28"/>
    </row>
    <row r="2762" spans="19:20" x14ac:dyDescent="0.25">
      <c r="S2762" s="28"/>
      <c r="T2762" s="28"/>
    </row>
    <row r="2763" spans="19:20" x14ac:dyDescent="0.25">
      <c r="S2763" s="28"/>
      <c r="T2763" s="28"/>
    </row>
    <row r="2764" spans="19:20" x14ac:dyDescent="0.25">
      <c r="S2764" s="28"/>
      <c r="T2764" s="28"/>
    </row>
    <row r="2765" spans="19:20" x14ac:dyDescent="0.25">
      <c r="S2765" s="28"/>
      <c r="T2765" s="28"/>
    </row>
    <row r="2766" spans="19:20" x14ac:dyDescent="0.25">
      <c r="S2766" s="28"/>
      <c r="T2766" s="28"/>
    </row>
    <row r="2767" spans="19:20" x14ac:dyDescent="0.25">
      <c r="S2767" s="28"/>
      <c r="T2767" s="28"/>
    </row>
    <row r="2768" spans="19:20" x14ac:dyDescent="0.25">
      <c r="S2768" s="28"/>
      <c r="T2768" s="28"/>
    </row>
    <row r="2769" spans="19:20" x14ac:dyDescent="0.25">
      <c r="S2769" s="28"/>
      <c r="T2769" s="28"/>
    </row>
    <row r="2770" spans="19:20" x14ac:dyDescent="0.25">
      <c r="S2770" s="28"/>
      <c r="T2770" s="28"/>
    </row>
    <row r="2771" spans="19:20" x14ac:dyDescent="0.25">
      <c r="S2771" s="28"/>
      <c r="T2771" s="28"/>
    </row>
    <row r="2772" spans="19:20" x14ac:dyDescent="0.25">
      <c r="S2772" s="28"/>
      <c r="T2772" s="28"/>
    </row>
    <row r="2773" spans="19:20" x14ac:dyDescent="0.25">
      <c r="S2773" s="28"/>
      <c r="T2773" s="28"/>
    </row>
    <row r="2774" spans="19:20" x14ac:dyDescent="0.25">
      <c r="S2774" s="28"/>
      <c r="T2774" s="28"/>
    </row>
    <row r="2775" spans="19:20" x14ac:dyDescent="0.25">
      <c r="S2775" s="28"/>
      <c r="T2775" s="28"/>
    </row>
    <row r="2776" spans="19:20" x14ac:dyDescent="0.25">
      <c r="S2776" s="28"/>
      <c r="T2776" s="28"/>
    </row>
    <row r="2777" spans="19:20" x14ac:dyDescent="0.25">
      <c r="S2777" s="28"/>
      <c r="T2777" s="28"/>
    </row>
    <row r="2778" spans="19:20" x14ac:dyDescent="0.25">
      <c r="S2778" s="28"/>
      <c r="T2778" s="28"/>
    </row>
    <row r="2779" spans="19:20" x14ac:dyDescent="0.25">
      <c r="S2779" s="28"/>
      <c r="T2779" s="28"/>
    </row>
    <row r="2780" spans="19:20" x14ac:dyDescent="0.25">
      <c r="S2780" s="28"/>
      <c r="T2780" s="28"/>
    </row>
    <row r="2781" spans="19:20" x14ac:dyDescent="0.25">
      <c r="S2781" s="28"/>
      <c r="T2781" s="28"/>
    </row>
    <row r="2782" spans="19:20" x14ac:dyDescent="0.25">
      <c r="S2782" s="28"/>
      <c r="T2782" s="28"/>
    </row>
    <row r="2783" spans="19:20" x14ac:dyDescent="0.25">
      <c r="S2783" s="28"/>
      <c r="T2783" s="28"/>
    </row>
    <row r="2784" spans="19:20" x14ac:dyDescent="0.25">
      <c r="S2784" s="28"/>
      <c r="T2784" s="28"/>
    </row>
    <row r="2785" spans="19:20" x14ac:dyDescent="0.25">
      <c r="S2785" s="28"/>
      <c r="T2785" s="28"/>
    </row>
    <row r="2786" spans="19:20" x14ac:dyDescent="0.25">
      <c r="S2786" s="28"/>
      <c r="T2786" s="28"/>
    </row>
    <row r="2787" spans="19:20" x14ac:dyDescent="0.25">
      <c r="S2787" s="28"/>
      <c r="T2787" s="28"/>
    </row>
    <row r="2788" spans="19:20" x14ac:dyDescent="0.25">
      <c r="S2788" s="28"/>
      <c r="T2788" s="28"/>
    </row>
    <row r="2789" spans="19:20" x14ac:dyDescent="0.25">
      <c r="S2789" s="28"/>
      <c r="T2789" s="28"/>
    </row>
    <row r="2790" spans="19:20" x14ac:dyDescent="0.25">
      <c r="S2790" s="28"/>
      <c r="T2790" s="28"/>
    </row>
    <row r="2791" spans="19:20" x14ac:dyDescent="0.25">
      <c r="S2791" s="28"/>
      <c r="T2791" s="28"/>
    </row>
    <row r="2792" spans="19:20" x14ac:dyDescent="0.25">
      <c r="S2792" s="28"/>
      <c r="T2792" s="28"/>
    </row>
    <row r="2793" spans="19:20" x14ac:dyDescent="0.25">
      <c r="S2793" s="28"/>
      <c r="T2793" s="28"/>
    </row>
    <row r="2794" spans="19:20" x14ac:dyDescent="0.25">
      <c r="S2794" s="28"/>
      <c r="T2794" s="28"/>
    </row>
    <row r="2795" spans="19:20" x14ac:dyDescent="0.25">
      <c r="S2795" s="28"/>
      <c r="T2795" s="28"/>
    </row>
    <row r="2796" spans="19:20" x14ac:dyDescent="0.25">
      <c r="S2796" s="28"/>
      <c r="T2796" s="28"/>
    </row>
    <row r="2797" spans="19:20" x14ac:dyDescent="0.25">
      <c r="S2797" s="28"/>
      <c r="T2797" s="28"/>
    </row>
    <row r="2798" spans="19:20" x14ac:dyDescent="0.25">
      <c r="S2798" s="28"/>
      <c r="T2798" s="28"/>
    </row>
    <row r="2799" spans="19:20" x14ac:dyDescent="0.25">
      <c r="S2799" s="28"/>
      <c r="T2799" s="28"/>
    </row>
    <row r="2800" spans="19:20" x14ac:dyDescent="0.25">
      <c r="S2800" s="28"/>
      <c r="T2800" s="28"/>
    </row>
    <row r="2801" spans="19:20" x14ac:dyDescent="0.25">
      <c r="S2801" s="28"/>
      <c r="T2801" s="28"/>
    </row>
    <row r="2802" spans="19:20" x14ac:dyDescent="0.25">
      <c r="S2802" s="28"/>
      <c r="T2802" s="28"/>
    </row>
    <row r="2803" spans="19:20" x14ac:dyDescent="0.25">
      <c r="S2803" s="28"/>
      <c r="T2803" s="28"/>
    </row>
    <row r="2804" spans="19:20" x14ac:dyDescent="0.25">
      <c r="S2804" s="28"/>
      <c r="T2804" s="28"/>
    </row>
    <row r="2805" spans="19:20" x14ac:dyDescent="0.25">
      <c r="S2805" s="28"/>
      <c r="T2805" s="28"/>
    </row>
    <row r="2806" spans="19:20" x14ac:dyDescent="0.25">
      <c r="S2806" s="28"/>
      <c r="T2806" s="28"/>
    </row>
    <row r="2807" spans="19:20" x14ac:dyDescent="0.25">
      <c r="S2807" s="28"/>
      <c r="T2807" s="28"/>
    </row>
    <row r="2808" spans="19:20" x14ac:dyDescent="0.25">
      <c r="S2808" s="28"/>
      <c r="T2808" s="28"/>
    </row>
    <row r="2809" spans="19:20" x14ac:dyDescent="0.25">
      <c r="S2809" s="28"/>
      <c r="T2809" s="28"/>
    </row>
    <row r="2810" spans="19:20" x14ac:dyDescent="0.25">
      <c r="S2810" s="28"/>
      <c r="T2810" s="28"/>
    </row>
    <row r="2811" spans="19:20" x14ac:dyDescent="0.25">
      <c r="S2811" s="28"/>
      <c r="T2811" s="28"/>
    </row>
    <row r="2812" spans="19:20" x14ac:dyDescent="0.25">
      <c r="S2812" s="28"/>
      <c r="T2812" s="28"/>
    </row>
    <row r="2813" spans="19:20" x14ac:dyDescent="0.25">
      <c r="S2813" s="28"/>
      <c r="T2813" s="28"/>
    </row>
    <row r="2814" spans="19:20" x14ac:dyDescent="0.25">
      <c r="S2814" s="28"/>
      <c r="T2814" s="28"/>
    </row>
    <row r="2815" spans="19:20" x14ac:dyDescent="0.25">
      <c r="S2815" s="28"/>
      <c r="T2815" s="28"/>
    </row>
    <row r="2816" spans="19:20" x14ac:dyDescent="0.25">
      <c r="S2816" s="28"/>
      <c r="T2816" s="28"/>
    </row>
    <row r="2817" spans="19:20" x14ac:dyDescent="0.25">
      <c r="S2817" s="28"/>
      <c r="T2817" s="28"/>
    </row>
    <row r="2818" spans="19:20" x14ac:dyDescent="0.25">
      <c r="S2818" s="28"/>
      <c r="T2818" s="28"/>
    </row>
    <row r="2819" spans="19:20" x14ac:dyDescent="0.25">
      <c r="S2819" s="28"/>
      <c r="T2819" s="28"/>
    </row>
    <row r="2820" spans="19:20" x14ac:dyDescent="0.25">
      <c r="S2820" s="28"/>
      <c r="T2820" s="28"/>
    </row>
    <row r="2821" spans="19:20" x14ac:dyDescent="0.25">
      <c r="S2821" s="28"/>
      <c r="T2821" s="28"/>
    </row>
    <row r="2822" spans="19:20" x14ac:dyDescent="0.25">
      <c r="S2822" s="28"/>
      <c r="T2822" s="28"/>
    </row>
    <row r="2823" spans="19:20" x14ac:dyDescent="0.25">
      <c r="S2823" s="28"/>
      <c r="T2823" s="28"/>
    </row>
    <row r="2824" spans="19:20" x14ac:dyDescent="0.25">
      <c r="S2824" s="28"/>
      <c r="T2824" s="28"/>
    </row>
    <row r="2825" spans="19:20" x14ac:dyDescent="0.25">
      <c r="S2825" s="28"/>
      <c r="T2825" s="28"/>
    </row>
    <row r="2826" spans="19:20" x14ac:dyDescent="0.25">
      <c r="S2826" s="28"/>
      <c r="T2826" s="28"/>
    </row>
    <row r="2827" spans="19:20" x14ac:dyDescent="0.25">
      <c r="S2827" s="28"/>
      <c r="T2827" s="28"/>
    </row>
    <row r="2828" spans="19:20" x14ac:dyDescent="0.25">
      <c r="S2828" s="28"/>
      <c r="T2828" s="28"/>
    </row>
    <row r="2829" spans="19:20" x14ac:dyDescent="0.25">
      <c r="S2829" s="28"/>
      <c r="T2829" s="28"/>
    </row>
    <row r="2830" spans="19:20" x14ac:dyDescent="0.25">
      <c r="S2830" s="28"/>
      <c r="T2830" s="28"/>
    </row>
    <row r="2831" spans="19:20" x14ac:dyDescent="0.25">
      <c r="S2831" s="28"/>
      <c r="T2831" s="28"/>
    </row>
    <row r="2832" spans="19:20" x14ac:dyDescent="0.25">
      <c r="S2832" s="28"/>
      <c r="T2832" s="28"/>
    </row>
    <row r="2833" spans="19:20" x14ac:dyDescent="0.25">
      <c r="S2833" s="28"/>
      <c r="T2833" s="28"/>
    </row>
    <row r="2834" spans="19:20" x14ac:dyDescent="0.25">
      <c r="S2834" s="28"/>
      <c r="T2834" s="28"/>
    </row>
    <row r="2835" spans="19:20" x14ac:dyDescent="0.25">
      <c r="S2835" s="28"/>
      <c r="T2835" s="28"/>
    </row>
    <row r="2836" spans="19:20" x14ac:dyDescent="0.25">
      <c r="S2836" s="28"/>
      <c r="T2836" s="28"/>
    </row>
    <row r="2837" spans="19:20" x14ac:dyDescent="0.25">
      <c r="S2837" s="28"/>
      <c r="T2837" s="28"/>
    </row>
    <row r="2838" spans="19:20" x14ac:dyDescent="0.25">
      <c r="S2838" s="28"/>
      <c r="T2838" s="28"/>
    </row>
    <row r="2839" spans="19:20" x14ac:dyDescent="0.25">
      <c r="S2839" s="28"/>
      <c r="T2839" s="28"/>
    </row>
    <row r="2840" spans="19:20" x14ac:dyDescent="0.25">
      <c r="S2840" s="28"/>
      <c r="T2840" s="28"/>
    </row>
    <row r="2841" spans="19:20" x14ac:dyDescent="0.25">
      <c r="S2841" s="28"/>
      <c r="T2841" s="28"/>
    </row>
    <row r="2842" spans="19:20" x14ac:dyDescent="0.25">
      <c r="S2842" s="28"/>
      <c r="T2842" s="28"/>
    </row>
    <row r="2843" spans="19:20" x14ac:dyDescent="0.25">
      <c r="S2843" s="28"/>
      <c r="T2843" s="28"/>
    </row>
    <row r="2844" spans="19:20" x14ac:dyDescent="0.25">
      <c r="S2844" s="28"/>
      <c r="T2844" s="28"/>
    </row>
    <row r="2845" spans="19:20" x14ac:dyDescent="0.25">
      <c r="S2845" s="28"/>
      <c r="T2845" s="28"/>
    </row>
    <row r="2846" spans="19:20" x14ac:dyDescent="0.25">
      <c r="S2846" s="28"/>
      <c r="T2846" s="28"/>
    </row>
    <row r="2847" spans="19:20" x14ac:dyDescent="0.25">
      <c r="S2847" s="28"/>
      <c r="T2847" s="28"/>
    </row>
    <row r="2848" spans="19:20" x14ac:dyDescent="0.25">
      <c r="S2848" s="28"/>
      <c r="T2848" s="28"/>
    </row>
    <row r="2849" spans="19:20" x14ac:dyDescent="0.25">
      <c r="S2849" s="28"/>
      <c r="T2849" s="28"/>
    </row>
    <row r="2850" spans="19:20" x14ac:dyDescent="0.25">
      <c r="S2850" s="28"/>
      <c r="T2850" s="28"/>
    </row>
    <row r="2851" spans="19:20" x14ac:dyDescent="0.25">
      <c r="S2851" s="28"/>
      <c r="T2851" s="28"/>
    </row>
    <row r="2852" spans="19:20" x14ac:dyDescent="0.25">
      <c r="S2852" s="28"/>
      <c r="T2852" s="28"/>
    </row>
    <row r="2853" spans="19:20" x14ac:dyDescent="0.25">
      <c r="S2853" s="28"/>
      <c r="T2853" s="28"/>
    </row>
    <row r="2854" spans="19:20" x14ac:dyDescent="0.25">
      <c r="S2854" s="28"/>
      <c r="T2854" s="28"/>
    </row>
    <row r="2855" spans="19:20" x14ac:dyDescent="0.25">
      <c r="S2855" s="28"/>
      <c r="T2855" s="28"/>
    </row>
    <row r="2856" spans="19:20" x14ac:dyDescent="0.25">
      <c r="S2856" s="28"/>
      <c r="T2856" s="28"/>
    </row>
    <row r="2857" spans="19:20" x14ac:dyDescent="0.25">
      <c r="S2857" s="28"/>
      <c r="T2857" s="28"/>
    </row>
    <row r="2858" spans="19:20" x14ac:dyDescent="0.25">
      <c r="S2858" s="28"/>
      <c r="T2858" s="28"/>
    </row>
    <row r="2859" spans="19:20" x14ac:dyDescent="0.25">
      <c r="S2859" s="28"/>
      <c r="T2859" s="28"/>
    </row>
    <row r="2860" spans="19:20" x14ac:dyDescent="0.25">
      <c r="S2860" s="28"/>
      <c r="T2860" s="28"/>
    </row>
    <row r="2861" spans="19:20" x14ac:dyDescent="0.25">
      <c r="S2861" s="28"/>
      <c r="T2861" s="28"/>
    </row>
    <row r="2862" spans="19:20" x14ac:dyDescent="0.25">
      <c r="S2862" s="28"/>
      <c r="T2862" s="28"/>
    </row>
    <row r="2863" spans="19:20" x14ac:dyDescent="0.25">
      <c r="S2863" s="28"/>
      <c r="T2863" s="28"/>
    </row>
    <row r="2864" spans="19:20" x14ac:dyDescent="0.25">
      <c r="S2864" s="28"/>
      <c r="T2864" s="28"/>
    </row>
    <row r="2865" spans="19:20" x14ac:dyDescent="0.25">
      <c r="S2865" s="28"/>
      <c r="T2865" s="28"/>
    </row>
    <row r="2866" spans="19:20" x14ac:dyDescent="0.25">
      <c r="S2866" s="28"/>
      <c r="T2866" s="28"/>
    </row>
    <row r="2867" spans="19:20" x14ac:dyDescent="0.25">
      <c r="S2867" s="28"/>
      <c r="T2867" s="28"/>
    </row>
    <row r="2868" spans="19:20" x14ac:dyDescent="0.25">
      <c r="S2868" s="28"/>
      <c r="T2868" s="28"/>
    </row>
    <row r="2869" spans="19:20" x14ac:dyDescent="0.25">
      <c r="S2869" s="28"/>
      <c r="T2869" s="28"/>
    </row>
    <row r="2870" spans="19:20" x14ac:dyDescent="0.25">
      <c r="S2870" s="28"/>
      <c r="T2870" s="28"/>
    </row>
    <row r="2871" spans="19:20" x14ac:dyDescent="0.25">
      <c r="S2871" s="28"/>
      <c r="T2871" s="28"/>
    </row>
    <row r="2872" spans="19:20" x14ac:dyDescent="0.25">
      <c r="S2872" s="28"/>
      <c r="T2872" s="28"/>
    </row>
    <row r="2873" spans="19:20" x14ac:dyDescent="0.25">
      <c r="S2873" s="28"/>
      <c r="T2873" s="28"/>
    </row>
    <row r="2874" spans="19:20" x14ac:dyDescent="0.25">
      <c r="S2874" s="28"/>
      <c r="T2874" s="28"/>
    </row>
    <row r="2875" spans="19:20" x14ac:dyDescent="0.25">
      <c r="S2875" s="28"/>
      <c r="T2875" s="28"/>
    </row>
    <row r="2876" spans="19:20" x14ac:dyDescent="0.25">
      <c r="S2876" s="28"/>
      <c r="T2876" s="28"/>
    </row>
    <row r="2877" spans="19:20" x14ac:dyDescent="0.25">
      <c r="S2877" s="28"/>
      <c r="T2877" s="28"/>
    </row>
    <row r="2878" spans="19:20" x14ac:dyDescent="0.25">
      <c r="S2878" s="28"/>
      <c r="T2878" s="28"/>
    </row>
    <row r="2879" spans="19:20" x14ac:dyDescent="0.25">
      <c r="S2879" s="28"/>
      <c r="T2879" s="28"/>
    </row>
    <row r="2880" spans="19:20" x14ac:dyDescent="0.25">
      <c r="S2880" s="28"/>
      <c r="T2880" s="28"/>
    </row>
    <row r="2881" spans="19:20" x14ac:dyDescent="0.25">
      <c r="S2881" s="28"/>
      <c r="T2881" s="28"/>
    </row>
    <row r="2882" spans="19:20" x14ac:dyDescent="0.25">
      <c r="S2882" s="28"/>
      <c r="T2882" s="28"/>
    </row>
    <row r="2883" spans="19:20" x14ac:dyDescent="0.25">
      <c r="S2883" s="28"/>
      <c r="T2883" s="28"/>
    </row>
    <row r="2884" spans="19:20" x14ac:dyDescent="0.25">
      <c r="S2884" s="28"/>
      <c r="T2884" s="28"/>
    </row>
    <row r="2885" spans="19:20" x14ac:dyDescent="0.25">
      <c r="S2885" s="28"/>
      <c r="T2885" s="28"/>
    </row>
    <row r="2886" spans="19:20" x14ac:dyDescent="0.25">
      <c r="S2886" s="28"/>
      <c r="T2886" s="28"/>
    </row>
    <row r="2887" spans="19:20" x14ac:dyDescent="0.25">
      <c r="S2887" s="28"/>
      <c r="T2887" s="28"/>
    </row>
    <row r="2888" spans="19:20" x14ac:dyDescent="0.25">
      <c r="S2888" s="28"/>
      <c r="T2888" s="28"/>
    </row>
    <row r="2889" spans="19:20" x14ac:dyDescent="0.25">
      <c r="S2889" s="28"/>
      <c r="T2889" s="28"/>
    </row>
    <row r="2890" spans="19:20" x14ac:dyDescent="0.25">
      <c r="S2890" s="28"/>
      <c r="T2890" s="28"/>
    </row>
    <row r="2891" spans="19:20" x14ac:dyDescent="0.25">
      <c r="S2891" s="28"/>
      <c r="T2891" s="28"/>
    </row>
    <row r="2892" spans="19:20" x14ac:dyDescent="0.25">
      <c r="S2892" s="28"/>
      <c r="T2892" s="28"/>
    </row>
    <row r="2893" spans="19:20" x14ac:dyDescent="0.25">
      <c r="S2893" s="28"/>
      <c r="T2893" s="28"/>
    </row>
    <row r="2894" spans="19:20" x14ac:dyDescent="0.25">
      <c r="S2894" s="28"/>
      <c r="T2894" s="28"/>
    </row>
    <row r="2895" spans="19:20" x14ac:dyDescent="0.25">
      <c r="S2895" s="28"/>
      <c r="T2895" s="28"/>
    </row>
    <row r="2896" spans="19:20" x14ac:dyDescent="0.25">
      <c r="S2896" s="28"/>
      <c r="T2896" s="28"/>
    </row>
    <row r="2897" spans="19:20" x14ac:dyDescent="0.25">
      <c r="S2897" s="28"/>
      <c r="T2897" s="28"/>
    </row>
    <row r="2898" spans="19:20" x14ac:dyDescent="0.25">
      <c r="S2898" s="28"/>
      <c r="T2898" s="28"/>
    </row>
    <row r="2899" spans="19:20" x14ac:dyDescent="0.25">
      <c r="S2899" s="28"/>
      <c r="T2899" s="28"/>
    </row>
    <row r="2900" spans="19:20" x14ac:dyDescent="0.25">
      <c r="S2900" s="28"/>
      <c r="T2900" s="28"/>
    </row>
    <row r="2901" spans="19:20" x14ac:dyDescent="0.25">
      <c r="S2901" s="28"/>
      <c r="T2901" s="28"/>
    </row>
    <row r="2902" spans="19:20" x14ac:dyDescent="0.25">
      <c r="S2902" s="28"/>
      <c r="T2902" s="28"/>
    </row>
    <row r="2903" spans="19:20" x14ac:dyDescent="0.25">
      <c r="S2903" s="28"/>
      <c r="T2903" s="28"/>
    </row>
    <row r="2904" spans="19:20" x14ac:dyDescent="0.25">
      <c r="S2904" s="28"/>
      <c r="T2904" s="28"/>
    </row>
    <row r="2905" spans="19:20" x14ac:dyDescent="0.25">
      <c r="S2905" s="28"/>
      <c r="T2905" s="28"/>
    </row>
    <row r="2906" spans="19:20" x14ac:dyDescent="0.25">
      <c r="S2906" s="28"/>
      <c r="T2906" s="28"/>
    </row>
    <row r="2907" spans="19:20" x14ac:dyDescent="0.25">
      <c r="S2907" s="28"/>
      <c r="T2907" s="28"/>
    </row>
    <row r="2908" spans="19:20" x14ac:dyDescent="0.25">
      <c r="S2908" s="28"/>
      <c r="T2908" s="28"/>
    </row>
    <row r="2909" spans="19:20" x14ac:dyDescent="0.25">
      <c r="S2909" s="28"/>
      <c r="T2909" s="28"/>
    </row>
    <row r="2910" spans="19:20" x14ac:dyDescent="0.25">
      <c r="S2910" s="28"/>
      <c r="T2910" s="28"/>
    </row>
    <row r="2911" spans="19:20" x14ac:dyDescent="0.25">
      <c r="S2911" s="28"/>
      <c r="T2911" s="28"/>
    </row>
    <row r="2912" spans="19:20" x14ac:dyDescent="0.25">
      <c r="S2912" s="28"/>
      <c r="T2912" s="28"/>
    </row>
    <row r="2913" spans="19:20" x14ac:dyDescent="0.25">
      <c r="S2913" s="28"/>
      <c r="T2913" s="28"/>
    </row>
    <row r="2914" spans="19:20" x14ac:dyDescent="0.25">
      <c r="S2914" s="28"/>
      <c r="T2914" s="28"/>
    </row>
    <row r="2915" spans="19:20" x14ac:dyDescent="0.25">
      <c r="S2915" s="28"/>
      <c r="T2915" s="28"/>
    </row>
    <row r="2916" spans="19:20" x14ac:dyDescent="0.25">
      <c r="S2916" s="28"/>
      <c r="T2916" s="28"/>
    </row>
    <row r="2917" spans="19:20" x14ac:dyDescent="0.25">
      <c r="S2917" s="28"/>
      <c r="T2917" s="28"/>
    </row>
    <row r="2918" spans="19:20" x14ac:dyDescent="0.25">
      <c r="S2918" s="28"/>
      <c r="T2918" s="28"/>
    </row>
    <row r="2919" spans="19:20" x14ac:dyDescent="0.25">
      <c r="S2919" s="28"/>
      <c r="T2919" s="28"/>
    </row>
    <row r="2920" spans="19:20" x14ac:dyDescent="0.25">
      <c r="S2920" s="28"/>
      <c r="T2920" s="28"/>
    </row>
    <row r="2921" spans="19:20" x14ac:dyDescent="0.25">
      <c r="S2921" s="28"/>
      <c r="T2921" s="28"/>
    </row>
    <row r="2922" spans="19:20" x14ac:dyDescent="0.25">
      <c r="S2922" s="28"/>
      <c r="T2922" s="28"/>
    </row>
    <row r="2923" spans="19:20" x14ac:dyDescent="0.25">
      <c r="S2923" s="28"/>
      <c r="T2923" s="28"/>
    </row>
    <row r="2924" spans="19:20" x14ac:dyDescent="0.25">
      <c r="S2924" s="28"/>
      <c r="T2924" s="28"/>
    </row>
    <row r="2925" spans="19:20" x14ac:dyDescent="0.25">
      <c r="S2925" s="28"/>
      <c r="T2925" s="28"/>
    </row>
    <row r="2926" spans="19:20" x14ac:dyDescent="0.25">
      <c r="S2926" s="28"/>
      <c r="T2926" s="28"/>
    </row>
    <row r="2927" spans="19:20" x14ac:dyDescent="0.25">
      <c r="S2927" s="28"/>
      <c r="T2927" s="28"/>
    </row>
    <row r="2928" spans="19:20" x14ac:dyDescent="0.25">
      <c r="S2928" s="28"/>
      <c r="T2928" s="28"/>
    </row>
    <row r="2929" spans="19:20" x14ac:dyDescent="0.25">
      <c r="S2929" s="28"/>
      <c r="T2929" s="28"/>
    </row>
    <row r="2930" spans="19:20" x14ac:dyDescent="0.25">
      <c r="S2930" s="28"/>
      <c r="T2930" s="28"/>
    </row>
    <row r="2931" spans="19:20" x14ac:dyDescent="0.25">
      <c r="S2931" s="28"/>
      <c r="T2931" s="28"/>
    </row>
    <row r="2932" spans="19:20" x14ac:dyDescent="0.25">
      <c r="S2932" s="28"/>
      <c r="T2932" s="28"/>
    </row>
    <row r="2933" spans="19:20" x14ac:dyDescent="0.25">
      <c r="S2933" s="28"/>
      <c r="T2933" s="28"/>
    </row>
    <row r="2934" spans="19:20" x14ac:dyDescent="0.25">
      <c r="S2934" s="28"/>
      <c r="T2934" s="28"/>
    </row>
    <row r="2935" spans="19:20" x14ac:dyDescent="0.25">
      <c r="S2935" s="28"/>
      <c r="T2935" s="28"/>
    </row>
    <row r="2936" spans="19:20" x14ac:dyDescent="0.25">
      <c r="S2936" s="28"/>
      <c r="T2936" s="28"/>
    </row>
    <row r="2937" spans="19:20" x14ac:dyDescent="0.25">
      <c r="S2937" s="28"/>
      <c r="T2937" s="28"/>
    </row>
    <row r="2938" spans="19:20" x14ac:dyDescent="0.25">
      <c r="S2938" s="28"/>
      <c r="T2938" s="28"/>
    </row>
    <row r="2939" spans="19:20" x14ac:dyDescent="0.25">
      <c r="S2939" s="28"/>
      <c r="T2939" s="28"/>
    </row>
    <row r="2940" spans="19:20" x14ac:dyDescent="0.25">
      <c r="S2940" s="28"/>
      <c r="T2940" s="28"/>
    </row>
    <row r="2941" spans="19:20" x14ac:dyDescent="0.25">
      <c r="S2941" s="28"/>
      <c r="T2941" s="28"/>
    </row>
    <row r="2942" spans="19:20" x14ac:dyDescent="0.25">
      <c r="S2942" s="28"/>
      <c r="T2942" s="28"/>
    </row>
    <row r="2943" spans="19:20" x14ac:dyDescent="0.25">
      <c r="S2943" s="28"/>
      <c r="T2943" s="28"/>
    </row>
    <row r="2944" spans="19:20" x14ac:dyDescent="0.25">
      <c r="S2944" s="28"/>
      <c r="T2944" s="28"/>
    </row>
    <row r="2945" spans="19:20" x14ac:dyDescent="0.25">
      <c r="S2945" s="28"/>
      <c r="T2945" s="28"/>
    </row>
    <row r="2946" spans="19:20" x14ac:dyDescent="0.25">
      <c r="S2946" s="28"/>
      <c r="T2946" s="28"/>
    </row>
    <row r="2947" spans="19:20" x14ac:dyDescent="0.25">
      <c r="S2947" s="28"/>
      <c r="T2947" s="28"/>
    </row>
    <row r="2948" spans="19:20" x14ac:dyDescent="0.25">
      <c r="S2948" s="28"/>
      <c r="T2948" s="28"/>
    </row>
    <row r="2949" spans="19:20" x14ac:dyDescent="0.25">
      <c r="S2949" s="28"/>
      <c r="T2949" s="28"/>
    </row>
    <row r="2950" spans="19:20" x14ac:dyDescent="0.25">
      <c r="S2950" s="28"/>
      <c r="T2950" s="28"/>
    </row>
    <row r="2951" spans="19:20" x14ac:dyDescent="0.25">
      <c r="S2951" s="28"/>
      <c r="T2951" s="28"/>
    </row>
    <row r="2952" spans="19:20" x14ac:dyDescent="0.25">
      <c r="S2952" s="28"/>
      <c r="T2952" s="28"/>
    </row>
    <row r="2953" spans="19:20" x14ac:dyDescent="0.25">
      <c r="S2953" s="28"/>
      <c r="T2953" s="28"/>
    </row>
    <row r="2954" spans="19:20" x14ac:dyDescent="0.25">
      <c r="S2954" s="28"/>
      <c r="T2954" s="28"/>
    </row>
    <row r="2955" spans="19:20" x14ac:dyDescent="0.25">
      <c r="S2955" s="28"/>
      <c r="T2955" s="28"/>
    </row>
    <row r="2956" spans="19:20" x14ac:dyDescent="0.25">
      <c r="S2956" s="28"/>
      <c r="T2956" s="28"/>
    </row>
    <row r="2957" spans="19:20" x14ac:dyDescent="0.25">
      <c r="S2957" s="28"/>
      <c r="T2957" s="28"/>
    </row>
    <row r="2958" spans="19:20" x14ac:dyDescent="0.25">
      <c r="S2958" s="28"/>
      <c r="T2958" s="28"/>
    </row>
    <row r="2959" spans="19:20" x14ac:dyDescent="0.25">
      <c r="S2959" s="28"/>
      <c r="T2959" s="28"/>
    </row>
    <row r="2960" spans="19:20" x14ac:dyDescent="0.25">
      <c r="S2960" s="28"/>
      <c r="T2960" s="28"/>
    </row>
    <row r="2961" spans="19:20" x14ac:dyDescent="0.25">
      <c r="S2961" s="28"/>
      <c r="T2961" s="28"/>
    </row>
    <row r="2962" spans="19:20" x14ac:dyDescent="0.25">
      <c r="S2962" s="28"/>
      <c r="T2962" s="28"/>
    </row>
    <row r="2963" spans="19:20" x14ac:dyDescent="0.25">
      <c r="S2963" s="28"/>
      <c r="T2963" s="28"/>
    </row>
    <row r="2964" spans="19:20" x14ac:dyDescent="0.25">
      <c r="S2964" s="28"/>
      <c r="T2964" s="28"/>
    </row>
    <row r="2965" spans="19:20" x14ac:dyDescent="0.25">
      <c r="S2965" s="28"/>
      <c r="T2965" s="28"/>
    </row>
    <row r="2966" spans="19:20" x14ac:dyDescent="0.25">
      <c r="S2966" s="28"/>
      <c r="T2966" s="28"/>
    </row>
    <row r="2967" spans="19:20" x14ac:dyDescent="0.25">
      <c r="S2967" s="28"/>
      <c r="T2967" s="28"/>
    </row>
    <row r="2968" spans="19:20" x14ac:dyDescent="0.25">
      <c r="S2968" s="28"/>
      <c r="T2968" s="28"/>
    </row>
    <row r="2969" spans="19:20" x14ac:dyDescent="0.25">
      <c r="S2969" s="28"/>
      <c r="T2969" s="28"/>
    </row>
    <row r="2970" spans="19:20" x14ac:dyDescent="0.25">
      <c r="S2970" s="28"/>
      <c r="T2970" s="28"/>
    </row>
    <row r="2971" spans="19:20" x14ac:dyDescent="0.25">
      <c r="S2971" s="28"/>
      <c r="T2971" s="28"/>
    </row>
    <row r="2972" spans="19:20" x14ac:dyDescent="0.25">
      <c r="S2972" s="28"/>
      <c r="T2972" s="28"/>
    </row>
    <row r="2973" spans="19:20" x14ac:dyDescent="0.25">
      <c r="S2973" s="28"/>
      <c r="T2973" s="28"/>
    </row>
    <row r="2974" spans="19:20" x14ac:dyDescent="0.25">
      <c r="S2974" s="28"/>
      <c r="T2974" s="28"/>
    </row>
    <row r="2975" spans="19:20" x14ac:dyDescent="0.25">
      <c r="S2975" s="28"/>
      <c r="T2975" s="28"/>
    </row>
    <row r="2976" spans="19:20" x14ac:dyDescent="0.25">
      <c r="S2976" s="28"/>
      <c r="T2976" s="28"/>
    </row>
    <row r="2977" spans="19:20" x14ac:dyDescent="0.25">
      <c r="S2977" s="28"/>
      <c r="T2977" s="28"/>
    </row>
    <row r="2978" spans="19:20" x14ac:dyDescent="0.25">
      <c r="S2978" s="28"/>
      <c r="T2978" s="28"/>
    </row>
    <row r="2979" spans="19:20" x14ac:dyDescent="0.25">
      <c r="S2979" s="28"/>
      <c r="T2979" s="28"/>
    </row>
    <row r="2980" spans="19:20" x14ac:dyDescent="0.25">
      <c r="S2980" s="28"/>
      <c r="T2980" s="28"/>
    </row>
    <row r="2981" spans="19:20" x14ac:dyDescent="0.25">
      <c r="S2981" s="28"/>
      <c r="T2981" s="28"/>
    </row>
    <row r="2982" spans="19:20" x14ac:dyDescent="0.25">
      <c r="S2982" s="28"/>
      <c r="T2982" s="28"/>
    </row>
    <row r="2983" spans="19:20" x14ac:dyDescent="0.25">
      <c r="S2983" s="28"/>
      <c r="T2983" s="28"/>
    </row>
    <row r="2984" spans="19:20" x14ac:dyDescent="0.25">
      <c r="S2984" s="28"/>
      <c r="T2984" s="28"/>
    </row>
    <row r="2985" spans="19:20" x14ac:dyDescent="0.25">
      <c r="S2985" s="28"/>
      <c r="T2985" s="28"/>
    </row>
    <row r="2986" spans="19:20" x14ac:dyDescent="0.25">
      <c r="S2986" s="28"/>
      <c r="T2986" s="28"/>
    </row>
    <row r="2987" spans="19:20" x14ac:dyDescent="0.25">
      <c r="S2987" s="28"/>
      <c r="T2987" s="28"/>
    </row>
    <row r="2988" spans="19:20" x14ac:dyDescent="0.25">
      <c r="S2988" s="28"/>
      <c r="T2988" s="28"/>
    </row>
    <row r="2989" spans="19:20" x14ac:dyDescent="0.25">
      <c r="S2989" s="28"/>
      <c r="T2989" s="28"/>
    </row>
    <row r="2990" spans="19:20" x14ac:dyDescent="0.25">
      <c r="S2990" s="28"/>
      <c r="T2990" s="28"/>
    </row>
    <row r="2991" spans="19:20" x14ac:dyDescent="0.25">
      <c r="S2991" s="28"/>
      <c r="T2991" s="28"/>
    </row>
    <row r="2992" spans="19:20" x14ac:dyDescent="0.25">
      <c r="S2992" s="28"/>
      <c r="T2992" s="28"/>
    </row>
    <row r="2993" spans="19:20" x14ac:dyDescent="0.25">
      <c r="S2993" s="28"/>
      <c r="T2993" s="28"/>
    </row>
    <row r="2994" spans="19:20" x14ac:dyDescent="0.25">
      <c r="S2994" s="28"/>
      <c r="T2994" s="28"/>
    </row>
    <row r="2995" spans="19:20" x14ac:dyDescent="0.25">
      <c r="S2995" s="28"/>
      <c r="T2995" s="28"/>
    </row>
    <row r="2996" spans="19:20" x14ac:dyDescent="0.25">
      <c r="S2996" s="28"/>
      <c r="T2996" s="28"/>
    </row>
    <row r="2997" spans="19:20" x14ac:dyDescent="0.25">
      <c r="S2997" s="28"/>
      <c r="T2997" s="28"/>
    </row>
    <row r="2998" spans="19:20" x14ac:dyDescent="0.25">
      <c r="S2998" s="28"/>
      <c r="T2998" s="28"/>
    </row>
    <row r="2999" spans="19:20" x14ac:dyDescent="0.25">
      <c r="S2999" s="28"/>
      <c r="T2999" s="28"/>
    </row>
    <row r="3000" spans="19:20" x14ac:dyDescent="0.25">
      <c r="S3000" s="28"/>
      <c r="T3000" s="28"/>
    </row>
    <row r="3001" spans="19:20" x14ac:dyDescent="0.25">
      <c r="S3001" s="28"/>
      <c r="T3001" s="28"/>
    </row>
    <row r="3002" spans="19:20" x14ac:dyDescent="0.25">
      <c r="S3002" s="28"/>
      <c r="T3002" s="28"/>
    </row>
    <row r="3003" spans="19:20" x14ac:dyDescent="0.25">
      <c r="S3003" s="28"/>
      <c r="T3003" s="28"/>
    </row>
    <row r="3004" spans="19:20" x14ac:dyDescent="0.25">
      <c r="S3004" s="28"/>
      <c r="T3004" s="28"/>
    </row>
    <row r="3005" spans="19:20" x14ac:dyDescent="0.25">
      <c r="S3005" s="28"/>
      <c r="T3005" s="28"/>
    </row>
    <row r="3006" spans="19:20" x14ac:dyDescent="0.25">
      <c r="S3006" s="28"/>
      <c r="T3006" s="28"/>
    </row>
    <row r="3007" spans="19:20" x14ac:dyDescent="0.25">
      <c r="S3007" s="28"/>
      <c r="T3007" s="28"/>
    </row>
    <row r="3008" spans="19:20" x14ac:dyDescent="0.25">
      <c r="S3008" s="28"/>
      <c r="T3008" s="28"/>
    </row>
    <row r="3009" spans="19:20" x14ac:dyDescent="0.25">
      <c r="S3009" s="28"/>
      <c r="T3009" s="28"/>
    </row>
    <row r="3010" spans="19:20" x14ac:dyDescent="0.25">
      <c r="S3010" s="28"/>
      <c r="T3010" s="28"/>
    </row>
    <row r="3011" spans="19:20" x14ac:dyDescent="0.25">
      <c r="S3011" s="28"/>
      <c r="T3011" s="28"/>
    </row>
    <row r="3012" spans="19:20" x14ac:dyDescent="0.25">
      <c r="S3012" s="28"/>
      <c r="T3012" s="28"/>
    </row>
    <row r="3013" spans="19:20" x14ac:dyDescent="0.25">
      <c r="S3013" s="28"/>
      <c r="T3013" s="28"/>
    </row>
    <row r="3014" spans="19:20" x14ac:dyDescent="0.25">
      <c r="S3014" s="28"/>
      <c r="T3014" s="28"/>
    </row>
    <row r="3015" spans="19:20" x14ac:dyDescent="0.25">
      <c r="S3015" s="28"/>
      <c r="T3015" s="28"/>
    </row>
    <row r="3016" spans="19:20" x14ac:dyDescent="0.25">
      <c r="S3016" s="28"/>
      <c r="T3016" s="28"/>
    </row>
    <row r="3017" spans="19:20" x14ac:dyDescent="0.25">
      <c r="S3017" s="28"/>
      <c r="T3017" s="28"/>
    </row>
    <row r="3018" spans="19:20" x14ac:dyDescent="0.25">
      <c r="S3018" s="28"/>
      <c r="T3018" s="28"/>
    </row>
    <row r="3019" spans="19:20" x14ac:dyDescent="0.25">
      <c r="S3019" s="28"/>
      <c r="T3019" s="28"/>
    </row>
    <row r="3020" spans="19:20" x14ac:dyDescent="0.25">
      <c r="S3020" s="28"/>
      <c r="T3020" s="28"/>
    </row>
    <row r="3021" spans="19:20" x14ac:dyDescent="0.25">
      <c r="S3021" s="28"/>
      <c r="T3021" s="28"/>
    </row>
    <row r="3022" spans="19:20" x14ac:dyDescent="0.25">
      <c r="S3022" s="28"/>
      <c r="T3022" s="28"/>
    </row>
    <row r="3023" spans="19:20" x14ac:dyDescent="0.25">
      <c r="S3023" s="28"/>
      <c r="T3023" s="28"/>
    </row>
    <row r="3024" spans="19:20" x14ac:dyDescent="0.25">
      <c r="S3024" s="28"/>
      <c r="T3024" s="28"/>
    </row>
    <row r="3025" spans="19:20" x14ac:dyDescent="0.25">
      <c r="S3025" s="28"/>
      <c r="T3025" s="28"/>
    </row>
    <row r="3026" spans="19:20" x14ac:dyDescent="0.25">
      <c r="S3026" s="28"/>
      <c r="T3026" s="28"/>
    </row>
    <row r="3027" spans="19:20" x14ac:dyDescent="0.25">
      <c r="S3027" s="28"/>
      <c r="T3027" s="28"/>
    </row>
    <row r="3028" spans="19:20" x14ac:dyDescent="0.25">
      <c r="S3028" s="28"/>
      <c r="T3028" s="28"/>
    </row>
    <row r="3029" spans="19:20" x14ac:dyDescent="0.25">
      <c r="S3029" s="28"/>
      <c r="T3029" s="28"/>
    </row>
    <row r="3030" spans="19:20" x14ac:dyDescent="0.25">
      <c r="S3030" s="28"/>
      <c r="T3030" s="28"/>
    </row>
    <row r="3031" spans="19:20" x14ac:dyDescent="0.25">
      <c r="S3031" s="28"/>
      <c r="T3031" s="28"/>
    </row>
    <row r="3032" spans="19:20" x14ac:dyDescent="0.25">
      <c r="S3032" s="28"/>
      <c r="T3032" s="28"/>
    </row>
    <row r="3033" spans="19:20" x14ac:dyDescent="0.25">
      <c r="S3033" s="28"/>
      <c r="T3033" s="28"/>
    </row>
    <row r="3034" spans="19:20" x14ac:dyDescent="0.25">
      <c r="S3034" s="28"/>
      <c r="T3034" s="28"/>
    </row>
    <row r="3035" spans="19:20" x14ac:dyDescent="0.25">
      <c r="S3035" s="28"/>
      <c r="T3035" s="28"/>
    </row>
    <row r="3036" spans="19:20" x14ac:dyDescent="0.25">
      <c r="S3036" s="28"/>
      <c r="T3036" s="28"/>
    </row>
    <row r="3037" spans="19:20" x14ac:dyDescent="0.25">
      <c r="S3037" s="28"/>
      <c r="T3037" s="28"/>
    </row>
    <row r="3038" spans="19:20" x14ac:dyDescent="0.25">
      <c r="S3038" s="28"/>
      <c r="T3038" s="28"/>
    </row>
    <row r="3039" spans="19:20" x14ac:dyDescent="0.25">
      <c r="S3039" s="28"/>
      <c r="T3039" s="28"/>
    </row>
    <row r="3040" spans="19:20" x14ac:dyDescent="0.25">
      <c r="S3040" s="28"/>
      <c r="T3040" s="28"/>
    </row>
    <row r="3041" spans="19:20" x14ac:dyDescent="0.25">
      <c r="S3041" s="28"/>
      <c r="T3041" s="28"/>
    </row>
    <row r="3042" spans="19:20" x14ac:dyDescent="0.25">
      <c r="S3042" s="28"/>
      <c r="T3042" s="28"/>
    </row>
    <row r="3043" spans="19:20" x14ac:dyDescent="0.25">
      <c r="S3043" s="28"/>
      <c r="T3043" s="28"/>
    </row>
    <row r="3044" spans="19:20" x14ac:dyDescent="0.25">
      <c r="S3044" s="28"/>
      <c r="T3044" s="28"/>
    </row>
    <row r="3045" spans="19:20" x14ac:dyDescent="0.25">
      <c r="S3045" s="28"/>
      <c r="T3045" s="28"/>
    </row>
    <row r="3046" spans="19:20" x14ac:dyDescent="0.25">
      <c r="S3046" s="28"/>
      <c r="T3046" s="28"/>
    </row>
    <row r="3047" spans="19:20" x14ac:dyDescent="0.25">
      <c r="S3047" s="28"/>
      <c r="T3047" s="28"/>
    </row>
    <row r="3048" spans="19:20" x14ac:dyDescent="0.25">
      <c r="S3048" s="28"/>
      <c r="T3048" s="28"/>
    </row>
    <row r="3049" spans="19:20" x14ac:dyDescent="0.25">
      <c r="S3049" s="28"/>
      <c r="T3049" s="28"/>
    </row>
    <row r="3050" spans="19:20" x14ac:dyDescent="0.25">
      <c r="S3050" s="28"/>
      <c r="T3050" s="28"/>
    </row>
    <row r="3051" spans="19:20" x14ac:dyDescent="0.25">
      <c r="S3051" s="28"/>
      <c r="T3051" s="28"/>
    </row>
    <row r="3052" spans="19:20" x14ac:dyDescent="0.25">
      <c r="S3052" s="28"/>
      <c r="T3052" s="28"/>
    </row>
    <row r="3053" spans="19:20" x14ac:dyDescent="0.25">
      <c r="S3053" s="28"/>
      <c r="T3053" s="28"/>
    </row>
    <row r="3054" spans="19:20" x14ac:dyDescent="0.25">
      <c r="S3054" s="28"/>
      <c r="T3054" s="28"/>
    </row>
    <row r="3055" spans="19:20" x14ac:dyDescent="0.25">
      <c r="S3055" s="28"/>
      <c r="T3055" s="28"/>
    </row>
    <row r="3056" spans="19:20" x14ac:dyDescent="0.25">
      <c r="S3056" s="28"/>
      <c r="T3056" s="28"/>
    </row>
    <row r="3057" spans="19:20" x14ac:dyDescent="0.25">
      <c r="S3057" s="28"/>
      <c r="T3057" s="28"/>
    </row>
    <row r="3058" spans="19:20" x14ac:dyDescent="0.25">
      <c r="S3058" s="28"/>
      <c r="T3058" s="28"/>
    </row>
    <row r="3059" spans="19:20" x14ac:dyDescent="0.25">
      <c r="S3059" s="28"/>
      <c r="T3059" s="28"/>
    </row>
    <row r="3060" spans="19:20" x14ac:dyDescent="0.25">
      <c r="S3060" s="28"/>
      <c r="T3060" s="28"/>
    </row>
    <row r="3061" spans="19:20" x14ac:dyDescent="0.25">
      <c r="S3061" s="28"/>
      <c r="T3061" s="28"/>
    </row>
    <row r="3062" spans="19:20" x14ac:dyDescent="0.25">
      <c r="S3062" s="28"/>
      <c r="T3062" s="28"/>
    </row>
    <row r="3063" spans="19:20" x14ac:dyDescent="0.25">
      <c r="S3063" s="28"/>
      <c r="T3063" s="28"/>
    </row>
    <row r="3064" spans="19:20" x14ac:dyDescent="0.25">
      <c r="S3064" s="28"/>
      <c r="T3064" s="28"/>
    </row>
    <row r="3065" spans="19:20" x14ac:dyDescent="0.25">
      <c r="S3065" s="28"/>
      <c r="T3065" s="28"/>
    </row>
    <row r="3066" spans="19:20" x14ac:dyDescent="0.25">
      <c r="S3066" s="28"/>
      <c r="T3066" s="28"/>
    </row>
    <row r="3067" spans="19:20" x14ac:dyDescent="0.25">
      <c r="S3067" s="28"/>
      <c r="T3067" s="28"/>
    </row>
    <row r="3068" spans="19:20" x14ac:dyDescent="0.25">
      <c r="S3068" s="28"/>
      <c r="T3068" s="28"/>
    </row>
    <row r="3069" spans="19:20" x14ac:dyDescent="0.25">
      <c r="S3069" s="28"/>
      <c r="T3069" s="28"/>
    </row>
    <row r="3070" spans="19:20" x14ac:dyDescent="0.25">
      <c r="S3070" s="28"/>
      <c r="T3070" s="28"/>
    </row>
    <row r="3071" spans="19:20" x14ac:dyDescent="0.25">
      <c r="S3071" s="28"/>
      <c r="T3071" s="28"/>
    </row>
    <row r="3072" spans="19:20" x14ac:dyDescent="0.25">
      <c r="S3072" s="28"/>
      <c r="T3072" s="28"/>
    </row>
    <row r="3073" spans="19:20" x14ac:dyDescent="0.25">
      <c r="S3073" s="28"/>
      <c r="T3073" s="28"/>
    </row>
    <row r="3074" spans="19:20" x14ac:dyDescent="0.25">
      <c r="S3074" s="28"/>
      <c r="T3074" s="28"/>
    </row>
    <row r="3075" spans="19:20" x14ac:dyDescent="0.25">
      <c r="S3075" s="28"/>
      <c r="T3075" s="28"/>
    </row>
    <row r="3076" spans="19:20" x14ac:dyDescent="0.25">
      <c r="S3076" s="28"/>
      <c r="T3076" s="28"/>
    </row>
    <row r="3077" spans="19:20" x14ac:dyDescent="0.25">
      <c r="S3077" s="28"/>
      <c r="T3077" s="28"/>
    </row>
    <row r="3078" spans="19:20" x14ac:dyDescent="0.25">
      <c r="S3078" s="28"/>
      <c r="T3078" s="28"/>
    </row>
    <row r="3079" spans="19:20" x14ac:dyDescent="0.25">
      <c r="S3079" s="28"/>
      <c r="T3079" s="28"/>
    </row>
    <row r="3080" spans="19:20" x14ac:dyDescent="0.25">
      <c r="S3080" s="28"/>
      <c r="T3080" s="28"/>
    </row>
    <row r="3081" spans="19:20" x14ac:dyDescent="0.25">
      <c r="S3081" s="28"/>
      <c r="T3081" s="28"/>
    </row>
    <row r="3082" spans="19:20" x14ac:dyDescent="0.25">
      <c r="S3082" s="28"/>
      <c r="T3082" s="28"/>
    </row>
    <row r="3083" spans="19:20" x14ac:dyDescent="0.25">
      <c r="S3083" s="28"/>
      <c r="T3083" s="28"/>
    </row>
    <row r="3084" spans="19:20" x14ac:dyDescent="0.25">
      <c r="S3084" s="28"/>
      <c r="T3084" s="28"/>
    </row>
    <row r="3085" spans="19:20" x14ac:dyDescent="0.25">
      <c r="S3085" s="28"/>
      <c r="T3085" s="28"/>
    </row>
    <row r="3086" spans="19:20" x14ac:dyDescent="0.25">
      <c r="S3086" s="28"/>
      <c r="T3086" s="28"/>
    </row>
    <row r="3087" spans="19:20" x14ac:dyDescent="0.25">
      <c r="S3087" s="28"/>
      <c r="T3087" s="28"/>
    </row>
    <row r="3088" spans="19:20" x14ac:dyDescent="0.25">
      <c r="S3088" s="28"/>
      <c r="T3088" s="28"/>
    </row>
    <row r="3089" spans="19:20" x14ac:dyDescent="0.25">
      <c r="S3089" s="28"/>
      <c r="T3089" s="28"/>
    </row>
    <row r="3090" spans="19:20" x14ac:dyDescent="0.25">
      <c r="S3090" s="28"/>
      <c r="T3090" s="28"/>
    </row>
    <row r="3091" spans="19:20" x14ac:dyDescent="0.25">
      <c r="S3091" s="28"/>
      <c r="T3091" s="28"/>
    </row>
    <row r="3092" spans="19:20" x14ac:dyDescent="0.25">
      <c r="S3092" s="28"/>
      <c r="T3092" s="28"/>
    </row>
    <row r="3093" spans="19:20" x14ac:dyDescent="0.25">
      <c r="S3093" s="28"/>
      <c r="T3093" s="28"/>
    </row>
    <row r="3094" spans="19:20" x14ac:dyDescent="0.25">
      <c r="S3094" s="28"/>
      <c r="T3094" s="28"/>
    </row>
    <row r="3095" spans="19:20" x14ac:dyDescent="0.25">
      <c r="S3095" s="28"/>
      <c r="T3095" s="28"/>
    </row>
    <row r="3096" spans="19:20" x14ac:dyDescent="0.25">
      <c r="S3096" s="28"/>
      <c r="T3096" s="28"/>
    </row>
    <row r="3097" spans="19:20" x14ac:dyDescent="0.25">
      <c r="S3097" s="28"/>
      <c r="T3097" s="28"/>
    </row>
    <row r="3098" spans="19:20" x14ac:dyDescent="0.25">
      <c r="S3098" s="28"/>
      <c r="T3098" s="28"/>
    </row>
    <row r="3099" spans="19:20" x14ac:dyDescent="0.25">
      <c r="S3099" s="28"/>
      <c r="T3099" s="28"/>
    </row>
    <row r="3100" spans="19:20" x14ac:dyDescent="0.25">
      <c r="S3100" s="28"/>
      <c r="T3100" s="28"/>
    </row>
    <row r="3101" spans="19:20" x14ac:dyDescent="0.25">
      <c r="S3101" s="28"/>
      <c r="T3101" s="28"/>
    </row>
    <row r="3102" spans="19:20" x14ac:dyDescent="0.25">
      <c r="S3102" s="28"/>
      <c r="T3102" s="28"/>
    </row>
    <row r="3103" spans="19:20" x14ac:dyDescent="0.25">
      <c r="S3103" s="28"/>
      <c r="T3103" s="28"/>
    </row>
    <row r="3104" spans="19:20" x14ac:dyDescent="0.25">
      <c r="S3104" s="28"/>
      <c r="T3104" s="28"/>
    </row>
    <row r="3105" spans="19:20" x14ac:dyDescent="0.25">
      <c r="S3105" s="28"/>
      <c r="T3105" s="28"/>
    </row>
    <row r="3106" spans="19:20" x14ac:dyDescent="0.25">
      <c r="S3106" s="28"/>
      <c r="T3106" s="28"/>
    </row>
    <row r="3107" spans="19:20" x14ac:dyDescent="0.25">
      <c r="S3107" s="28"/>
      <c r="T3107" s="28"/>
    </row>
    <row r="3108" spans="19:20" x14ac:dyDescent="0.25">
      <c r="S3108" s="28"/>
      <c r="T3108" s="28"/>
    </row>
    <row r="3109" spans="19:20" x14ac:dyDescent="0.25">
      <c r="S3109" s="28"/>
      <c r="T3109" s="28"/>
    </row>
    <row r="3110" spans="19:20" x14ac:dyDescent="0.25">
      <c r="S3110" s="28"/>
      <c r="T3110" s="28"/>
    </row>
    <row r="3111" spans="19:20" x14ac:dyDescent="0.25">
      <c r="S3111" s="28"/>
      <c r="T3111" s="28"/>
    </row>
    <row r="3112" spans="19:20" x14ac:dyDescent="0.25">
      <c r="S3112" s="28"/>
      <c r="T3112" s="28"/>
    </row>
    <row r="3113" spans="19:20" x14ac:dyDescent="0.25">
      <c r="S3113" s="28"/>
      <c r="T3113" s="28"/>
    </row>
    <row r="3114" spans="19:20" x14ac:dyDescent="0.25">
      <c r="S3114" s="28"/>
      <c r="T3114" s="28"/>
    </row>
    <row r="3115" spans="19:20" x14ac:dyDescent="0.25">
      <c r="S3115" s="28"/>
      <c r="T3115" s="28"/>
    </row>
    <row r="3116" spans="19:20" x14ac:dyDescent="0.25">
      <c r="S3116" s="28"/>
      <c r="T3116" s="28"/>
    </row>
    <row r="3117" spans="19:20" x14ac:dyDescent="0.25">
      <c r="S3117" s="28"/>
      <c r="T3117" s="28"/>
    </row>
    <row r="3118" spans="19:20" x14ac:dyDescent="0.25">
      <c r="S3118" s="28"/>
      <c r="T3118" s="28"/>
    </row>
    <row r="3119" spans="19:20" x14ac:dyDescent="0.25">
      <c r="S3119" s="28"/>
      <c r="T3119" s="28"/>
    </row>
    <row r="3120" spans="19:20" x14ac:dyDescent="0.25">
      <c r="S3120" s="28"/>
      <c r="T3120" s="28"/>
    </row>
    <row r="3121" spans="19:20" x14ac:dyDescent="0.25">
      <c r="S3121" s="28"/>
      <c r="T3121" s="28"/>
    </row>
    <row r="3122" spans="19:20" x14ac:dyDescent="0.25">
      <c r="S3122" s="28"/>
      <c r="T3122" s="28"/>
    </row>
    <row r="3123" spans="19:20" x14ac:dyDescent="0.25">
      <c r="S3123" s="28"/>
      <c r="T3123" s="28"/>
    </row>
    <row r="3124" spans="19:20" x14ac:dyDescent="0.25">
      <c r="S3124" s="28"/>
      <c r="T3124" s="28"/>
    </row>
    <row r="3125" spans="19:20" x14ac:dyDescent="0.25">
      <c r="S3125" s="28"/>
      <c r="T3125" s="28"/>
    </row>
    <row r="3126" spans="19:20" x14ac:dyDescent="0.25">
      <c r="S3126" s="28"/>
      <c r="T3126" s="28"/>
    </row>
    <row r="3127" spans="19:20" x14ac:dyDescent="0.25">
      <c r="S3127" s="28"/>
      <c r="T3127" s="28"/>
    </row>
    <row r="3128" spans="19:20" x14ac:dyDescent="0.25">
      <c r="S3128" s="28"/>
      <c r="T3128" s="28"/>
    </row>
    <row r="3129" spans="19:20" x14ac:dyDescent="0.25">
      <c r="S3129" s="28"/>
      <c r="T3129" s="28"/>
    </row>
    <row r="3130" spans="19:20" x14ac:dyDescent="0.25">
      <c r="S3130" s="28"/>
      <c r="T3130" s="28"/>
    </row>
    <row r="3131" spans="19:20" x14ac:dyDescent="0.25">
      <c r="S3131" s="28"/>
      <c r="T3131" s="28"/>
    </row>
    <row r="3132" spans="19:20" x14ac:dyDescent="0.25">
      <c r="S3132" s="28"/>
      <c r="T3132" s="28"/>
    </row>
    <row r="3133" spans="19:20" x14ac:dyDescent="0.25">
      <c r="S3133" s="28"/>
      <c r="T3133" s="28"/>
    </row>
    <row r="3134" spans="19:20" x14ac:dyDescent="0.25">
      <c r="S3134" s="28"/>
      <c r="T3134" s="28"/>
    </row>
    <row r="3135" spans="19:20" x14ac:dyDescent="0.25">
      <c r="S3135" s="28"/>
      <c r="T3135" s="28"/>
    </row>
    <row r="3136" spans="19:20" x14ac:dyDescent="0.25">
      <c r="S3136" s="28"/>
      <c r="T3136" s="28"/>
    </row>
    <row r="3137" spans="19:20" x14ac:dyDescent="0.25">
      <c r="S3137" s="28"/>
      <c r="T3137" s="28"/>
    </row>
    <row r="3138" spans="19:20" x14ac:dyDescent="0.25">
      <c r="S3138" s="28"/>
      <c r="T3138" s="28"/>
    </row>
    <row r="3139" spans="19:20" x14ac:dyDescent="0.25">
      <c r="S3139" s="28"/>
      <c r="T3139" s="28"/>
    </row>
    <row r="3140" spans="19:20" x14ac:dyDescent="0.25">
      <c r="S3140" s="28"/>
      <c r="T3140" s="28"/>
    </row>
    <row r="3141" spans="19:20" x14ac:dyDescent="0.25">
      <c r="S3141" s="28"/>
      <c r="T3141" s="28"/>
    </row>
    <row r="3142" spans="19:20" x14ac:dyDescent="0.25">
      <c r="S3142" s="28"/>
      <c r="T3142" s="28"/>
    </row>
    <row r="3143" spans="19:20" x14ac:dyDescent="0.25">
      <c r="S3143" s="28"/>
      <c r="T3143" s="28"/>
    </row>
    <row r="3144" spans="19:20" x14ac:dyDescent="0.25">
      <c r="S3144" s="28"/>
      <c r="T3144" s="28"/>
    </row>
    <row r="3145" spans="19:20" x14ac:dyDescent="0.25">
      <c r="S3145" s="28"/>
      <c r="T3145" s="28"/>
    </row>
    <row r="3146" spans="19:20" x14ac:dyDescent="0.25">
      <c r="S3146" s="28"/>
      <c r="T3146" s="28"/>
    </row>
    <row r="3147" spans="19:20" x14ac:dyDescent="0.25">
      <c r="S3147" s="28"/>
      <c r="T3147" s="28"/>
    </row>
    <row r="3148" spans="19:20" x14ac:dyDescent="0.25">
      <c r="S3148" s="28"/>
      <c r="T3148" s="28"/>
    </row>
    <row r="3149" spans="19:20" x14ac:dyDescent="0.25">
      <c r="S3149" s="28"/>
      <c r="T3149" s="28"/>
    </row>
    <row r="3150" spans="19:20" x14ac:dyDescent="0.25">
      <c r="S3150" s="28"/>
      <c r="T3150" s="28"/>
    </row>
    <row r="3151" spans="19:20" x14ac:dyDescent="0.25">
      <c r="S3151" s="28"/>
      <c r="T3151" s="28"/>
    </row>
    <row r="3152" spans="19:20" x14ac:dyDescent="0.25">
      <c r="S3152" s="28"/>
      <c r="T3152" s="28"/>
    </row>
    <row r="3153" spans="19:20" x14ac:dyDescent="0.25">
      <c r="S3153" s="28"/>
      <c r="T3153" s="28"/>
    </row>
    <row r="3154" spans="19:20" x14ac:dyDescent="0.25">
      <c r="S3154" s="28"/>
      <c r="T3154" s="28"/>
    </row>
    <row r="3155" spans="19:20" x14ac:dyDescent="0.25">
      <c r="S3155" s="28"/>
      <c r="T3155" s="28"/>
    </row>
    <row r="3156" spans="19:20" x14ac:dyDescent="0.25">
      <c r="S3156" s="28"/>
      <c r="T3156" s="28"/>
    </row>
    <row r="3157" spans="19:20" x14ac:dyDescent="0.25">
      <c r="S3157" s="28"/>
      <c r="T3157" s="28"/>
    </row>
    <row r="3158" spans="19:20" x14ac:dyDescent="0.25">
      <c r="S3158" s="28"/>
      <c r="T3158" s="28"/>
    </row>
    <row r="3159" spans="19:20" x14ac:dyDescent="0.25">
      <c r="S3159" s="28"/>
      <c r="T3159" s="28"/>
    </row>
    <row r="3160" spans="19:20" x14ac:dyDescent="0.25">
      <c r="S3160" s="28"/>
      <c r="T3160" s="28"/>
    </row>
    <row r="3161" spans="19:20" x14ac:dyDescent="0.25">
      <c r="S3161" s="28"/>
      <c r="T3161" s="28"/>
    </row>
    <row r="3162" spans="19:20" x14ac:dyDescent="0.25">
      <c r="S3162" s="28"/>
      <c r="T3162" s="28"/>
    </row>
    <row r="3163" spans="19:20" x14ac:dyDescent="0.25">
      <c r="S3163" s="28"/>
      <c r="T3163" s="28"/>
    </row>
    <row r="3164" spans="19:20" x14ac:dyDescent="0.25">
      <c r="S3164" s="28"/>
      <c r="T3164" s="28"/>
    </row>
    <row r="3165" spans="19:20" x14ac:dyDescent="0.25">
      <c r="S3165" s="28"/>
      <c r="T3165" s="28"/>
    </row>
    <row r="3166" spans="19:20" x14ac:dyDescent="0.25">
      <c r="S3166" s="28"/>
      <c r="T3166" s="28"/>
    </row>
    <row r="3167" spans="19:20" x14ac:dyDescent="0.25">
      <c r="S3167" s="28"/>
      <c r="T3167" s="28"/>
    </row>
    <row r="3168" spans="19:20" x14ac:dyDescent="0.25">
      <c r="S3168" s="28"/>
      <c r="T3168" s="28"/>
    </row>
    <row r="3169" spans="19:20" x14ac:dyDescent="0.25">
      <c r="S3169" s="28"/>
      <c r="T3169" s="28"/>
    </row>
    <row r="3170" spans="19:20" x14ac:dyDescent="0.25">
      <c r="S3170" s="28"/>
      <c r="T3170" s="28"/>
    </row>
    <row r="3171" spans="19:20" x14ac:dyDescent="0.25">
      <c r="S3171" s="28"/>
      <c r="T3171" s="28"/>
    </row>
    <row r="3172" spans="19:20" x14ac:dyDescent="0.25">
      <c r="S3172" s="28"/>
      <c r="T3172" s="28"/>
    </row>
    <row r="3173" spans="19:20" x14ac:dyDescent="0.25">
      <c r="S3173" s="28"/>
      <c r="T3173" s="28"/>
    </row>
    <row r="3174" spans="19:20" x14ac:dyDescent="0.25">
      <c r="S3174" s="28"/>
      <c r="T3174" s="28"/>
    </row>
    <row r="3175" spans="19:20" x14ac:dyDescent="0.25">
      <c r="S3175" s="28"/>
      <c r="T3175" s="28"/>
    </row>
    <row r="3176" spans="19:20" x14ac:dyDescent="0.25">
      <c r="S3176" s="28"/>
      <c r="T3176" s="28"/>
    </row>
    <row r="3177" spans="19:20" x14ac:dyDescent="0.25">
      <c r="S3177" s="28"/>
      <c r="T3177" s="28"/>
    </row>
    <row r="3178" spans="19:20" x14ac:dyDescent="0.25">
      <c r="S3178" s="28"/>
      <c r="T3178" s="28"/>
    </row>
    <row r="3179" spans="19:20" x14ac:dyDescent="0.25">
      <c r="S3179" s="28"/>
      <c r="T3179" s="28"/>
    </row>
    <row r="3180" spans="19:20" x14ac:dyDescent="0.25">
      <c r="S3180" s="28"/>
      <c r="T3180" s="28"/>
    </row>
    <row r="3181" spans="19:20" x14ac:dyDescent="0.25">
      <c r="S3181" s="28"/>
      <c r="T3181" s="28"/>
    </row>
    <row r="3182" spans="19:20" x14ac:dyDescent="0.25">
      <c r="S3182" s="28"/>
      <c r="T3182" s="28"/>
    </row>
    <row r="3183" spans="19:20" x14ac:dyDescent="0.25">
      <c r="S3183" s="28"/>
      <c r="T3183" s="28"/>
    </row>
    <row r="3184" spans="19:20" x14ac:dyDescent="0.25">
      <c r="S3184" s="28"/>
      <c r="T3184" s="28"/>
    </row>
    <row r="3185" spans="19:20" x14ac:dyDescent="0.25">
      <c r="S3185" s="28"/>
      <c r="T3185" s="28"/>
    </row>
    <row r="3186" spans="19:20" x14ac:dyDescent="0.25">
      <c r="S3186" s="28"/>
      <c r="T3186" s="28"/>
    </row>
    <row r="3187" spans="19:20" x14ac:dyDescent="0.25">
      <c r="S3187" s="28"/>
      <c r="T3187" s="28"/>
    </row>
    <row r="3188" spans="19:20" x14ac:dyDescent="0.25">
      <c r="S3188" s="28"/>
      <c r="T3188" s="28"/>
    </row>
    <row r="3189" spans="19:20" x14ac:dyDescent="0.25">
      <c r="S3189" s="28"/>
      <c r="T3189" s="28"/>
    </row>
    <row r="3190" spans="19:20" x14ac:dyDescent="0.25">
      <c r="S3190" s="28"/>
      <c r="T3190" s="28"/>
    </row>
    <row r="3191" spans="19:20" x14ac:dyDescent="0.25">
      <c r="S3191" s="28"/>
      <c r="T3191" s="28"/>
    </row>
    <row r="3192" spans="19:20" x14ac:dyDescent="0.25">
      <c r="S3192" s="28"/>
      <c r="T3192" s="28"/>
    </row>
    <row r="3193" spans="19:20" x14ac:dyDescent="0.25">
      <c r="S3193" s="28"/>
      <c r="T3193" s="28"/>
    </row>
    <row r="3194" spans="19:20" x14ac:dyDescent="0.25">
      <c r="S3194" s="28"/>
      <c r="T3194" s="28"/>
    </row>
    <row r="3195" spans="19:20" x14ac:dyDescent="0.25">
      <c r="S3195" s="28"/>
      <c r="T3195" s="28"/>
    </row>
    <row r="3196" spans="19:20" x14ac:dyDescent="0.25">
      <c r="S3196" s="28"/>
      <c r="T3196" s="28"/>
    </row>
    <row r="3197" spans="19:20" x14ac:dyDescent="0.25">
      <c r="S3197" s="28"/>
      <c r="T3197" s="28"/>
    </row>
    <row r="3198" spans="19:20" x14ac:dyDescent="0.25">
      <c r="S3198" s="28"/>
      <c r="T3198" s="28"/>
    </row>
    <row r="3199" spans="19:20" x14ac:dyDescent="0.25">
      <c r="S3199" s="28"/>
      <c r="T3199" s="28"/>
    </row>
    <row r="3200" spans="19:20" x14ac:dyDescent="0.25">
      <c r="S3200" s="28"/>
      <c r="T3200" s="28"/>
    </row>
    <row r="3201" spans="19:20" x14ac:dyDescent="0.25">
      <c r="S3201" s="28"/>
      <c r="T3201" s="28"/>
    </row>
    <row r="3202" spans="19:20" x14ac:dyDescent="0.25">
      <c r="S3202" s="28"/>
      <c r="T3202" s="28"/>
    </row>
    <row r="3203" spans="19:20" x14ac:dyDescent="0.25">
      <c r="S3203" s="28"/>
      <c r="T3203" s="28"/>
    </row>
    <row r="3204" spans="19:20" x14ac:dyDescent="0.25">
      <c r="S3204" s="28"/>
      <c r="T3204" s="28"/>
    </row>
    <row r="3205" spans="19:20" x14ac:dyDescent="0.25">
      <c r="S3205" s="28"/>
      <c r="T3205" s="28"/>
    </row>
    <row r="3206" spans="19:20" x14ac:dyDescent="0.25">
      <c r="S3206" s="28"/>
      <c r="T3206" s="28"/>
    </row>
    <row r="3207" spans="19:20" x14ac:dyDescent="0.25">
      <c r="S3207" s="28"/>
      <c r="T3207" s="28"/>
    </row>
    <row r="3208" spans="19:20" x14ac:dyDescent="0.25">
      <c r="S3208" s="28"/>
      <c r="T3208" s="28"/>
    </row>
    <row r="3209" spans="19:20" x14ac:dyDescent="0.25">
      <c r="S3209" s="28"/>
      <c r="T3209" s="28"/>
    </row>
    <row r="3210" spans="19:20" x14ac:dyDescent="0.25">
      <c r="S3210" s="28"/>
      <c r="T3210" s="28"/>
    </row>
    <row r="3211" spans="19:20" x14ac:dyDescent="0.25">
      <c r="S3211" s="28"/>
      <c r="T3211" s="28"/>
    </row>
    <row r="3212" spans="19:20" x14ac:dyDescent="0.25">
      <c r="S3212" s="28"/>
      <c r="T3212" s="28"/>
    </row>
    <row r="3213" spans="19:20" x14ac:dyDescent="0.25">
      <c r="S3213" s="28"/>
      <c r="T3213" s="28"/>
    </row>
    <row r="3214" spans="19:20" x14ac:dyDescent="0.25">
      <c r="S3214" s="28"/>
      <c r="T3214" s="28"/>
    </row>
    <row r="3215" spans="19:20" x14ac:dyDescent="0.25">
      <c r="S3215" s="28"/>
      <c r="T3215" s="28"/>
    </row>
    <row r="3216" spans="19:20" x14ac:dyDescent="0.25">
      <c r="S3216" s="28"/>
      <c r="T3216" s="28"/>
    </row>
    <row r="3217" spans="19:20" x14ac:dyDescent="0.25">
      <c r="S3217" s="28"/>
      <c r="T3217" s="28"/>
    </row>
    <row r="3218" spans="19:20" x14ac:dyDescent="0.25">
      <c r="S3218" s="28"/>
      <c r="T3218" s="28"/>
    </row>
    <row r="3219" spans="19:20" x14ac:dyDescent="0.25">
      <c r="S3219" s="28"/>
      <c r="T3219" s="28"/>
    </row>
    <row r="3220" spans="19:20" x14ac:dyDescent="0.25">
      <c r="S3220" s="28"/>
      <c r="T3220" s="28"/>
    </row>
    <row r="3221" spans="19:20" x14ac:dyDescent="0.25">
      <c r="S3221" s="28"/>
      <c r="T3221" s="28"/>
    </row>
    <row r="3222" spans="19:20" x14ac:dyDescent="0.25">
      <c r="S3222" s="28"/>
      <c r="T3222" s="28"/>
    </row>
    <row r="3223" spans="19:20" x14ac:dyDescent="0.25">
      <c r="S3223" s="28"/>
      <c r="T3223" s="28"/>
    </row>
    <row r="3224" spans="19:20" x14ac:dyDescent="0.25">
      <c r="S3224" s="28"/>
      <c r="T3224" s="28"/>
    </row>
    <row r="3225" spans="19:20" x14ac:dyDescent="0.25">
      <c r="S3225" s="28"/>
      <c r="T3225" s="28"/>
    </row>
    <row r="3226" spans="19:20" x14ac:dyDescent="0.25">
      <c r="S3226" s="28"/>
      <c r="T3226" s="28"/>
    </row>
    <row r="3227" spans="19:20" x14ac:dyDescent="0.25">
      <c r="S3227" s="28"/>
      <c r="T3227" s="28"/>
    </row>
    <row r="3228" spans="19:20" x14ac:dyDescent="0.25">
      <c r="S3228" s="28"/>
      <c r="T3228" s="28"/>
    </row>
    <row r="3229" spans="19:20" x14ac:dyDescent="0.25">
      <c r="S3229" s="28"/>
      <c r="T3229" s="28"/>
    </row>
    <row r="3230" spans="19:20" x14ac:dyDescent="0.25">
      <c r="S3230" s="28"/>
      <c r="T3230" s="28"/>
    </row>
    <row r="3231" spans="19:20" x14ac:dyDescent="0.25">
      <c r="S3231" s="28"/>
      <c r="T3231" s="28"/>
    </row>
    <row r="3232" spans="19:20" x14ac:dyDescent="0.25">
      <c r="S3232" s="28"/>
      <c r="T3232" s="28"/>
    </row>
    <row r="3233" spans="19:20" x14ac:dyDescent="0.25">
      <c r="S3233" s="28"/>
      <c r="T3233" s="28"/>
    </row>
    <row r="3234" spans="19:20" x14ac:dyDescent="0.25">
      <c r="S3234" s="28"/>
      <c r="T3234" s="28"/>
    </row>
    <row r="3235" spans="19:20" x14ac:dyDescent="0.25">
      <c r="S3235" s="28"/>
      <c r="T3235" s="28"/>
    </row>
    <row r="3236" spans="19:20" x14ac:dyDescent="0.25">
      <c r="S3236" s="28"/>
      <c r="T3236" s="28"/>
    </row>
    <row r="3237" spans="19:20" x14ac:dyDescent="0.25">
      <c r="S3237" s="28"/>
      <c r="T3237" s="28"/>
    </row>
    <row r="3238" spans="19:20" x14ac:dyDescent="0.25">
      <c r="S3238" s="28"/>
      <c r="T3238" s="28"/>
    </row>
    <row r="3239" spans="19:20" x14ac:dyDescent="0.25">
      <c r="S3239" s="28"/>
      <c r="T3239" s="28"/>
    </row>
    <row r="3240" spans="19:20" x14ac:dyDescent="0.25">
      <c r="S3240" s="28"/>
      <c r="T3240" s="28"/>
    </row>
    <row r="3241" spans="19:20" x14ac:dyDescent="0.25">
      <c r="S3241" s="28"/>
      <c r="T3241" s="28"/>
    </row>
    <row r="3242" spans="19:20" x14ac:dyDescent="0.25">
      <c r="S3242" s="28"/>
      <c r="T3242" s="28"/>
    </row>
    <row r="3243" spans="19:20" x14ac:dyDescent="0.25">
      <c r="S3243" s="28"/>
      <c r="T3243" s="28"/>
    </row>
    <row r="3244" spans="19:20" x14ac:dyDescent="0.25">
      <c r="S3244" s="28"/>
      <c r="T3244" s="28"/>
    </row>
    <row r="3245" spans="19:20" x14ac:dyDescent="0.25">
      <c r="S3245" s="28"/>
      <c r="T3245" s="28"/>
    </row>
    <row r="3246" spans="19:20" x14ac:dyDescent="0.25">
      <c r="S3246" s="28"/>
      <c r="T3246" s="28"/>
    </row>
    <row r="3247" spans="19:20" x14ac:dyDescent="0.25">
      <c r="S3247" s="28"/>
      <c r="T3247" s="28"/>
    </row>
    <row r="3248" spans="19:20" x14ac:dyDescent="0.25">
      <c r="S3248" s="28"/>
      <c r="T3248" s="28"/>
    </row>
    <row r="3249" spans="19:20" x14ac:dyDescent="0.25">
      <c r="S3249" s="28"/>
      <c r="T3249" s="28"/>
    </row>
    <row r="3250" spans="19:20" x14ac:dyDescent="0.25">
      <c r="S3250" s="28"/>
      <c r="T3250" s="28"/>
    </row>
    <row r="3251" spans="19:20" x14ac:dyDescent="0.25">
      <c r="S3251" s="28"/>
      <c r="T3251" s="28"/>
    </row>
    <row r="3252" spans="19:20" x14ac:dyDescent="0.25">
      <c r="S3252" s="28"/>
      <c r="T3252" s="28"/>
    </row>
    <row r="3253" spans="19:20" x14ac:dyDescent="0.25">
      <c r="S3253" s="28"/>
      <c r="T3253" s="28"/>
    </row>
    <row r="3254" spans="19:20" x14ac:dyDescent="0.25">
      <c r="S3254" s="28"/>
      <c r="T3254" s="28"/>
    </row>
    <row r="3255" spans="19:20" x14ac:dyDescent="0.25">
      <c r="S3255" s="28"/>
      <c r="T3255" s="28"/>
    </row>
    <row r="3256" spans="19:20" x14ac:dyDescent="0.25">
      <c r="S3256" s="28"/>
      <c r="T3256" s="28"/>
    </row>
    <row r="3257" spans="19:20" x14ac:dyDescent="0.25">
      <c r="S3257" s="28"/>
      <c r="T3257" s="28"/>
    </row>
    <row r="3258" spans="19:20" x14ac:dyDescent="0.25">
      <c r="S3258" s="28"/>
      <c r="T3258" s="28"/>
    </row>
    <row r="3259" spans="19:20" x14ac:dyDescent="0.25">
      <c r="S3259" s="28"/>
      <c r="T3259" s="28"/>
    </row>
    <row r="3260" spans="19:20" x14ac:dyDescent="0.25">
      <c r="S3260" s="28"/>
      <c r="T3260" s="28"/>
    </row>
    <row r="3261" spans="19:20" x14ac:dyDescent="0.25">
      <c r="S3261" s="28"/>
      <c r="T3261" s="28"/>
    </row>
    <row r="3262" spans="19:20" x14ac:dyDescent="0.25">
      <c r="S3262" s="28"/>
      <c r="T3262" s="28"/>
    </row>
    <row r="3263" spans="19:20" x14ac:dyDescent="0.25">
      <c r="S3263" s="28"/>
      <c r="T3263" s="28"/>
    </row>
    <row r="3264" spans="19:20" x14ac:dyDescent="0.25">
      <c r="S3264" s="28"/>
      <c r="T3264" s="28"/>
    </row>
    <row r="3265" spans="19:20" x14ac:dyDescent="0.25">
      <c r="S3265" s="28"/>
      <c r="T3265" s="28"/>
    </row>
    <row r="3266" spans="19:20" x14ac:dyDescent="0.25">
      <c r="S3266" s="28"/>
      <c r="T3266" s="28"/>
    </row>
    <row r="3267" spans="19:20" x14ac:dyDescent="0.25">
      <c r="S3267" s="28"/>
      <c r="T3267" s="28"/>
    </row>
    <row r="3268" spans="19:20" x14ac:dyDescent="0.25">
      <c r="S3268" s="28"/>
      <c r="T3268" s="28"/>
    </row>
    <row r="3269" spans="19:20" x14ac:dyDescent="0.25">
      <c r="S3269" s="28"/>
      <c r="T3269" s="28"/>
    </row>
    <row r="3270" spans="19:20" x14ac:dyDescent="0.25">
      <c r="S3270" s="28"/>
      <c r="T3270" s="28"/>
    </row>
    <row r="3271" spans="19:20" x14ac:dyDescent="0.25">
      <c r="S3271" s="28"/>
      <c r="T3271" s="28"/>
    </row>
    <row r="3272" spans="19:20" x14ac:dyDescent="0.25">
      <c r="S3272" s="28"/>
      <c r="T3272" s="28"/>
    </row>
    <row r="3273" spans="19:20" x14ac:dyDescent="0.25">
      <c r="S3273" s="28"/>
      <c r="T3273" s="28"/>
    </row>
    <row r="3274" spans="19:20" x14ac:dyDescent="0.25">
      <c r="S3274" s="28"/>
      <c r="T3274" s="28"/>
    </row>
    <row r="3275" spans="19:20" x14ac:dyDescent="0.25">
      <c r="S3275" s="28"/>
      <c r="T3275" s="28"/>
    </row>
    <row r="3276" spans="19:20" x14ac:dyDescent="0.25">
      <c r="S3276" s="28"/>
      <c r="T3276" s="28"/>
    </row>
    <row r="3277" spans="19:20" x14ac:dyDescent="0.25">
      <c r="S3277" s="28"/>
      <c r="T3277" s="28"/>
    </row>
    <row r="3278" spans="19:20" x14ac:dyDescent="0.25">
      <c r="S3278" s="28"/>
      <c r="T3278" s="28"/>
    </row>
    <row r="3279" spans="19:20" x14ac:dyDescent="0.25">
      <c r="S3279" s="28"/>
      <c r="T3279" s="28"/>
    </row>
    <row r="3280" spans="19:20" x14ac:dyDescent="0.25">
      <c r="S3280" s="28"/>
      <c r="T3280" s="28"/>
    </row>
    <row r="3281" spans="19:20" x14ac:dyDescent="0.25">
      <c r="S3281" s="28"/>
      <c r="T3281" s="28"/>
    </row>
    <row r="3282" spans="19:20" x14ac:dyDescent="0.25">
      <c r="S3282" s="28"/>
      <c r="T3282" s="28"/>
    </row>
    <row r="3283" spans="19:20" x14ac:dyDescent="0.25">
      <c r="S3283" s="28"/>
      <c r="T3283" s="28"/>
    </row>
    <row r="3284" spans="19:20" x14ac:dyDescent="0.25">
      <c r="S3284" s="28"/>
      <c r="T3284" s="28"/>
    </row>
    <row r="3285" spans="19:20" x14ac:dyDescent="0.25">
      <c r="S3285" s="28"/>
      <c r="T3285" s="28"/>
    </row>
    <row r="3286" spans="19:20" x14ac:dyDescent="0.25">
      <c r="S3286" s="28"/>
      <c r="T3286" s="28"/>
    </row>
    <row r="3287" spans="19:20" x14ac:dyDescent="0.25">
      <c r="S3287" s="28"/>
      <c r="T3287" s="28"/>
    </row>
    <row r="3288" spans="19:20" x14ac:dyDescent="0.25">
      <c r="S3288" s="28"/>
      <c r="T3288" s="28"/>
    </row>
    <row r="3289" spans="19:20" x14ac:dyDescent="0.25">
      <c r="S3289" s="28"/>
      <c r="T3289" s="28"/>
    </row>
    <row r="3290" spans="19:20" x14ac:dyDescent="0.25">
      <c r="S3290" s="28"/>
      <c r="T3290" s="28"/>
    </row>
    <row r="3291" spans="19:20" x14ac:dyDescent="0.25">
      <c r="S3291" s="28"/>
      <c r="T3291" s="28"/>
    </row>
    <row r="3292" spans="19:20" x14ac:dyDescent="0.25">
      <c r="S3292" s="28"/>
      <c r="T3292" s="28"/>
    </row>
    <row r="3293" spans="19:20" x14ac:dyDescent="0.25">
      <c r="S3293" s="28"/>
      <c r="T3293" s="28"/>
    </row>
    <row r="3294" spans="19:20" x14ac:dyDescent="0.25">
      <c r="S3294" s="28"/>
      <c r="T3294" s="28"/>
    </row>
    <row r="3295" spans="19:20" x14ac:dyDescent="0.25">
      <c r="S3295" s="28"/>
      <c r="T3295" s="28"/>
    </row>
    <row r="3296" spans="19:20" x14ac:dyDescent="0.25">
      <c r="S3296" s="28"/>
      <c r="T3296" s="28"/>
    </row>
    <row r="3297" spans="19:20" x14ac:dyDescent="0.25">
      <c r="S3297" s="28"/>
      <c r="T3297" s="28"/>
    </row>
    <row r="3298" spans="19:20" x14ac:dyDescent="0.25">
      <c r="S3298" s="28"/>
      <c r="T3298" s="28"/>
    </row>
    <row r="3299" spans="19:20" x14ac:dyDescent="0.25">
      <c r="S3299" s="28"/>
      <c r="T3299" s="28"/>
    </row>
    <row r="3300" spans="19:20" x14ac:dyDescent="0.25">
      <c r="S3300" s="28"/>
      <c r="T3300" s="28"/>
    </row>
    <row r="3301" spans="19:20" x14ac:dyDescent="0.25">
      <c r="S3301" s="28"/>
      <c r="T3301" s="28"/>
    </row>
    <row r="3302" spans="19:20" x14ac:dyDescent="0.25">
      <c r="S3302" s="28"/>
      <c r="T3302" s="28"/>
    </row>
    <row r="3303" spans="19:20" x14ac:dyDescent="0.25">
      <c r="S3303" s="28"/>
      <c r="T3303" s="28"/>
    </row>
    <row r="3304" spans="19:20" x14ac:dyDescent="0.25">
      <c r="S3304" s="28"/>
      <c r="T3304" s="28"/>
    </row>
    <row r="3305" spans="19:20" x14ac:dyDescent="0.25">
      <c r="S3305" s="28"/>
      <c r="T3305" s="28"/>
    </row>
    <row r="3306" spans="19:20" x14ac:dyDescent="0.25">
      <c r="S3306" s="28"/>
      <c r="T3306" s="28"/>
    </row>
    <row r="3307" spans="19:20" x14ac:dyDescent="0.25">
      <c r="S3307" s="28"/>
      <c r="T3307" s="28"/>
    </row>
    <row r="3308" spans="19:20" x14ac:dyDescent="0.25">
      <c r="S3308" s="28"/>
      <c r="T3308" s="28"/>
    </row>
    <row r="3309" spans="19:20" x14ac:dyDescent="0.25">
      <c r="S3309" s="28"/>
      <c r="T3309" s="28"/>
    </row>
    <row r="3310" spans="19:20" x14ac:dyDescent="0.25">
      <c r="S3310" s="28"/>
      <c r="T3310" s="28"/>
    </row>
    <row r="3311" spans="19:20" x14ac:dyDescent="0.25">
      <c r="S3311" s="28"/>
      <c r="T3311" s="28"/>
    </row>
    <row r="3312" spans="19:20" x14ac:dyDescent="0.25">
      <c r="S3312" s="28"/>
      <c r="T3312" s="28"/>
    </row>
    <row r="3313" spans="19:20" x14ac:dyDescent="0.25">
      <c r="S3313" s="28"/>
      <c r="T3313" s="28"/>
    </row>
    <row r="3314" spans="19:20" x14ac:dyDescent="0.25">
      <c r="S3314" s="28"/>
      <c r="T3314" s="28"/>
    </row>
    <row r="3315" spans="19:20" x14ac:dyDescent="0.25">
      <c r="S3315" s="28"/>
      <c r="T3315" s="28"/>
    </row>
    <row r="3316" spans="19:20" x14ac:dyDescent="0.25">
      <c r="S3316" s="28"/>
      <c r="T3316" s="28"/>
    </row>
    <row r="3317" spans="19:20" x14ac:dyDescent="0.25">
      <c r="S3317" s="28"/>
      <c r="T3317" s="28"/>
    </row>
    <row r="3318" spans="19:20" x14ac:dyDescent="0.25">
      <c r="S3318" s="28"/>
      <c r="T3318" s="28"/>
    </row>
    <row r="3319" spans="19:20" x14ac:dyDescent="0.25">
      <c r="S3319" s="28"/>
      <c r="T3319" s="28"/>
    </row>
    <row r="3320" spans="19:20" x14ac:dyDescent="0.25">
      <c r="S3320" s="28"/>
      <c r="T3320" s="28"/>
    </row>
    <row r="3321" spans="19:20" x14ac:dyDescent="0.25">
      <c r="S3321" s="28"/>
      <c r="T3321" s="28"/>
    </row>
    <row r="3322" spans="19:20" x14ac:dyDescent="0.25">
      <c r="S3322" s="28"/>
      <c r="T3322" s="28"/>
    </row>
    <row r="3323" spans="19:20" x14ac:dyDescent="0.25">
      <c r="S3323" s="28"/>
      <c r="T3323" s="28"/>
    </row>
    <row r="3324" spans="19:20" x14ac:dyDescent="0.25">
      <c r="S3324" s="28"/>
      <c r="T3324" s="28"/>
    </row>
    <row r="3325" spans="19:20" x14ac:dyDescent="0.25">
      <c r="S3325" s="28"/>
      <c r="T3325" s="28"/>
    </row>
    <row r="3326" spans="19:20" x14ac:dyDescent="0.25">
      <c r="S3326" s="28"/>
      <c r="T3326" s="28"/>
    </row>
    <row r="3327" spans="19:20" x14ac:dyDescent="0.25">
      <c r="S3327" s="28"/>
      <c r="T3327" s="28"/>
    </row>
    <row r="3328" spans="19:20" x14ac:dyDescent="0.25">
      <c r="S3328" s="28"/>
      <c r="T3328" s="28"/>
    </row>
    <row r="3329" spans="19:20" x14ac:dyDescent="0.25">
      <c r="S3329" s="28"/>
      <c r="T3329" s="28"/>
    </row>
    <row r="3330" spans="19:20" x14ac:dyDescent="0.25">
      <c r="S3330" s="28"/>
      <c r="T3330" s="28"/>
    </row>
    <row r="3331" spans="19:20" x14ac:dyDescent="0.25">
      <c r="S3331" s="28"/>
      <c r="T3331" s="28"/>
    </row>
    <row r="3332" spans="19:20" x14ac:dyDescent="0.25">
      <c r="S3332" s="28"/>
      <c r="T3332" s="28"/>
    </row>
    <row r="3333" spans="19:20" x14ac:dyDescent="0.25">
      <c r="S3333" s="28"/>
      <c r="T3333" s="28"/>
    </row>
    <row r="3334" spans="19:20" x14ac:dyDescent="0.25">
      <c r="S3334" s="28"/>
      <c r="T3334" s="28"/>
    </row>
    <row r="3335" spans="19:20" x14ac:dyDescent="0.25">
      <c r="S3335" s="28"/>
      <c r="T3335" s="28"/>
    </row>
    <row r="3336" spans="19:20" x14ac:dyDescent="0.25">
      <c r="S3336" s="28"/>
      <c r="T3336" s="28"/>
    </row>
    <row r="3337" spans="19:20" x14ac:dyDescent="0.25">
      <c r="S3337" s="28"/>
      <c r="T3337" s="28"/>
    </row>
    <row r="3338" spans="19:20" x14ac:dyDescent="0.25">
      <c r="S3338" s="28"/>
      <c r="T3338" s="28"/>
    </row>
    <row r="3339" spans="19:20" x14ac:dyDescent="0.25">
      <c r="S3339" s="28"/>
      <c r="T3339" s="28"/>
    </row>
    <row r="3340" spans="19:20" x14ac:dyDescent="0.25">
      <c r="S3340" s="28"/>
      <c r="T3340" s="28"/>
    </row>
    <row r="3341" spans="19:20" x14ac:dyDescent="0.25">
      <c r="S3341" s="28"/>
      <c r="T3341" s="28"/>
    </row>
    <row r="3342" spans="19:20" x14ac:dyDescent="0.25">
      <c r="S3342" s="28"/>
      <c r="T3342" s="28"/>
    </row>
    <row r="3343" spans="19:20" x14ac:dyDescent="0.25">
      <c r="S3343" s="28"/>
      <c r="T3343" s="28"/>
    </row>
    <row r="3344" spans="19:20" x14ac:dyDescent="0.25">
      <c r="S3344" s="28"/>
      <c r="T3344" s="28"/>
    </row>
    <row r="3345" spans="19:20" x14ac:dyDescent="0.25">
      <c r="S3345" s="28"/>
      <c r="T3345" s="28"/>
    </row>
    <row r="3346" spans="19:20" x14ac:dyDescent="0.25">
      <c r="S3346" s="28"/>
      <c r="T3346" s="28"/>
    </row>
    <row r="3347" spans="19:20" x14ac:dyDescent="0.25">
      <c r="S3347" s="28"/>
      <c r="T3347" s="28"/>
    </row>
    <row r="3348" spans="19:20" x14ac:dyDescent="0.25">
      <c r="S3348" s="28"/>
      <c r="T3348" s="28"/>
    </row>
    <row r="3349" spans="19:20" x14ac:dyDescent="0.25">
      <c r="S3349" s="28"/>
      <c r="T3349" s="28"/>
    </row>
    <row r="3350" spans="19:20" x14ac:dyDescent="0.25">
      <c r="S3350" s="28"/>
      <c r="T3350" s="28"/>
    </row>
    <row r="3351" spans="19:20" x14ac:dyDescent="0.25">
      <c r="S3351" s="28"/>
      <c r="T3351" s="28"/>
    </row>
    <row r="3352" spans="19:20" x14ac:dyDescent="0.25">
      <c r="S3352" s="28"/>
      <c r="T3352" s="28"/>
    </row>
    <row r="3353" spans="19:20" x14ac:dyDescent="0.25">
      <c r="S3353" s="28"/>
      <c r="T3353" s="28"/>
    </row>
    <row r="3354" spans="19:20" x14ac:dyDescent="0.25">
      <c r="S3354" s="28"/>
      <c r="T3354" s="28"/>
    </row>
    <row r="3355" spans="19:20" x14ac:dyDescent="0.25">
      <c r="S3355" s="28"/>
      <c r="T3355" s="28"/>
    </row>
    <row r="3356" spans="19:20" x14ac:dyDescent="0.25">
      <c r="S3356" s="28"/>
      <c r="T3356" s="28"/>
    </row>
    <row r="3357" spans="19:20" x14ac:dyDescent="0.25">
      <c r="S3357" s="28"/>
      <c r="T3357" s="28"/>
    </row>
    <row r="3358" spans="19:20" x14ac:dyDescent="0.25">
      <c r="S3358" s="28"/>
      <c r="T3358" s="28"/>
    </row>
    <row r="3359" spans="19:20" x14ac:dyDescent="0.25">
      <c r="S3359" s="28"/>
      <c r="T3359" s="28"/>
    </row>
    <row r="3360" spans="19:20" x14ac:dyDescent="0.25">
      <c r="S3360" s="28"/>
      <c r="T3360" s="28"/>
    </row>
    <row r="3361" spans="19:20" x14ac:dyDescent="0.25">
      <c r="S3361" s="28"/>
      <c r="T3361" s="28"/>
    </row>
    <row r="3362" spans="19:20" x14ac:dyDescent="0.25">
      <c r="S3362" s="28"/>
      <c r="T3362" s="28"/>
    </row>
    <row r="3363" spans="19:20" x14ac:dyDescent="0.25">
      <c r="S3363" s="28"/>
      <c r="T3363" s="28"/>
    </row>
    <row r="3364" spans="19:20" x14ac:dyDescent="0.25">
      <c r="S3364" s="28"/>
      <c r="T3364" s="28"/>
    </row>
    <row r="3365" spans="19:20" x14ac:dyDescent="0.25">
      <c r="S3365" s="28"/>
      <c r="T3365" s="28"/>
    </row>
    <row r="3366" spans="19:20" x14ac:dyDescent="0.25">
      <c r="S3366" s="28"/>
      <c r="T3366" s="28"/>
    </row>
    <row r="3367" spans="19:20" x14ac:dyDescent="0.25">
      <c r="S3367" s="28"/>
      <c r="T3367" s="28"/>
    </row>
    <row r="3368" spans="19:20" x14ac:dyDescent="0.25">
      <c r="S3368" s="28"/>
      <c r="T3368" s="28"/>
    </row>
    <row r="3369" spans="19:20" x14ac:dyDescent="0.25">
      <c r="S3369" s="28"/>
      <c r="T3369" s="28"/>
    </row>
    <row r="3370" spans="19:20" x14ac:dyDescent="0.25">
      <c r="S3370" s="28"/>
      <c r="T3370" s="28"/>
    </row>
    <row r="3371" spans="19:20" x14ac:dyDescent="0.25">
      <c r="S3371" s="28"/>
      <c r="T3371" s="28"/>
    </row>
    <row r="3372" spans="19:20" x14ac:dyDescent="0.25">
      <c r="S3372" s="28"/>
      <c r="T3372" s="28"/>
    </row>
    <row r="3373" spans="19:20" x14ac:dyDescent="0.25">
      <c r="S3373" s="28"/>
      <c r="T3373" s="28"/>
    </row>
    <row r="3374" spans="19:20" x14ac:dyDescent="0.25">
      <c r="S3374" s="28"/>
      <c r="T3374" s="28"/>
    </row>
    <row r="3375" spans="19:20" x14ac:dyDescent="0.25">
      <c r="S3375" s="28"/>
      <c r="T3375" s="28"/>
    </row>
    <row r="3376" spans="19:20" x14ac:dyDescent="0.25">
      <c r="S3376" s="28"/>
      <c r="T3376" s="28"/>
    </row>
    <row r="3377" spans="19:20" x14ac:dyDescent="0.25">
      <c r="S3377" s="28"/>
      <c r="T3377" s="28"/>
    </row>
    <row r="3378" spans="19:20" x14ac:dyDescent="0.25">
      <c r="S3378" s="28"/>
      <c r="T3378" s="28"/>
    </row>
    <row r="3379" spans="19:20" x14ac:dyDescent="0.25">
      <c r="S3379" s="28"/>
      <c r="T3379" s="28"/>
    </row>
    <row r="3380" spans="19:20" x14ac:dyDescent="0.25">
      <c r="S3380" s="28"/>
      <c r="T3380" s="28"/>
    </row>
    <row r="3381" spans="19:20" x14ac:dyDescent="0.25">
      <c r="S3381" s="28"/>
      <c r="T3381" s="28"/>
    </row>
    <row r="3382" spans="19:20" x14ac:dyDescent="0.25">
      <c r="S3382" s="28"/>
      <c r="T3382" s="28"/>
    </row>
    <row r="3383" spans="19:20" x14ac:dyDescent="0.25">
      <c r="S3383" s="28"/>
      <c r="T3383" s="28"/>
    </row>
    <row r="3384" spans="19:20" x14ac:dyDescent="0.25">
      <c r="S3384" s="28"/>
      <c r="T3384" s="28"/>
    </row>
    <row r="3385" spans="19:20" x14ac:dyDescent="0.25">
      <c r="S3385" s="28"/>
      <c r="T3385" s="28"/>
    </row>
    <row r="3386" spans="19:20" x14ac:dyDescent="0.25">
      <c r="S3386" s="28"/>
      <c r="T3386" s="28"/>
    </row>
    <row r="3387" spans="19:20" x14ac:dyDescent="0.25">
      <c r="S3387" s="28"/>
      <c r="T3387" s="28"/>
    </row>
    <row r="3388" spans="19:20" x14ac:dyDescent="0.25">
      <c r="S3388" s="28"/>
      <c r="T3388" s="28"/>
    </row>
    <row r="3389" spans="19:20" x14ac:dyDescent="0.25">
      <c r="S3389" s="28"/>
      <c r="T3389" s="28"/>
    </row>
    <row r="3390" spans="19:20" x14ac:dyDescent="0.25">
      <c r="S3390" s="28"/>
      <c r="T3390" s="28"/>
    </row>
    <row r="3391" spans="19:20" x14ac:dyDescent="0.25">
      <c r="S3391" s="28"/>
      <c r="T3391" s="28"/>
    </row>
    <row r="3392" spans="19:20" x14ac:dyDescent="0.25">
      <c r="S3392" s="28"/>
      <c r="T3392" s="28"/>
    </row>
    <row r="3393" spans="19:20" x14ac:dyDescent="0.25">
      <c r="S3393" s="28"/>
      <c r="T3393" s="28"/>
    </row>
    <row r="3394" spans="19:20" x14ac:dyDescent="0.25">
      <c r="S3394" s="28"/>
      <c r="T3394" s="28"/>
    </row>
    <row r="3395" spans="19:20" x14ac:dyDescent="0.25">
      <c r="S3395" s="28"/>
      <c r="T3395" s="28"/>
    </row>
    <row r="3396" spans="19:20" x14ac:dyDescent="0.25">
      <c r="S3396" s="28"/>
      <c r="T3396" s="28"/>
    </row>
    <row r="3397" spans="19:20" x14ac:dyDescent="0.25">
      <c r="S3397" s="28"/>
      <c r="T3397" s="28"/>
    </row>
    <row r="3398" spans="19:20" x14ac:dyDescent="0.25">
      <c r="S3398" s="28"/>
      <c r="T3398" s="28"/>
    </row>
    <row r="3399" spans="19:20" x14ac:dyDescent="0.25">
      <c r="S3399" s="28"/>
      <c r="T3399" s="28"/>
    </row>
    <row r="3400" spans="19:20" x14ac:dyDescent="0.25">
      <c r="S3400" s="28"/>
      <c r="T3400" s="28"/>
    </row>
    <row r="3401" spans="19:20" x14ac:dyDescent="0.25">
      <c r="S3401" s="28"/>
      <c r="T3401" s="28"/>
    </row>
    <row r="3402" spans="19:20" x14ac:dyDescent="0.25">
      <c r="S3402" s="28"/>
      <c r="T3402" s="28"/>
    </row>
    <row r="3403" spans="19:20" x14ac:dyDescent="0.25">
      <c r="S3403" s="28"/>
      <c r="T3403" s="28"/>
    </row>
    <row r="3404" spans="19:20" x14ac:dyDescent="0.25">
      <c r="S3404" s="28"/>
      <c r="T3404" s="28"/>
    </row>
    <row r="3405" spans="19:20" x14ac:dyDescent="0.25">
      <c r="S3405" s="28"/>
      <c r="T3405" s="28"/>
    </row>
    <row r="3406" spans="19:20" x14ac:dyDescent="0.25">
      <c r="S3406" s="28"/>
      <c r="T3406" s="28"/>
    </row>
    <row r="3407" spans="19:20" x14ac:dyDescent="0.25">
      <c r="S3407" s="28"/>
      <c r="T3407" s="28"/>
    </row>
    <row r="3408" spans="19:20" x14ac:dyDescent="0.25">
      <c r="S3408" s="28"/>
      <c r="T3408" s="28"/>
    </row>
    <row r="3409" spans="19:20" x14ac:dyDescent="0.25">
      <c r="S3409" s="28"/>
      <c r="T3409" s="28"/>
    </row>
    <row r="3410" spans="19:20" x14ac:dyDescent="0.25">
      <c r="S3410" s="28"/>
      <c r="T3410" s="28"/>
    </row>
    <row r="3411" spans="19:20" x14ac:dyDescent="0.25">
      <c r="S3411" s="28"/>
      <c r="T3411" s="28"/>
    </row>
    <row r="3412" spans="19:20" x14ac:dyDescent="0.25">
      <c r="S3412" s="28"/>
      <c r="T3412" s="28"/>
    </row>
    <row r="3413" spans="19:20" x14ac:dyDescent="0.25">
      <c r="S3413" s="28"/>
      <c r="T3413" s="28"/>
    </row>
    <row r="3414" spans="19:20" x14ac:dyDescent="0.25">
      <c r="S3414" s="28"/>
      <c r="T3414" s="28"/>
    </row>
    <row r="3415" spans="19:20" x14ac:dyDescent="0.25">
      <c r="S3415" s="28"/>
      <c r="T3415" s="28"/>
    </row>
    <row r="3416" spans="19:20" x14ac:dyDescent="0.25">
      <c r="S3416" s="28"/>
      <c r="T3416" s="28"/>
    </row>
    <row r="3417" spans="19:20" x14ac:dyDescent="0.25">
      <c r="S3417" s="28"/>
      <c r="T3417" s="28"/>
    </row>
    <row r="3418" spans="19:20" x14ac:dyDescent="0.25">
      <c r="S3418" s="28"/>
      <c r="T3418" s="28"/>
    </row>
    <row r="3419" spans="19:20" x14ac:dyDescent="0.25">
      <c r="S3419" s="28"/>
      <c r="T3419" s="28"/>
    </row>
    <row r="3420" spans="19:20" x14ac:dyDescent="0.25">
      <c r="S3420" s="28"/>
      <c r="T3420" s="28"/>
    </row>
    <row r="3421" spans="19:20" x14ac:dyDescent="0.25">
      <c r="S3421" s="28"/>
      <c r="T3421" s="28"/>
    </row>
    <row r="3422" spans="19:20" x14ac:dyDescent="0.25">
      <c r="S3422" s="28"/>
      <c r="T3422" s="28"/>
    </row>
    <row r="3423" spans="19:20" x14ac:dyDescent="0.25">
      <c r="S3423" s="28"/>
      <c r="T3423" s="28"/>
    </row>
    <row r="3424" spans="19:20" x14ac:dyDescent="0.25">
      <c r="S3424" s="28"/>
      <c r="T3424" s="28"/>
    </row>
    <row r="3425" spans="19:20" x14ac:dyDescent="0.25">
      <c r="S3425" s="28"/>
      <c r="T3425" s="28"/>
    </row>
    <row r="3426" spans="19:20" x14ac:dyDescent="0.25">
      <c r="S3426" s="28"/>
      <c r="T3426" s="28"/>
    </row>
    <row r="3427" spans="19:20" x14ac:dyDescent="0.25">
      <c r="S3427" s="28"/>
      <c r="T3427" s="28"/>
    </row>
    <row r="3428" spans="19:20" x14ac:dyDescent="0.25">
      <c r="S3428" s="28"/>
      <c r="T3428" s="28"/>
    </row>
    <row r="3429" spans="19:20" x14ac:dyDescent="0.25">
      <c r="S3429" s="28"/>
      <c r="T3429" s="28"/>
    </row>
    <row r="3430" spans="19:20" x14ac:dyDescent="0.25">
      <c r="S3430" s="28"/>
      <c r="T3430" s="28"/>
    </row>
    <row r="3431" spans="19:20" x14ac:dyDescent="0.25">
      <c r="S3431" s="28"/>
      <c r="T3431" s="28"/>
    </row>
    <row r="3432" spans="19:20" x14ac:dyDescent="0.25">
      <c r="S3432" s="28"/>
      <c r="T3432" s="28"/>
    </row>
    <row r="3433" spans="19:20" x14ac:dyDescent="0.25">
      <c r="S3433" s="28"/>
      <c r="T3433" s="28"/>
    </row>
    <row r="3434" spans="19:20" x14ac:dyDescent="0.25">
      <c r="S3434" s="28"/>
      <c r="T3434" s="28"/>
    </row>
    <row r="3435" spans="19:20" x14ac:dyDescent="0.25">
      <c r="S3435" s="28"/>
      <c r="T3435" s="28"/>
    </row>
    <row r="3436" spans="19:20" x14ac:dyDescent="0.25">
      <c r="S3436" s="28"/>
      <c r="T3436" s="28"/>
    </row>
    <row r="3437" spans="19:20" x14ac:dyDescent="0.25">
      <c r="S3437" s="28"/>
      <c r="T3437" s="28"/>
    </row>
    <row r="3438" spans="19:20" x14ac:dyDescent="0.25">
      <c r="S3438" s="28"/>
      <c r="T3438" s="28"/>
    </row>
    <row r="3439" spans="19:20" x14ac:dyDescent="0.25">
      <c r="S3439" s="28"/>
      <c r="T3439" s="28"/>
    </row>
    <row r="3440" spans="19:20" x14ac:dyDescent="0.25">
      <c r="S3440" s="28"/>
      <c r="T3440" s="28"/>
    </row>
    <row r="3441" spans="19:20" x14ac:dyDescent="0.25">
      <c r="S3441" s="28"/>
      <c r="T3441" s="28"/>
    </row>
    <row r="3442" spans="19:20" x14ac:dyDescent="0.25">
      <c r="S3442" s="28"/>
      <c r="T3442" s="28"/>
    </row>
    <row r="3443" spans="19:20" x14ac:dyDescent="0.25">
      <c r="S3443" s="28"/>
      <c r="T3443" s="28"/>
    </row>
    <row r="3444" spans="19:20" x14ac:dyDescent="0.25">
      <c r="S3444" s="28"/>
      <c r="T3444" s="28"/>
    </row>
    <row r="3445" spans="19:20" x14ac:dyDescent="0.25">
      <c r="S3445" s="28"/>
      <c r="T3445" s="28"/>
    </row>
    <row r="3446" spans="19:20" x14ac:dyDescent="0.25">
      <c r="S3446" s="28"/>
      <c r="T3446" s="28"/>
    </row>
    <row r="3447" spans="19:20" x14ac:dyDescent="0.25">
      <c r="S3447" s="28"/>
      <c r="T3447" s="28"/>
    </row>
    <row r="3448" spans="19:20" x14ac:dyDescent="0.25">
      <c r="S3448" s="28"/>
      <c r="T3448" s="28"/>
    </row>
    <row r="3449" spans="19:20" x14ac:dyDescent="0.25">
      <c r="S3449" s="28"/>
      <c r="T3449" s="28"/>
    </row>
    <row r="3450" spans="19:20" x14ac:dyDescent="0.25">
      <c r="S3450" s="28"/>
      <c r="T3450" s="28"/>
    </row>
    <row r="3451" spans="19:20" x14ac:dyDescent="0.25">
      <c r="S3451" s="28"/>
      <c r="T3451" s="28"/>
    </row>
    <row r="3452" spans="19:20" x14ac:dyDescent="0.25">
      <c r="S3452" s="28"/>
      <c r="T3452" s="28"/>
    </row>
    <row r="3453" spans="19:20" x14ac:dyDescent="0.25">
      <c r="S3453" s="28"/>
      <c r="T3453" s="28"/>
    </row>
    <row r="3454" spans="19:20" x14ac:dyDescent="0.25">
      <c r="S3454" s="28"/>
      <c r="T3454" s="28"/>
    </row>
    <row r="3455" spans="19:20" x14ac:dyDescent="0.25">
      <c r="S3455" s="28"/>
      <c r="T3455" s="28"/>
    </row>
    <row r="3456" spans="19:20" x14ac:dyDescent="0.25">
      <c r="S3456" s="28"/>
      <c r="T3456" s="28"/>
    </row>
    <row r="3457" spans="19:20" x14ac:dyDescent="0.25">
      <c r="S3457" s="28"/>
      <c r="T3457" s="28"/>
    </row>
    <row r="3458" spans="19:20" x14ac:dyDescent="0.25">
      <c r="S3458" s="28"/>
      <c r="T3458" s="28"/>
    </row>
    <row r="3459" spans="19:20" x14ac:dyDescent="0.25">
      <c r="S3459" s="28"/>
      <c r="T3459" s="28"/>
    </row>
    <row r="3460" spans="19:20" x14ac:dyDescent="0.25">
      <c r="S3460" s="28"/>
      <c r="T3460" s="28"/>
    </row>
    <row r="3461" spans="19:20" x14ac:dyDescent="0.25">
      <c r="S3461" s="28"/>
      <c r="T3461" s="28"/>
    </row>
    <row r="3462" spans="19:20" x14ac:dyDescent="0.25">
      <c r="S3462" s="28"/>
      <c r="T3462" s="28"/>
    </row>
    <row r="3463" spans="19:20" x14ac:dyDescent="0.25">
      <c r="S3463" s="28"/>
      <c r="T3463" s="28"/>
    </row>
    <row r="3464" spans="19:20" x14ac:dyDescent="0.25">
      <c r="S3464" s="28"/>
      <c r="T3464" s="28"/>
    </row>
    <row r="3465" spans="19:20" x14ac:dyDescent="0.25">
      <c r="S3465" s="28"/>
      <c r="T3465" s="28"/>
    </row>
    <row r="3466" spans="19:20" x14ac:dyDescent="0.25">
      <c r="S3466" s="28"/>
      <c r="T3466" s="28"/>
    </row>
    <row r="3467" spans="19:20" x14ac:dyDescent="0.25">
      <c r="S3467" s="28"/>
      <c r="T3467" s="28"/>
    </row>
    <row r="3468" spans="19:20" x14ac:dyDescent="0.25">
      <c r="S3468" s="28"/>
      <c r="T3468" s="28"/>
    </row>
    <row r="3469" spans="19:20" x14ac:dyDescent="0.25">
      <c r="S3469" s="28"/>
      <c r="T3469" s="28"/>
    </row>
    <row r="3470" spans="19:20" x14ac:dyDescent="0.25">
      <c r="S3470" s="28"/>
      <c r="T3470" s="28"/>
    </row>
    <row r="3471" spans="19:20" x14ac:dyDescent="0.25">
      <c r="S3471" s="28"/>
      <c r="T3471" s="28"/>
    </row>
    <row r="3472" spans="19:20" x14ac:dyDescent="0.25">
      <c r="S3472" s="28"/>
      <c r="T3472" s="28"/>
    </row>
    <row r="3473" spans="19:20" x14ac:dyDescent="0.25">
      <c r="S3473" s="28"/>
      <c r="T3473" s="28"/>
    </row>
    <row r="3474" spans="19:20" x14ac:dyDescent="0.25">
      <c r="S3474" s="28"/>
      <c r="T3474" s="28"/>
    </row>
    <row r="3475" spans="19:20" x14ac:dyDescent="0.25">
      <c r="S3475" s="28"/>
      <c r="T3475" s="28"/>
    </row>
    <row r="3476" spans="19:20" x14ac:dyDescent="0.25">
      <c r="S3476" s="28"/>
      <c r="T3476" s="28"/>
    </row>
    <row r="3477" spans="19:20" x14ac:dyDescent="0.25">
      <c r="S3477" s="28"/>
      <c r="T3477" s="28"/>
    </row>
    <row r="3478" spans="19:20" x14ac:dyDescent="0.25">
      <c r="S3478" s="28"/>
      <c r="T3478" s="28"/>
    </row>
    <row r="3479" spans="19:20" x14ac:dyDescent="0.25">
      <c r="S3479" s="28"/>
      <c r="T3479" s="28"/>
    </row>
    <row r="3480" spans="19:20" x14ac:dyDescent="0.25">
      <c r="S3480" s="28"/>
      <c r="T3480" s="28"/>
    </row>
    <row r="3481" spans="19:20" x14ac:dyDescent="0.25">
      <c r="S3481" s="28"/>
      <c r="T3481" s="28"/>
    </row>
    <row r="3482" spans="19:20" x14ac:dyDescent="0.25">
      <c r="S3482" s="28"/>
      <c r="T3482" s="28"/>
    </row>
    <row r="3483" spans="19:20" x14ac:dyDescent="0.25">
      <c r="S3483" s="28"/>
      <c r="T3483" s="28"/>
    </row>
    <row r="3484" spans="19:20" x14ac:dyDescent="0.25">
      <c r="S3484" s="28"/>
      <c r="T3484" s="28"/>
    </row>
    <row r="3485" spans="19:20" x14ac:dyDescent="0.25">
      <c r="S3485" s="28"/>
      <c r="T3485" s="28"/>
    </row>
    <row r="3486" spans="19:20" x14ac:dyDescent="0.25">
      <c r="S3486" s="28"/>
      <c r="T3486" s="28"/>
    </row>
    <row r="3487" spans="19:20" x14ac:dyDescent="0.25">
      <c r="S3487" s="28"/>
      <c r="T3487" s="28"/>
    </row>
    <row r="3488" spans="19:20" x14ac:dyDescent="0.25">
      <c r="S3488" s="28"/>
      <c r="T3488" s="28"/>
    </row>
    <row r="3489" spans="19:20" x14ac:dyDescent="0.25">
      <c r="S3489" s="28"/>
      <c r="T3489" s="28"/>
    </row>
    <row r="3490" spans="19:20" x14ac:dyDescent="0.25">
      <c r="S3490" s="28"/>
      <c r="T3490" s="28"/>
    </row>
    <row r="3491" spans="19:20" x14ac:dyDescent="0.25">
      <c r="S3491" s="28"/>
      <c r="T3491" s="28"/>
    </row>
    <row r="3492" spans="19:20" x14ac:dyDescent="0.25">
      <c r="S3492" s="28"/>
      <c r="T3492" s="28"/>
    </row>
    <row r="3493" spans="19:20" x14ac:dyDescent="0.25">
      <c r="S3493" s="28"/>
      <c r="T3493" s="28"/>
    </row>
    <row r="3494" spans="19:20" x14ac:dyDescent="0.25">
      <c r="S3494" s="28"/>
      <c r="T3494" s="28"/>
    </row>
    <row r="3495" spans="19:20" x14ac:dyDescent="0.25">
      <c r="S3495" s="28"/>
      <c r="T3495" s="28"/>
    </row>
    <row r="3496" spans="19:20" x14ac:dyDescent="0.25">
      <c r="S3496" s="28"/>
      <c r="T3496" s="28"/>
    </row>
    <row r="3497" spans="19:20" x14ac:dyDescent="0.25">
      <c r="S3497" s="28"/>
      <c r="T3497" s="28"/>
    </row>
    <row r="3498" spans="19:20" x14ac:dyDescent="0.25">
      <c r="S3498" s="28"/>
      <c r="T3498" s="28"/>
    </row>
    <row r="3499" spans="19:20" x14ac:dyDescent="0.25">
      <c r="S3499" s="28"/>
      <c r="T3499" s="28"/>
    </row>
    <row r="3500" spans="19:20" x14ac:dyDescent="0.25">
      <c r="S3500" s="28"/>
      <c r="T3500" s="28"/>
    </row>
    <row r="3501" spans="19:20" x14ac:dyDescent="0.25">
      <c r="S3501" s="28"/>
      <c r="T3501" s="28"/>
    </row>
    <row r="3502" spans="19:20" x14ac:dyDescent="0.25">
      <c r="S3502" s="28"/>
      <c r="T3502" s="28"/>
    </row>
    <row r="3503" spans="19:20" x14ac:dyDescent="0.25">
      <c r="S3503" s="28"/>
      <c r="T3503" s="28"/>
    </row>
    <row r="3504" spans="19:20" x14ac:dyDescent="0.25">
      <c r="S3504" s="28"/>
      <c r="T3504" s="28"/>
    </row>
    <row r="3505" spans="19:20" x14ac:dyDescent="0.25">
      <c r="S3505" s="28"/>
      <c r="T3505" s="28"/>
    </row>
    <row r="3506" spans="19:20" x14ac:dyDescent="0.25">
      <c r="S3506" s="28"/>
      <c r="T3506" s="28"/>
    </row>
    <row r="3507" spans="19:20" x14ac:dyDescent="0.25">
      <c r="S3507" s="28"/>
      <c r="T3507" s="28"/>
    </row>
    <row r="3508" spans="19:20" x14ac:dyDescent="0.25">
      <c r="S3508" s="28"/>
      <c r="T3508" s="28"/>
    </row>
    <row r="3509" spans="19:20" x14ac:dyDescent="0.25">
      <c r="S3509" s="28"/>
      <c r="T3509" s="28"/>
    </row>
    <row r="3510" spans="19:20" x14ac:dyDescent="0.25">
      <c r="S3510" s="28"/>
      <c r="T3510" s="28"/>
    </row>
    <row r="3511" spans="19:20" x14ac:dyDescent="0.25">
      <c r="S3511" s="28"/>
      <c r="T3511" s="28"/>
    </row>
    <row r="3512" spans="19:20" x14ac:dyDescent="0.25">
      <c r="S3512" s="28"/>
      <c r="T3512" s="28"/>
    </row>
    <row r="3513" spans="19:20" x14ac:dyDescent="0.25">
      <c r="S3513" s="28"/>
      <c r="T3513" s="28"/>
    </row>
    <row r="3514" spans="19:20" x14ac:dyDescent="0.25">
      <c r="S3514" s="28"/>
      <c r="T3514" s="28"/>
    </row>
    <row r="3515" spans="19:20" x14ac:dyDescent="0.25">
      <c r="S3515" s="28"/>
      <c r="T3515" s="28"/>
    </row>
    <row r="3516" spans="19:20" x14ac:dyDescent="0.25">
      <c r="S3516" s="28"/>
      <c r="T3516" s="28"/>
    </row>
    <row r="3517" spans="19:20" x14ac:dyDescent="0.25">
      <c r="S3517" s="28"/>
      <c r="T3517" s="28"/>
    </row>
    <row r="3518" spans="19:20" x14ac:dyDescent="0.25">
      <c r="S3518" s="28"/>
      <c r="T3518" s="28"/>
    </row>
    <row r="3519" spans="19:20" x14ac:dyDescent="0.25">
      <c r="S3519" s="28"/>
      <c r="T3519" s="28"/>
    </row>
    <row r="3520" spans="19:20" x14ac:dyDescent="0.25">
      <c r="S3520" s="28"/>
      <c r="T3520" s="28"/>
    </row>
    <row r="3521" spans="19:20" x14ac:dyDescent="0.25">
      <c r="S3521" s="28"/>
      <c r="T3521" s="28"/>
    </row>
    <row r="3522" spans="19:20" x14ac:dyDescent="0.25">
      <c r="S3522" s="28"/>
      <c r="T3522" s="28"/>
    </row>
    <row r="3523" spans="19:20" x14ac:dyDescent="0.25">
      <c r="S3523" s="28"/>
      <c r="T3523" s="28"/>
    </row>
    <row r="3524" spans="19:20" x14ac:dyDescent="0.25">
      <c r="S3524" s="28"/>
      <c r="T3524" s="28"/>
    </row>
    <row r="3525" spans="19:20" x14ac:dyDescent="0.25">
      <c r="S3525" s="28"/>
      <c r="T3525" s="28"/>
    </row>
    <row r="3526" spans="19:20" x14ac:dyDescent="0.25">
      <c r="S3526" s="28"/>
      <c r="T3526" s="28"/>
    </row>
    <row r="3527" spans="19:20" x14ac:dyDescent="0.25">
      <c r="S3527" s="28"/>
      <c r="T3527" s="28"/>
    </row>
    <row r="3528" spans="19:20" x14ac:dyDescent="0.25">
      <c r="S3528" s="28"/>
      <c r="T3528" s="28"/>
    </row>
    <row r="3529" spans="19:20" x14ac:dyDescent="0.25">
      <c r="S3529" s="28"/>
      <c r="T3529" s="28"/>
    </row>
    <row r="3530" spans="19:20" x14ac:dyDescent="0.25">
      <c r="S3530" s="28"/>
      <c r="T3530" s="28"/>
    </row>
    <row r="3531" spans="19:20" x14ac:dyDescent="0.25">
      <c r="S3531" s="28"/>
      <c r="T3531" s="28"/>
    </row>
    <row r="3532" spans="19:20" x14ac:dyDescent="0.25">
      <c r="S3532" s="28"/>
      <c r="T3532" s="28"/>
    </row>
    <row r="3533" spans="19:20" x14ac:dyDescent="0.25">
      <c r="S3533" s="28"/>
      <c r="T3533" s="28"/>
    </row>
    <row r="3534" spans="19:20" x14ac:dyDescent="0.25">
      <c r="S3534" s="28"/>
      <c r="T3534" s="28"/>
    </row>
    <row r="3535" spans="19:20" x14ac:dyDescent="0.25">
      <c r="S3535" s="28"/>
      <c r="T3535" s="28"/>
    </row>
    <row r="3536" spans="19:20" x14ac:dyDescent="0.25">
      <c r="S3536" s="28"/>
      <c r="T3536" s="28"/>
    </row>
    <row r="3537" spans="19:20" x14ac:dyDescent="0.25">
      <c r="S3537" s="28"/>
      <c r="T3537" s="28"/>
    </row>
    <row r="3538" spans="19:20" x14ac:dyDescent="0.25">
      <c r="S3538" s="28"/>
      <c r="T3538" s="28"/>
    </row>
    <row r="3539" spans="19:20" x14ac:dyDescent="0.25">
      <c r="S3539" s="28"/>
      <c r="T3539" s="28"/>
    </row>
    <row r="3540" spans="19:20" x14ac:dyDescent="0.25">
      <c r="S3540" s="28"/>
      <c r="T3540" s="28"/>
    </row>
    <row r="3541" spans="19:20" x14ac:dyDescent="0.25">
      <c r="S3541" s="28"/>
      <c r="T3541" s="28"/>
    </row>
    <row r="3542" spans="19:20" x14ac:dyDescent="0.25">
      <c r="S3542" s="28"/>
      <c r="T3542" s="28"/>
    </row>
    <row r="3543" spans="19:20" x14ac:dyDescent="0.25">
      <c r="S3543" s="28"/>
      <c r="T3543" s="28"/>
    </row>
    <row r="3544" spans="19:20" x14ac:dyDescent="0.25">
      <c r="S3544" s="28"/>
      <c r="T3544" s="28"/>
    </row>
    <row r="3545" spans="19:20" x14ac:dyDescent="0.25">
      <c r="S3545" s="28"/>
      <c r="T3545" s="28"/>
    </row>
    <row r="3546" spans="19:20" x14ac:dyDescent="0.25">
      <c r="S3546" s="28"/>
      <c r="T3546" s="28"/>
    </row>
    <row r="3547" spans="19:20" x14ac:dyDescent="0.25">
      <c r="S3547" s="28"/>
      <c r="T3547" s="28"/>
    </row>
    <row r="3548" spans="19:20" x14ac:dyDescent="0.25">
      <c r="S3548" s="28"/>
      <c r="T3548" s="28"/>
    </row>
    <row r="3549" spans="19:20" x14ac:dyDescent="0.25">
      <c r="S3549" s="28"/>
      <c r="T3549" s="28"/>
    </row>
    <row r="3550" spans="19:20" x14ac:dyDescent="0.25">
      <c r="S3550" s="28"/>
      <c r="T3550" s="28"/>
    </row>
    <row r="3551" spans="19:20" x14ac:dyDescent="0.25">
      <c r="S3551" s="28"/>
      <c r="T3551" s="28"/>
    </row>
    <row r="3552" spans="19:20" x14ac:dyDescent="0.25">
      <c r="S3552" s="28"/>
      <c r="T3552" s="28"/>
    </row>
    <row r="3553" spans="19:20" x14ac:dyDescent="0.25">
      <c r="S3553" s="28"/>
      <c r="T3553" s="28"/>
    </row>
    <row r="3554" spans="19:20" x14ac:dyDescent="0.25">
      <c r="S3554" s="28"/>
      <c r="T3554" s="28"/>
    </row>
    <row r="3555" spans="19:20" x14ac:dyDescent="0.25">
      <c r="S3555" s="28"/>
      <c r="T3555" s="28"/>
    </row>
    <row r="3556" spans="19:20" x14ac:dyDescent="0.25">
      <c r="S3556" s="28"/>
      <c r="T3556" s="28"/>
    </row>
    <row r="3557" spans="19:20" x14ac:dyDescent="0.25">
      <c r="S3557" s="28"/>
      <c r="T3557" s="28"/>
    </row>
    <row r="3558" spans="19:20" x14ac:dyDescent="0.25">
      <c r="S3558" s="28"/>
      <c r="T3558" s="28"/>
    </row>
    <row r="3559" spans="19:20" x14ac:dyDescent="0.25">
      <c r="S3559" s="28"/>
      <c r="T3559" s="28"/>
    </row>
    <row r="3560" spans="19:20" x14ac:dyDescent="0.25">
      <c r="S3560" s="28"/>
      <c r="T3560" s="28"/>
    </row>
    <row r="3561" spans="19:20" x14ac:dyDescent="0.25">
      <c r="S3561" s="28"/>
      <c r="T3561" s="28"/>
    </row>
    <row r="3562" spans="19:20" x14ac:dyDescent="0.25">
      <c r="S3562" s="28"/>
      <c r="T3562" s="28"/>
    </row>
    <row r="3563" spans="19:20" x14ac:dyDescent="0.25">
      <c r="S3563" s="28"/>
      <c r="T3563" s="28"/>
    </row>
    <row r="3564" spans="19:20" x14ac:dyDescent="0.25">
      <c r="S3564" s="28"/>
      <c r="T3564" s="28"/>
    </row>
    <row r="3565" spans="19:20" x14ac:dyDescent="0.25">
      <c r="S3565" s="28"/>
      <c r="T3565" s="28"/>
    </row>
    <row r="3566" spans="19:20" x14ac:dyDescent="0.25">
      <c r="S3566" s="28"/>
      <c r="T3566" s="28"/>
    </row>
    <row r="3567" spans="19:20" x14ac:dyDescent="0.25">
      <c r="S3567" s="28"/>
      <c r="T3567" s="28"/>
    </row>
    <row r="3568" spans="19:20" x14ac:dyDescent="0.25">
      <c r="S3568" s="28"/>
      <c r="T3568" s="28"/>
    </row>
    <row r="3569" spans="19:20" x14ac:dyDescent="0.25">
      <c r="S3569" s="28"/>
      <c r="T3569" s="28"/>
    </row>
    <row r="3570" spans="19:20" x14ac:dyDescent="0.25">
      <c r="S3570" s="28"/>
      <c r="T3570" s="28"/>
    </row>
    <row r="3571" spans="19:20" x14ac:dyDescent="0.25">
      <c r="S3571" s="28"/>
      <c r="T3571" s="28"/>
    </row>
    <row r="3572" spans="19:20" x14ac:dyDescent="0.25">
      <c r="S3572" s="28"/>
      <c r="T3572" s="28"/>
    </row>
    <row r="3573" spans="19:20" x14ac:dyDescent="0.25">
      <c r="S3573" s="28"/>
      <c r="T3573" s="28"/>
    </row>
    <row r="3574" spans="19:20" x14ac:dyDescent="0.25">
      <c r="S3574" s="28"/>
      <c r="T3574" s="28"/>
    </row>
    <row r="3575" spans="19:20" x14ac:dyDescent="0.25">
      <c r="S3575" s="28"/>
      <c r="T3575" s="28"/>
    </row>
    <row r="3576" spans="19:20" x14ac:dyDescent="0.25">
      <c r="S3576" s="28"/>
      <c r="T3576" s="28"/>
    </row>
    <row r="3577" spans="19:20" x14ac:dyDescent="0.25">
      <c r="S3577" s="28"/>
      <c r="T3577" s="28"/>
    </row>
    <row r="3578" spans="19:20" x14ac:dyDescent="0.25">
      <c r="S3578" s="28"/>
      <c r="T3578" s="28"/>
    </row>
    <row r="3579" spans="19:20" x14ac:dyDescent="0.25">
      <c r="S3579" s="28"/>
      <c r="T3579" s="28"/>
    </row>
    <row r="3580" spans="19:20" x14ac:dyDescent="0.25">
      <c r="S3580" s="28"/>
      <c r="T3580" s="28"/>
    </row>
    <row r="3581" spans="19:20" x14ac:dyDescent="0.25">
      <c r="S3581" s="28"/>
      <c r="T3581" s="28"/>
    </row>
    <row r="3582" spans="19:20" x14ac:dyDescent="0.25">
      <c r="S3582" s="28"/>
      <c r="T3582" s="28"/>
    </row>
    <row r="3583" spans="19:20" x14ac:dyDescent="0.25">
      <c r="S3583" s="28"/>
      <c r="T3583" s="28"/>
    </row>
    <row r="3584" spans="19:20" x14ac:dyDescent="0.25">
      <c r="S3584" s="28"/>
      <c r="T3584" s="28"/>
    </row>
    <row r="3585" spans="19:20" x14ac:dyDescent="0.25">
      <c r="S3585" s="28"/>
      <c r="T3585" s="28"/>
    </row>
    <row r="3586" spans="19:20" x14ac:dyDescent="0.25">
      <c r="S3586" s="28"/>
      <c r="T3586" s="28"/>
    </row>
    <row r="3587" spans="19:20" x14ac:dyDescent="0.25">
      <c r="S3587" s="28"/>
      <c r="T3587" s="28"/>
    </row>
    <row r="3588" spans="19:20" x14ac:dyDescent="0.25">
      <c r="S3588" s="28"/>
      <c r="T3588" s="28"/>
    </row>
    <row r="3589" spans="19:20" x14ac:dyDescent="0.25">
      <c r="S3589" s="28"/>
      <c r="T3589" s="28"/>
    </row>
    <row r="3590" spans="19:20" x14ac:dyDescent="0.25">
      <c r="S3590" s="28"/>
      <c r="T3590" s="28"/>
    </row>
    <row r="3591" spans="19:20" x14ac:dyDescent="0.25">
      <c r="S3591" s="28"/>
      <c r="T3591" s="28"/>
    </row>
    <row r="3592" spans="19:20" x14ac:dyDescent="0.25">
      <c r="S3592" s="28"/>
      <c r="T3592" s="28"/>
    </row>
    <row r="3593" spans="19:20" x14ac:dyDescent="0.25">
      <c r="S3593" s="28"/>
      <c r="T3593" s="28"/>
    </row>
    <row r="3594" spans="19:20" x14ac:dyDescent="0.25">
      <c r="S3594" s="28"/>
      <c r="T3594" s="28"/>
    </row>
    <row r="3595" spans="19:20" x14ac:dyDescent="0.25">
      <c r="S3595" s="28"/>
      <c r="T3595" s="28"/>
    </row>
    <row r="3596" spans="19:20" x14ac:dyDescent="0.25">
      <c r="S3596" s="28"/>
      <c r="T3596" s="28"/>
    </row>
    <row r="3597" spans="19:20" x14ac:dyDescent="0.25">
      <c r="S3597" s="28"/>
      <c r="T3597" s="28"/>
    </row>
    <row r="3598" spans="19:20" x14ac:dyDescent="0.25">
      <c r="S3598" s="28"/>
      <c r="T3598" s="28"/>
    </row>
    <row r="3599" spans="19:20" x14ac:dyDescent="0.25">
      <c r="S3599" s="28"/>
      <c r="T3599" s="28"/>
    </row>
    <row r="3600" spans="19:20" x14ac:dyDescent="0.25">
      <c r="S3600" s="28"/>
      <c r="T3600" s="28"/>
    </row>
    <row r="3601" spans="19:20" x14ac:dyDescent="0.25">
      <c r="S3601" s="28"/>
      <c r="T3601" s="28"/>
    </row>
    <row r="3602" spans="19:20" x14ac:dyDescent="0.25">
      <c r="S3602" s="28"/>
      <c r="T3602" s="28"/>
    </row>
    <row r="3603" spans="19:20" x14ac:dyDescent="0.25">
      <c r="S3603" s="28"/>
      <c r="T3603" s="28"/>
    </row>
    <row r="3604" spans="19:20" x14ac:dyDescent="0.25">
      <c r="S3604" s="28"/>
      <c r="T3604" s="28"/>
    </row>
    <row r="3605" spans="19:20" x14ac:dyDescent="0.25">
      <c r="S3605" s="28"/>
      <c r="T3605" s="28"/>
    </row>
    <row r="3606" spans="19:20" x14ac:dyDescent="0.25">
      <c r="S3606" s="28"/>
      <c r="T3606" s="28"/>
    </row>
    <row r="3607" spans="19:20" x14ac:dyDescent="0.25">
      <c r="S3607" s="28"/>
      <c r="T3607" s="28"/>
    </row>
    <row r="3608" spans="19:20" x14ac:dyDescent="0.25">
      <c r="S3608" s="28"/>
      <c r="T3608" s="28"/>
    </row>
    <row r="3609" spans="19:20" x14ac:dyDescent="0.25">
      <c r="S3609" s="28"/>
      <c r="T3609" s="28"/>
    </row>
    <row r="3610" spans="19:20" x14ac:dyDescent="0.25">
      <c r="S3610" s="28"/>
      <c r="T3610" s="28"/>
    </row>
    <row r="3611" spans="19:20" x14ac:dyDescent="0.25">
      <c r="S3611" s="28"/>
      <c r="T3611" s="28"/>
    </row>
    <row r="3612" spans="19:20" x14ac:dyDescent="0.25">
      <c r="S3612" s="28"/>
      <c r="T3612" s="28"/>
    </row>
    <row r="3613" spans="19:20" x14ac:dyDescent="0.25">
      <c r="S3613" s="28"/>
      <c r="T3613" s="28"/>
    </row>
    <row r="3614" spans="19:20" x14ac:dyDescent="0.25">
      <c r="S3614" s="28"/>
      <c r="T3614" s="28"/>
    </row>
    <row r="3615" spans="19:20" x14ac:dyDescent="0.25">
      <c r="S3615" s="28"/>
      <c r="T3615" s="28"/>
    </row>
    <row r="3616" spans="19:20" x14ac:dyDescent="0.25">
      <c r="S3616" s="28"/>
      <c r="T3616" s="28"/>
    </row>
    <row r="3617" spans="19:20" x14ac:dyDescent="0.25">
      <c r="S3617" s="28"/>
      <c r="T3617" s="28"/>
    </row>
    <row r="3618" spans="19:20" x14ac:dyDescent="0.25">
      <c r="S3618" s="28"/>
      <c r="T3618" s="28"/>
    </row>
    <row r="3619" spans="19:20" x14ac:dyDescent="0.25">
      <c r="S3619" s="28"/>
      <c r="T3619" s="28"/>
    </row>
    <row r="3620" spans="19:20" x14ac:dyDescent="0.25">
      <c r="S3620" s="28"/>
      <c r="T3620" s="28"/>
    </row>
    <row r="3621" spans="19:20" x14ac:dyDescent="0.25">
      <c r="S3621" s="28"/>
      <c r="T3621" s="28"/>
    </row>
    <row r="3622" spans="19:20" x14ac:dyDescent="0.25">
      <c r="S3622" s="28"/>
      <c r="T3622" s="28"/>
    </row>
    <row r="3623" spans="19:20" x14ac:dyDescent="0.25">
      <c r="S3623" s="28"/>
      <c r="T3623" s="28"/>
    </row>
    <row r="3624" spans="19:20" x14ac:dyDescent="0.25">
      <c r="S3624" s="28"/>
      <c r="T3624" s="28"/>
    </row>
    <row r="3625" spans="19:20" x14ac:dyDescent="0.25">
      <c r="S3625" s="28"/>
      <c r="T3625" s="28"/>
    </row>
    <row r="3626" spans="19:20" x14ac:dyDescent="0.25">
      <c r="S3626" s="28"/>
      <c r="T3626" s="28"/>
    </row>
    <row r="3627" spans="19:20" x14ac:dyDescent="0.25">
      <c r="S3627" s="28"/>
      <c r="T3627" s="28"/>
    </row>
    <row r="3628" spans="19:20" x14ac:dyDescent="0.25">
      <c r="S3628" s="28"/>
      <c r="T3628" s="28"/>
    </row>
    <row r="3629" spans="19:20" x14ac:dyDescent="0.25">
      <c r="S3629" s="28"/>
      <c r="T3629" s="28"/>
    </row>
    <row r="3630" spans="19:20" x14ac:dyDescent="0.25">
      <c r="S3630" s="28"/>
      <c r="T3630" s="28"/>
    </row>
    <row r="3631" spans="19:20" x14ac:dyDescent="0.25">
      <c r="S3631" s="28"/>
      <c r="T3631" s="28"/>
    </row>
    <row r="3632" spans="19:20" x14ac:dyDescent="0.25">
      <c r="S3632" s="28"/>
      <c r="T3632" s="28"/>
    </row>
    <row r="3633" spans="19:20" x14ac:dyDescent="0.25">
      <c r="S3633" s="28"/>
      <c r="T3633" s="28"/>
    </row>
    <row r="3634" spans="19:20" x14ac:dyDescent="0.25">
      <c r="S3634" s="28"/>
      <c r="T3634" s="28"/>
    </row>
    <row r="3635" spans="19:20" x14ac:dyDescent="0.25">
      <c r="S3635" s="28"/>
      <c r="T3635" s="28"/>
    </row>
    <row r="3636" spans="19:20" x14ac:dyDescent="0.25">
      <c r="S3636" s="28"/>
      <c r="T3636" s="28"/>
    </row>
    <row r="3637" spans="19:20" x14ac:dyDescent="0.25">
      <c r="S3637" s="28"/>
      <c r="T3637" s="28"/>
    </row>
    <row r="3638" spans="19:20" x14ac:dyDescent="0.25">
      <c r="S3638" s="28"/>
      <c r="T3638" s="28"/>
    </row>
    <row r="3639" spans="19:20" x14ac:dyDescent="0.25">
      <c r="S3639" s="28"/>
      <c r="T3639" s="28"/>
    </row>
    <row r="3640" spans="19:20" x14ac:dyDescent="0.25">
      <c r="S3640" s="28"/>
      <c r="T3640" s="28"/>
    </row>
    <row r="3641" spans="19:20" x14ac:dyDescent="0.25">
      <c r="S3641" s="28"/>
      <c r="T3641" s="28"/>
    </row>
    <row r="3642" spans="19:20" x14ac:dyDescent="0.25">
      <c r="S3642" s="28"/>
      <c r="T3642" s="28"/>
    </row>
    <row r="3643" spans="19:20" x14ac:dyDescent="0.25">
      <c r="S3643" s="28"/>
      <c r="T3643" s="28"/>
    </row>
    <row r="3644" spans="19:20" x14ac:dyDescent="0.25">
      <c r="S3644" s="28"/>
      <c r="T3644" s="28"/>
    </row>
    <row r="3645" spans="19:20" x14ac:dyDescent="0.25">
      <c r="S3645" s="28"/>
      <c r="T3645" s="28"/>
    </row>
    <row r="3646" spans="19:20" x14ac:dyDescent="0.25">
      <c r="S3646" s="28"/>
      <c r="T3646" s="28"/>
    </row>
    <row r="3647" spans="19:20" x14ac:dyDescent="0.25">
      <c r="S3647" s="28"/>
      <c r="T3647" s="28"/>
    </row>
    <row r="3648" spans="19:20" x14ac:dyDescent="0.25">
      <c r="S3648" s="28"/>
      <c r="T3648" s="28"/>
    </row>
    <row r="3649" spans="19:20" x14ac:dyDescent="0.25">
      <c r="S3649" s="28"/>
      <c r="T3649" s="28"/>
    </row>
    <row r="3650" spans="19:20" x14ac:dyDescent="0.25">
      <c r="S3650" s="28"/>
      <c r="T3650" s="28"/>
    </row>
    <row r="3651" spans="19:20" x14ac:dyDescent="0.25">
      <c r="S3651" s="28"/>
      <c r="T3651" s="28"/>
    </row>
    <row r="3652" spans="19:20" x14ac:dyDescent="0.25">
      <c r="S3652" s="28"/>
      <c r="T3652" s="28"/>
    </row>
    <row r="3653" spans="19:20" x14ac:dyDescent="0.25">
      <c r="S3653" s="28"/>
      <c r="T3653" s="28"/>
    </row>
    <row r="3654" spans="19:20" x14ac:dyDescent="0.25">
      <c r="S3654" s="28"/>
      <c r="T3654" s="28"/>
    </row>
    <row r="3655" spans="19:20" x14ac:dyDescent="0.25">
      <c r="S3655" s="28"/>
      <c r="T3655" s="28"/>
    </row>
    <row r="3656" spans="19:20" x14ac:dyDescent="0.25">
      <c r="S3656" s="28"/>
      <c r="T3656" s="28"/>
    </row>
    <row r="3657" spans="19:20" x14ac:dyDescent="0.25">
      <c r="S3657" s="28"/>
      <c r="T3657" s="28"/>
    </row>
    <row r="3658" spans="19:20" x14ac:dyDescent="0.25">
      <c r="S3658" s="28"/>
      <c r="T3658" s="28"/>
    </row>
    <row r="3659" spans="19:20" x14ac:dyDescent="0.25">
      <c r="S3659" s="28"/>
      <c r="T3659" s="28"/>
    </row>
    <row r="3660" spans="19:20" x14ac:dyDescent="0.25">
      <c r="S3660" s="28"/>
      <c r="T3660" s="28"/>
    </row>
    <row r="3661" spans="19:20" x14ac:dyDescent="0.25">
      <c r="S3661" s="28"/>
      <c r="T3661" s="28"/>
    </row>
    <row r="3662" spans="19:20" x14ac:dyDescent="0.25">
      <c r="S3662" s="28"/>
      <c r="T3662" s="28"/>
    </row>
    <row r="3663" spans="19:20" x14ac:dyDescent="0.25">
      <c r="S3663" s="28"/>
      <c r="T3663" s="28"/>
    </row>
    <row r="3664" spans="19:20" x14ac:dyDescent="0.25">
      <c r="S3664" s="28"/>
      <c r="T3664" s="28"/>
    </row>
    <row r="3665" spans="19:20" x14ac:dyDescent="0.25">
      <c r="S3665" s="28"/>
      <c r="T3665" s="28"/>
    </row>
    <row r="3666" spans="19:20" x14ac:dyDescent="0.25">
      <c r="S3666" s="28"/>
      <c r="T3666" s="28"/>
    </row>
    <row r="3667" spans="19:20" x14ac:dyDescent="0.25">
      <c r="S3667" s="28"/>
      <c r="T3667" s="28"/>
    </row>
    <row r="3668" spans="19:20" x14ac:dyDescent="0.25">
      <c r="S3668" s="28"/>
      <c r="T3668" s="28"/>
    </row>
    <row r="3669" spans="19:20" x14ac:dyDescent="0.25">
      <c r="S3669" s="28"/>
      <c r="T3669" s="28"/>
    </row>
    <row r="3670" spans="19:20" x14ac:dyDescent="0.25">
      <c r="S3670" s="28"/>
      <c r="T3670" s="28"/>
    </row>
    <row r="3671" spans="19:20" x14ac:dyDescent="0.25">
      <c r="S3671" s="28"/>
      <c r="T3671" s="28"/>
    </row>
    <row r="3672" spans="19:20" x14ac:dyDescent="0.25">
      <c r="S3672" s="28"/>
      <c r="T3672" s="28"/>
    </row>
    <row r="3673" spans="19:20" x14ac:dyDescent="0.25">
      <c r="S3673" s="28"/>
      <c r="T3673" s="28"/>
    </row>
    <row r="3674" spans="19:20" x14ac:dyDescent="0.25">
      <c r="S3674" s="28"/>
      <c r="T3674" s="28"/>
    </row>
    <row r="3675" spans="19:20" x14ac:dyDescent="0.25">
      <c r="S3675" s="28"/>
      <c r="T3675" s="28"/>
    </row>
    <row r="3676" spans="19:20" x14ac:dyDescent="0.25">
      <c r="S3676" s="28"/>
      <c r="T3676" s="28"/>
    </row>
    <row r="3677" spans="19:20" x14ac:dyDescent="0.25">
      <c r="S3677" s="28"/>
      <c r="T3677" s="28"/>
    </row>
    <row r="3678" spans="19:20" x14ac:dyDescent="0.25">
      <c r="S3678" s="28"/>
      <c r="T3678" s="28"/>
    </row>
    <row r="3679" spans="19:20" x14ac:dyDescent="0.25">
      <c r="S3679" s="28"/>
      <c r="T3679" s="28"/>
    </row>
    <row r="3680" spans="19:20" x14ac:dyDescent="0.25">
      <c r="S3680" s="28"/>
      <c r="T3680" s="28"/>
    </row>
    <row r="3681" spans="19:20" x14ac:dyDescent="0.25">
      <c r="S3681" s="28"/>
      <c r="T3681" s="28"/>
    </row>
    <row r="3682" spans="19:20" x14ac:dyDescent="0.25">
      <c r="S3682" s="28"/>
      <c r="T3682" s="28"/>
    </row>
    <row r="3683" spans="19:20" x14ac:dyDescent="0.25">
      <c r="S3683" s="28"/>
      <c r="T3683" s="28"/>
    </row>
    <row r="3684" spans="19:20" x14ac:dyDescent="0.25">
      <c r="S3684" s="28"/>
      <c r="T3684" s="28"/>
    </row>
    <row r="3685" spans="19:20" x14ac:dyDescent="0.25">
      <c r="S3685" s="28"/>
      <c r="T3685" s="28"/>
    </row>
    <row r="3686" spans="19:20" x14ac:dyDescent="0.25">
      <c r="S3686" s="28"/>
      <c r="T3686" s="28"/>
    </row>
    <row r="3687" spans="19:20" x14ac:dyDescent="0.25">
      <c r="S3687" s="28"/>
      <c r="T3687" s="28"/>
    </row>
    <row r="3688" spans="19:20" x14ac:dyDescent="0.25">
      <c r="S3688" s="28"/>
      <c r="T3688" s="28"/>
    </row>
    <row r="3689" spans="19:20" x14ac:dyDescent="0.25">
      <c r="S3689" s="28"/>
      <c r="T3689" s="28"/>
    </row>
    <row r="3690" spans="19:20" x14ac:dyDescent="0.25">
      <c r="S3690" s="28"/>
      <c r="T3690" s="28"/>
    </row>
    <row r="3691" spans="19:20" x14ac:dyDescent="0.25">
      <c r="S3691" s="28"/>
      <c r="T3691" s="28"/>
    </row>
    <row r="3692" spans="19:20" x14ac:dyDescent="0.25">
      <c r="S3692" s="28"/>
      <c r="T3692" s="28"/>
    </row>
    <row r="3693" spans="19:20" x14ac:dyDescent="0.25">
      <c r="S3693" s="28"/>
      <c r="T3693" s="28"/>
    </row>
    <row r="3694" spans="19:20" x14ac:dyDescent="0.25">
      <c r="S3694" s="28"/>
      <c r="T3694" s="28"/>
    </row>
    <row r="3695" spans="19:20" x14ac:dyDescent="0.25">
      <c r="S3695" s="28"/>
      <c r="T3695" s="28"/>
    </row>
    <row r="3696" spans="19:20" x14ac:dyDescent="0.25">
      <c r="S3696" s="28"/>
      <c r="T3696" s="28"/>
    </row>
    <row r="3697" spans="19:20" x14ac:dyDescent="0.25">
      <c r="S3697" s="28"/>
      <c r="T3697" s="28"/>
    </row>
    <row r="3698" spans="19:20" x14ac:dyDescent="0.25">
      <c r="S3698" s="28"/>
      <c r="T3698" s="28"/>
    </row>
    <row r="3699" spans="19:20" x14ac:dyDescent="0.25">
      <c r="S3699" s="28"/>
      <c r="T3699" s="28"/>
    </row>
    <row r="3700" spans="19:20" x14ac:dyDescent="0.25">
      <c r="S3700" s="28"/>
      <c r="T3700" s="28"/>
    </row>
    <row r="3701" spans="19:20" x14ac:dyDescent="0.25">
      <c r="S3701" s="28"/>
      <c r="T3701" s="28"/>
    </row>
    <row r="3702" spans="19:20" x14ac:dyDescent="0.25">
      <c r="S3702" s="28"/>
      <c r="T3702" s="28"/>
    </row>
    <row r="3703" spans="19:20" x14ac:dyDescent="0.25">
      <c r="S3703" s="28"/>
      <c r="T3703" s="28"/>
    </row>
    <row r="3704" spans="19:20" x14ac:dyDescent="0.25">
      <c r="S3704" s="28"/>
      <c r="T3704" s="28"/>
    </row>
    <row r="3705" spans="19:20" x14ac:dyDescent="0.25">
      <c r="S3705" s="28"/>
      <c r="T3705" s="28"/>
    </row>
    <row r="3706" spans="19:20" x14ac:dyDescent="0.25">
      <c r="S3706" s="28"/>
      <c r="T3706" s="28"/>
    </row>
    <row r="3707" spans="19:20" x14ac:dyDescent="0.25">
      <c r="S3707" s="28"/>
      <c r="T3707" s="28"/>
    </row>
    <row r="3708" spans="19:20" x14ac:dyDescent="0.25">
      <c r="S3708" s="28"/>
      <c r="T3708" s="28"/>
    </row>
    <row r="3709" spans="19:20" x14ac:dyDescent="0.25">
      <c r="S3709" s="28"/>
      <c r="T3709" s="28"/>
    </row>
    <row r="3710" spans="19:20" x14ac:dyDescent="0.25">
      <c r="S3710" s="28"/>
      <c r="T3710" s="28"/>
    </row>
    <row r="3711" spans="19:20" x14ac:dyDescent="0.25">
      <c r="S3711" s="28"/>
      <c r="T3711" s="28"/>
    </row>
    <row r="3712" spans="19:20" x14ac:dyDescent="0.25">
      <c r="S3712" s="28"/>
      <c r="T3712" s="28"/>
    </row>
    <row r="3713" spans="19:20" x14ac:dyDescent="0.25">
      <c r="S3713" s="28"/>
      <c r="T3713" s="28"/>
    </row>
    <row r="3714" spans="19:20" x14ac:dyDescent="0.25">
      <c r="S3714" s="28"/>
      <c r="T3714" s="28"/>
    </row>
    <row r="3715" spans="19:20" x14ac:dyDescent="0.25">
      <c r="S3715" s="28"/>
      <c r="T3715" s="28"/>
    </row>
    <row r="3716" spans="19:20" x14ac:dyDescent="0.25">
      <c r="S3716" s="28"/>
      <c r="T3716" s="28"/>
    </row>
    <row r="3717" spans="19:20" x14ac:dyDescent="0.25">
      <c r="S3717" s="28"/>
      <c r="T3717" s="28"/>
    </row>
    <row r="3718" spans="19:20" x14ac:dyDescent="0.25">
      <c r="S3718" s="28"/>
      <c r="T3718" s="28"/>
    </row>
    <row r="3719" spans="19:20" x14ac:dyDescent="0.25">
      <c r="S3719" s="28"/>
      <c r="T3719" s="28"/>
    </row>
    <row r="3720" spans="19:20" x14ac:dyDescent="0.25">
      <c r="S3720" s="28"/>
      <c r="T3720" s="28"/>
    </row>
    <row r="3721" spans="19:20" x14ac:dyDescent="0.25">
      <c r="S3721" s="28"/>
      <c r="T3721" s="28"/>
    </row>
    <row r="3722" spans="19:20" x14ac:dyDescent="0.25">
      <c r="S3722" s="28"/>
      <c r="T3722" s="28"/>
    </row>
    <row r="3723" spans="19:20" x14ac:dyDescent="0.25">
      <c r="S3723" s="28"/>
      <c r="T3723" s="28"/>
    </row>
    <row r="3724" spans="19:20" x14ac:dyDescent="0.25">
      <c r="S3724" s="28"/>
      <c r="T3724" s="28"/>
    </row>
    <row r="3725" spans="19:20" x14ac:dyDescent="0.25">
      <c r="S3725" s="28"/>
      <c r="T3725" s="28"/>
    </row>
    <row r="3726" spans="19:20" x14ac:dyDescent="0.25">
      <c r="S3726" s="28"/>
      <c r="T3726" s="28"/>
    </row>
    <row r="3727" spans="19:20" x14ac:dyDescent="0.25">
      <c r="S3727" s="28"/>
      <c r="T3727" s="28"/>
    </row>
    <row r="3728" spans="19:20" x14ac:dyDescent="0.25">
      <c r="S3728" s="28"/>
      <c r="T3728" s="28"/>
    </row>
    <row r="3729" spans="19:20" x14ac:dyDescent="0.25">
      <c r="S3729" s="28"/>
      <c r="T3729" s="28"/>
    </row>
    <row r="3730" spans="19:20" x14ac:dyDescent="0.25">
      <c r="S3730" s="28"/>
      <c r="T3730" s="28"/>
    </row>
    <row r="3731" spans="19:20" x14ac:dyDescent="0.25">
      <c r="S3731" s="28"/>
      <c r="T3731" s="28"/>
    </row>
    <row r="3732" spans="19:20" x14ac:dyDescent="0.25">
      <c r="S3732" s="28"/>
      <c r="T3732" s="28"/>
    </row>
    <row r="3733" spans="19:20" x14ac:dyDescent="0.25">
      <c r="S3733" s="28"/>
      <c r="T3733" s="28"/>
    </row>
    <row r="3734" spans="19:20" x14ac:dyDescent="0.25">
      <c r="S3734" s="28"/>
      <c r="T3734" s="28"/>
    </row>
    <row r="3735" spans="19:20" x14ac:dyDescent="0.25">
      <c r="S3735" s="28"/>
      <c r="T3735" s="28"/>
    </row>
    <row r="3736" spans="19:20" x14ac:dyDescent="0.25">
      <c r="S3736" s="28"/>
      <c r="T3736" s="28"/>
    </row>
    <row r="3737" spans="19:20" x14ac:dyDescent="0.25">
      <c r="S3737" s="28"/>
      <c r="T3737" s="28"/>
    </row>
    <row r="3738" spans="19:20" x14ac:dyDescent="0.25">
      <c r="S3738" s="28"/>
      <c r="T3738" s="28"/>
    </row>
    <row r="3739" spans="19:20" x14ac:dyDescent="0.25">
      <c r="S3739" s="28"/>
      <c r="T3739" s="28"/>
    </row>
    <row r="3740" spans="19:20" x14ac:dyDescent="0.25">
      <c r="S3740" s="28"/>
      <c r="T3740" s="28"/>
    </row>
    <row r="3741" spans="19:20" x14ac:dyDescent="0.25">
      <c r="S3741" s="28"/>
      <c r="T3741" s="28"/>
    </row>
    <row r="3742" spans="19:20" x14ac:dyDescent="0.25">
      <c r="S3742" s="28"/>
      <c r="T3742" s="28"/>
    </row>
    <row r="3743" spans="19:20" x14ac:dyDescent="0.25">
      <c r="S3743" s="28"/>
      <c r="T3743" s="28"/>
    </row>
    <row r="3744" spans="19:20" x14ac:dyDescent="0.25">
      <c r="S3744" s="28"/>
      <c r="T3744" s="28"/>
    </row>
    <row r="3745" spans="19:20" x14ac:dyDescent="0.25">
      <c r="S3745" s="28"/>
      <c r="T3745" s="28"/>
    </row>
    <row r="3746" spans="19:20" x14ac:dyDescent="0.25">
      <c r="S3746" s="28"/>
      <c r="T3746" s="28"/>
    </row>
    <row r="3747" spans="19:20" x14ac:dyDescent="0.25">
      <c r="S3747" s="28"/>
      <c r="T3747" s="28"/>
    </row>
    <row r="3748" spans="19:20" x14ac:dyDescent="0.25">
      <c r="S3748" s="28"/>
      <c r="T3748" s="28"/>
    </row>
    <row r="3749" spans="19:20" x14ac:dyDescent="0.25">
      <c r="S3749" s="28"/>
      <c r="T3749" s="28"/>
    </row>
    <row r="3750" spans="19:20" x14ac:dyDescent="0.25">
      <c r="S3750" s="28"/>
      <c r="T3750" s="28"/>
    </row>
    <row r="3751" spans="19:20" x14ac:dyDescent="0.25">
      <c r="S3751" s="28"/>
      <c r="T3751" s="28"/>
    </row>
    <row r="3752" spans="19:20" x14ac:dyDescent="0.25">
      <c r="S3752" s="28"/>
      <c r="T3752" s="28"/>
    </row>
    <row r="3753" spans="19:20" x14ac:dyDescent="0.25">
      <c r="S3753" s="28"/>
      <c r="T3753" s="28"/>
    </row>
    <row r="3754" spans="19:20" x14ac:dyDescent="0.25">
      <c r="S3754" s="28"/>
      <c r="T3754" s="28"/>
    </row>
    <row r="3755" spans="19:20" x14ac:dyDescent="0.25">
      <c r="S3755" s="28"/>
      <c r="T3755" s="28"/>
    </row>
    <row r="3756" spans="19:20" x14ac:dyDescent="0.25">
      <c r="S3756" s="28"/>
      <c r="T3756" s="28"/>
    </row>
    <row r="3757" spans="19:20" x14ac:dyDescent="0.25">
      <c r="S3757" s="28"/>
      <c r="T3757" s="28"/>
    </row>
    <row r="3758" spans="19:20" x14ac:dyDescent="0.25">
      <c r="S3758" s="28"/>
      <c r="T3758" s="28"/>
    </row>
    <row r="3759" spans="19:20" x14ac:dyDescent="0.25">
      <c r="S3759" s="28"/>
      <c r="T3759" s="28"/>
    </row>
    <row r="3760" spans="19:20" x14ac:dyDescent="0.25">
      <c r="S3760" s="28"/>
      <c r="T3760" s="28"/>
    </row>
    <row r="3761" spans="19:20" x14ac:dyDescent="0.25">
      <c r="S3761" s="28"/>
      <c r="T3761" s="28"/>
    </row>
    <row r="3762" spans="19:20" x14ac:dyDescent="0.25">
      <c r="S3762" s="28"/>
      <c r="T3762" s="28"/>
    </row>
    <row r="3763" spans="19:20" x14ac:dyDescent="0.25">
      <c r="S3763" s="28"/>
      <c r="T3763" s="28"/>
    </row>
    <row r="3764" spans="19:20" x14ac:dyDescent="0.25">
      <c r="S3764" s="28"/>
      <c r="T3764" s="28"/>
    </row>
    <row r="3765" spans="19:20" x14ac:dyDescent="0.25">
      <c r="S3765" s="28"/>
      <c r="T3765" s="28"/>
    </row>
    <row r="3766" spans="19:20" x14ac:dyDescent="0.25">
      <c r="S3766" s="28"/>
      <c r="T3766" s="28"/>
    </row>
    <row r="3767" spans="19:20" x14ac:dyDescent="0.25">
      <c r="S3767" s="28"/>
      <c r="T3767" s="28"/>
    </row>
    <row r="3768" spans="19:20" x14ac:dyDescent="0.25">
      <c r="S3768" s="28"/>
      <c r="T3768" s="28"/>
    </row>
    <row r="3769" spans="19:20" x14ac:dyDescent="0.25">
      <c r="S3769" s="28"/>
      <c r="T3769" s="28"/>
    </row>
    <row r="3770" spans="19:20" x14ac:dyDescent="0.25">
      <c r="S3770" s="28"/>
      <c r="T3770" s="28"/>
    </row>
    <row r="3771" spans="19:20" x14ac:dyDescent="0.25">
      <c r="S3771" s="28"/>
      <c r="T3771" s="28"/>
    </row>
    <row r="3772" spans="19:20" x14ac:dyDescent="0.25">
      <c r="S3772" s="28"/>
      <c r="T3772" s="28"/>
    </row>
    <row r="3773" spans="19:20" x14ac:dyDescent="0.25">
      <c r="S3773" s="28"/>
      <c r="T3773" s="28"/>
    </row>
    <row r="3774" spans="19:20" x14ac:dyDescent="0.25">
      <c r="S3774" s="28"/>
      <c r="T3774" s="28"/>
    </row>
    <row r="3775" spans="19:20" x14ac:dyDescent="0.25">
      <c r="S3775" s="28"/>
      <c r="T3775" s="28"/>
    </row>
    <row r="3776" spans="19:20" x14ac:dyDescent="0.25">
      <c r="S3776" s="28"/>
      <c r="T3776" s="28"/>
    </row>
    <row r="3777" spans="19:20" x14ac:dyDescent="0.25">
      <c r="S3777" s="28"/>
      <c r="T3777" s="28"/>
    </row>
    <row r="3778" spans="19:20" x14ac:dyDescent="0.25">
      <c r="S3778" s="28"/>
      <c r="T3778" s="28"/>
    </row>
    <row r="3779" spans="19:20" x14ac:dyDescent="0.25">
      <c r="S3779" s="28"/>
      <c r="T3779" s="28"/>
    </row>
    <row r="3780" spans="19:20" x14ac:dyDescent="0.25">
      <c r="S3780" s="28"/>
      <c r="T3780" s="28"/>
    </row>
    <row r="3781" spans="19:20" x14ac:dyDescent="0.25">
      <c r="S3781" s="28"/>
      <c r="T3781" s="28"/>
    </row>
    <row r="3782" spans="19:20" x14ac:dyDescent="0.25">
      <c r="S3782" s="28"/>
      <c r="T3782" s="28"/>
    </row>
    <row r="3783" spans="19:20" x14ac:dyDescent="0.25">
      <c r="S3783" s="28"/>
      <c r="T3783" s="28"/>
    </row>
    <row r="3784" spans="19:20" x14ac:dyDescent="0.25">
      <c r="S3784" s="28"/>
      <c r="T3784" s="28"/>
    </row>
    <row r="3785" spans="19:20" x14ac:dyDescent="0.25">
      <c r="S3785" s="28"/>
      <c r="T3785" s="28"/>
    </row>
    <row r="3786" spans="19:20" x14ac:dyDescent="0.25">
      <c r="S3786" s="28"/>
      <c r="T3786" s="28"/>
    </row>
    <row r="3787" spans="19:20" x14ac:dyDescent="0.25">
      <c r="S3787" s="28"/>
      <c r="T3787" s="28"/>
    </row>
    <row r="3788" spans="19:20" x14ac:dyDescent="0.25">
      <c r="S3788" s="28"/>
      <c r="T3788" s="28"/>
    </row>
    <row r="3789" spans="19:20" x14ac:dyDescent="0.25">
      <c r="S3789" s="28"/>
      <c r="T3789" s="28"/>
    </row>
    <row r="3790" spans="19:20" x14ac:dyDescent="0.25">
      <c r="S3790" s="28"/>
      <c r="T3790" s="28"/>
    </row>
    <row r="3791" spans="19:20" x14ac:dyDescent="0.25">
      <c r="S3791" s="28"/>
      <c r="T3791" s="28"/>
    </row>
    <row r="3792" spans="19:20" x14ac:dyDescent="0.25">
      <c r="S3792" s="28"/>
      <c r="T3792" s="28"/>
    </row>
    <row r="3793" spans="19:20" x14ac:dyDescent="0.25">
      <c r="S3793" s="28"/>
      <c r="T3793" s="28"/>
    </row>
    <row r="3794" spans="19:20" x14ac:dyDescent="0.25">
      <c r="S3794" s="28"/>
      <c r="T3794" s="28"/>
    </row>
    <row r="3795" spans="19:20" x14ac:dyDescent="0.25">
      <c r="S3795" s="28"/>
      <c r="T3795" s="28"/>
    </row>
    <row r="3796" spans="19:20" x14ac:dyDescent="0.25">
      <c r="S3796" s="28"/>
      <c r="T3796" s="28"/>
    </row>
    <row r="3797" spans="19:20" x14ac:dyDescent="0.25">
      <c r="S3797" s="28"/>
      <c r="T3797" s="28"/>
    </row>
    <row r="3798" spans="19:20" x14ac:dyDescent="0.25">
      <c r="S3798" s="28"/>
      <c r="T3798" s="28"/>
    </row>
    <row r="3799" spans="19:20" x14ac:dyDescent="0.25">
      <c r="S3799" s="28"/>
      <c r="T3799" s="28"/>
    </row>
    <row r="3800" spans="19:20" x14ac:dyDescent="0.25">
      <c r="S3800" s="28"/>
      <c r="T3800" s="28"/>
    </row>
    <row r="3801" spans="19:20" x14ac:dyDescent="0.25">
      <c r="S3801" s="28"/>
      <c r="T3801" s="28"/>
    </row>
    <row r="3802" spans="19:20" x14ac:dyDescent="0.25">
      <c r="S3802" s="28"/>
      <c r="T3802" s="28"/>
    </row>
    <row r="3803" spans="19:20" x14ac:dyDescent="0.25">
      <c r="S3803" s="28"/>
      <c r="T3803" s="28"/>
    </row>
    <row r="3804" spans="19:20" x14ac:dyDescent="0.25">
      <c r="S3804" s="28"/>
      <c r="T3804" s="28"/>
    </row>
    <row r="3805" spans="19:20" x14ac:dyDescent="0.25">
      <c r="S3805" s="28"/>
      <c r="T3805" s="28"/>
    </row>
    <row r="3806" spans="19:20" x14ac:dyDescent="0.25">
      <c r="S3806" s="28"/>
      <c r="T3806" s="28"/>
    </row>
    <row r="3807" spans="19:20" x14ac:dyDescent="0.25">
      <c r="S3807" s="28"/>
      <c r="T3807" s="28"/>
    </row>
    <row r="3808" spans="19:20" x14ac:dyDescent="0.25">
      <c r="S3808" s="28"/>
      <c r="T3808" s="28"/>
    </row>
    <row r="3809" spans="19:20" x14ac:dyDescent="0.25">
      <c r="S3809" s="28"/>
      <c r="T3809" s="28"/>
    </row>
    <row r="3810" spans="19:20" x14ac:dyDescent="0.25">
      <c r="S3810" s="28"/>
      <c r="T3810" s="28"/>
    </row>
    <row r="3811" spans="19:20" x14ac:dyDescent="0.25">
      <c r="S3811" s="28"/>
      <c r="T3811" s="28"/>
    </row>
    <row r="3812" spans="19:20" x14ac:dyDescent="0.25">
      <c r="S3812" s="28"/>
      <c r="T3812" s="28"/>
    </row>
    <row r="3813" spans="19:20" x14ac:dyDescent="0.25">
      <c r="S3813" s="28"/>
      <c r="T3813" s="28"/>
    </row>
    <row r="3814" spans="19:20" x14ac:dyDescent="0.25">
      <c r="S3814" s="28"/>
      <c r="T3814" s="28"/>
    </row>
    <row r="3815" spans="19:20" x14ac:dyDescent="0.25">
      <c r="S3815" s="28"/>
      <c r="T3815" s="28"/>
    </row>
    <row r="3816" spans="19:20" x14ac:dyDescent="0.25">
      <c r="S3816" s="28"/>
      <c r="T3816" s="28"/>
    </row>
    <row r="3817" spans="19:20" x14ac:dyDescent="0.25">
      <c r="S3817" s="28"/>
      <c r="T3817" s="28"/>
    </row>
    <row r="3818" spans="19:20" x14ac:dyDescent="0.25">
      <c r="S3818" s="28"/>
      <c r="T3818" s="28"/>
    </row>
    <row r="3819" spans="19:20" x14ac:dyDescent="0.25">
      <c r="S3819" s="28"/>
      <c r="T3819" s="28"/>
    </row>
    <row r="3820" spans="19:20" x14ac:dyDescent="0.25">
      <c r="S3820" s="28"/>
      <c r="T3820" s="28"/>
    </row>
    <row r="3821" spans="19:20" x14ac:dyDescent="0.25">
      <c r="S3821" s="28"/>
      <c r="T3821" s="28"/>
    </row>
    <row r="3822" spans="19:20" x14ac:dyDescent="0.25">
      <c r="S3822" s="28"/>
      <c r="T3822" s="28"/>
    </row>
    <row r="3823" spans="19:20" x14ac:dyDescent="0.25">
      <c r="S3823" s="28"/>
      <c r="T3823" s="28"/>
    </row>
    <row r="3824" spans="19:20" x14ac:dyDescent="0.25">
      <c r="S3824" s="28"/>
      <c r="T3824" s="28"/>
    </row>
    <row r="3825" spans="19:20" x14ac:dyDescent="0.25">
      <c r="S3825" s="28"/>
      <c r="T3825" s="28"/>
    </row>
    <row r="3826" spans="19:20" x14ac:dyDescent="0.25">
      <c r="S3826" s="28"/>
      <c r="T3826" s="28"/>
    </row>
    <row r="3827" spans="19:20" x14ac:dyDescent="0.25">
      <c r="S3827" s="28"/>
      <c r="T3827" s="28"/>
    </row>
    <row r="3828" spans="19:20" x14ac:dyDescent="0.25">
      <c r="S3828" s="28"/>
      <c r="T3828" s="28"/>
    </row>
    <row r="3829" spans="19:20" x14ac:dyDescent="0.25">
      <c r="S3829" s="28"/>
      <c r="T3829" s="28"/>
    </row>
    <row r="3830" spans="19:20" x14ac:dyDescent="0.25">
      <c r="S3830" s="28"/>
      <c r="T3830" s="28"/>
    </row>
    <row r="3831" spans="19:20" x14ac:dyDescent="0.25">
      <c r="S3831" s="28"/>
      <c r="T3831" s="28"/>
    </row>
    <row r="3832" spans="19:20" x14ac:dyDescent="0.25">
      <c r="S3832" s="28"/>
      <c r="T3832" s="28"/>
    </row>
    <row r="3833" spans="19:20" x14ac:dyDescent="0.25">
      <c r="S3833" s="28"/>
      <c r="T3833" s="28"/>
    </row>
    <row r="3834" spans="19:20" x14ac:dyDescent="0.25">
      <c r="S3834" s="28"/>
      <c r="T3834" s="28"/>
    </row>
    <row r="3835" spans="19:20" x14ac:dyDescent="0.25">
      <c r="S3835" s="28"/>
      <c r="T3835" s="28"/>
    </row>
    <row r="3836" spans="19:20" x14ac:dyDescent="0.25">
      <c r="S3836" s="28"/>
      <c r="T3836" s="28"/>
    </row>
    <row r="3837" spans="19:20" x14ac:dyDescent="0.25">
      <c r="S3837" s="28"/>
      <c r="T3837" s="28"/>
    </row>
    <row r="3838" spans="19:20" x14ac:dyDescent="0.25">
      <c r="S3838" s="28"/>
      <c r="T3838" s="28"/>
    </row>
    <row r="3839" spans="19:20" x14ac:dyDescent="0.25">
      <c r="S3839" s="28"/>
      <c r="T3839" s="28"/>
    </row>
    <row r="3840" spans="19:20" x14ac:dyDescent="0.25">
      <c r="S3840" s="28"/>
      <c r="T3840" s="28"/>
    </row>
    <row r="3841" spans="19:20" x14ac:dyDescent="0.25">
      <c r="S3841" s="28"/>
      <c r="T3841" s="28"/>
    </row>
    <row r="3842" spans="19:20" x14ac:dyDescent="0.25">
      <c r="S3842" s="28"/>
      <c r="T3842" s="28"/>
    </row>
    <row r="3843" spans="19:20" x14ac:dyDescent="0.25">
      <c r="S3843" s="28"/>
      <c r="T3843" s="28"/>
    </row>
    <row r="3844" spans="19:20" x14ac:dyDescent="0.25">
      <c r="S3844" s="28"/>
      <c r="T3844" s="28"/>
    </row>
    <row r="3845" spans="19:20" x14ac:dyDescent="0.25">
      <c r="S3845" s="28"/>
      <c r="T3845" s="28"/>
    </row>
    <row r="3846" spans="19:20" x14ac:dyDescent="0.25">
      <c r="S3846" s="28"/>
      <c r="T3846" s="28"/>
    </row>
    <row r="3847" spans="19:20" x14ac:dyDescent="0.25">
      <c r="S3847" s="28"/>
      <c r="T3847" s="28"/>
    </row>
    <row r="3848" spans="19:20" x14ac:dyDescent="0.25">
      <c r="S3848" s="28"/>
      <c r="T3848" s="28"/>
    </row>
    <row r="3849" spans="19:20" x14ac:dyDescent="0.25">
      <c r="S3849" s="28"/>
      <c r="T3849" s="28"/>
    </row>
    <row r="3850" spans="19:20" x14ac:dyDescent="0.25">
      <c r="S3850" s="28"/>
      <c r="T3850" s="28"/>
    </row>
    <row r="3851" spans="19:20" x14ac:dyDescent="0.25">
      <c r="S3851" s="28"/>
      <c r="T3851" s="28"/>
    </row>
    <row r="3852" spans="19:20" x14ac:dyDescent="0.25">
      <c r="S3852" s="28"/>
      <c r="T3852" s="28"/>
    </row>
    <row r="3853" spans="19:20" x14ac:dyDescent="0.25">
      <c r="S3853" s="28"/>
      <c r="T3853" s="28"/>
    </row>
    <row r="3854" spans="19:20" x14ac:dyDescent="0.25">
      <c r="S3854" s="28"/>
      <c r="T3854" s="28"/>
    </row>
    <row r="3855" spans="19:20" x14ac:dyDescent="0.25">
      <c r="S3855" s="28"/>
      <c r="T3855" s="28"/>
    </row>
    <row r="3856" spans="19:20" x14ac:dyDescent="0.25">
      <c r="S3856" s="28"/>
      <c r="T3856" s="28"/>
    </row>
    <row r="3857" spans="19:20" x14ac:dyDescent="0.25">
      <c r="S3857" s="28"/>
      <c r="T3857" s="28"/>
    </row>
    <row r="3858" spans="19:20" x14ac:dyDescent="0.25">
      <c r="S3858" s="28"/>
      <c r="T3858" s="28"/>
    </row>
    <row r="3859" spans="19:20" x14ac:dyDescent="0.25">
      <c r="S3859" s="28"/>
      <c r="T3859" s="28"/>
    </row>
    <row r="3860" spans="19:20" x14ac:dyDescent="0.25">
      <c r="S3860" s="28"/>
      <c r="T3860" s="28"/>
    </row>
    <row r="3861" spans="19:20" x14ac:dyDescent="0.25">
      <c r="S3861" s="28"/>
      <c r="T3861" s="28"/>
    </row>
    <row r="3862" spans="19:20" x14ac:dyDescent="0.25">
      <c r="S3862" s="28"/>
      <c r="T3862" s="28"/>
    </row>
    <row r="3863" spans="19:20" x14ac:dyDescent="0.25">
      <c r="S3863" s="28"/>
      <c r="T3863" s="28"/>
    </row>
    <row r="3864" spans="19:20" x14ac:dyDescent="0.25">
      <c r="S3864" s="28"/>
      <c r="T3864" s="28"/>
    </row>
    <row r="3865" spans="19:20" x14ac:dyDescent="0.25">
      <c r="S3865" s="28"/>
      <c r="T3865" s="28"/>
    </row>
    <row r="3866" spans="19:20" x14ac:dyDescent="0.25">
      <c r="S3866" s="28"/>
      <c r="T3866" s="28"/>
    </row>
    <row r="3867" spans="19:20" x14ac:dyDescent="0.25">
      <c r="S3867" s="28"/>
      <c r="T3867" s="28"/>
    </row>
    <row r="3868" spans="19:20" x14ac:dyDescent="0.25">
      <c r="S3868" s="28"/>
      <c r="T3868" s="28"/>
    </row>
    <row r="3869" spans="19:20" x14ac:dyDescent="0.25">
      <c r="S3869" s="28"/>
      <c r="T3869" s="28"/>
    </row>
    <row r="3870" spans="19:20" x14ac:dyDescent="0.25">
      <c r="S3870" s="28"/>
      <c r="T3870" s="28"/>
    </row>
    <row r="3871" spans="19:20" x14ac:dyDescent="0.25">
      <c r="S3871" s="28"/>
      <c r="T3871" s="28"/>
    </row>
    <row r="3872" spans="19:20" x14ac:dyDescent="0.25">
      <c r="S3872" s="28"/>
      <c r="T3872" s="28"/>
    </row>
    <row r="3873" spans="19:20" x14ac:dyDescent="0.25">
      <c r="S3873" s="28"/>
      <c r="T3873" s="28"/>
    </row>
    <row r="3874" spans="19:20" x14ac:dyDescent="0.25">
      <c r="S3874" s="28"/>
      <c r="T3874" s="28"/>
    </row>
    <row r="3875" spans="19:20" x14ac:dyDescent="0.25">
      <c r="S3875" s="28"/>
      <c r="T3875" s="28"/>
    </row>
    <row r="3876" spans="19:20" x14ac:dyDescent="0.25">
      <c r="S3876" s="28"/>
      <c r="T3876" s="28"/>
    </row>
    <row r="3877" spans="19:20" x14ac:dyDescent="0.25">
      <c r="S3877" s="28"/>
      <c r="T3877" s="28"/>
    </row>
    <row r="3878" spans="19:20" x14ac:dyDescent="0.25">
      <c r="S3878" s="28"/>
      <c r="T3878" s="28"/>
    </row>
    <row r="3879" spans="19:20" x14ac:dyDescent="0.25">
      <c r="S3879" s="28"/>
      <c r="T3879" s="28"/>
    </row>
    <row r="3880" spans="19:20" x14ac:dyDescent="0.25">
      <c r="S3880" s="28"/>
      <c r="T3880" s="28"/>
    </row>
    <row r="3881" spans="19:20" x14ac:dyDescent="0.25">
      <c r="S3881" s="28"/>
      <c r="T3881" s="28"/>
    </row>
    <row r="3882" spans="19:20" x14ac:dyDescent="0.25">
      <c r="S3882" s="28"/>
      <c r="T3882" s="28"/>
    </row>
    <row r="3883" spans="19:20" x14ac:dyDescent="0.25">
      <c r="S3883" s="28"/>
      <c r="T3883" s="28"/>
    </row>
    <row r="3884" spans="19:20" x14ac:dyDescent="0.25">
      <c r="S3884" s="28"/>
      <c r="T3884" s="28"/>
    </row>
    <row r="3885" spans="19:20" x14ac:dyDescent="0.25">
      <c r="S3885" s="28"/>
      <c r="T3885" s="28"/>
    </row>
    <row r="3886" spans="19:20" x14ac:dyDescent="0.25">
      <c r="S3886" s="28"/>
      <c r="T3886" s="28"/>
    </row>
    <row r="3887" spans="19:20" x14ac:dyDescent="0.25">
      <c r="S3887" s="28"/>
      <c r="T3887" s="28"/>
    </row>
    <row r="3888" spans="19:20" x14ac:dyDescent="0.25">
      <c r="S3888" s="28"/>
      <c r="T3888" s="28"/>
    </row>
    <row r="3889" spans="19:20" x14ac:dyDescent="0.25">
      <c r="S3889" s="28"/>
      <c r="T3889" s="28"/>
    </row>
    <row r="3890" spans="19:20" x14ac:dyDescent="0.25">
      <c r="S3890" s="28"/>
      <c r="T3890" s="28"/>
    </row>
    <row r="3891" spans="19:20" x14ac:dyDescent="0.25">
      <c r="S3891" s="28"/>
      <c r="T3891" s="28"/>
    </row>
    <row r="3892" spans="19:20" x14ac:dyDescent="0.25">
      <c r="S3892" s="28"/>
      <c r="T3892" s="28"/>
    </row>
    <row r="3893" spans="19:20" x14ac:dyDescent="0.25">
      <c r="S3893" s="28"/>
      <c r="T3893" s="28"/>
    </row>
    <row r="3894" spans="19:20" x14ac:dyDescent="0.25">
      <c r="S3894" s="28"/>
      <c r="T3894" s="28"/>
    </row>
    <row r="3895" spans="19:20" x14ac:dyDescent="0.25">
      <c r="S3895" s="28"/>
      <c r="T3895" s="28"/>
    </row>
    <row r="3896" spans="19:20" x14ac:dyDescent="0.25">
      <c r="S3896" s="28"/>
      <c r="T3896" s="28"/>
    </row>
    <row r="3897" spans="19:20" x14ac:dyDescent="0.25">
      <c r="S3897" s="28"/>
      <c r="T3897" s="28"/>
    </row>
    <row r="3898" spans="19:20" x14ac:dyDescent="0.25">
      <c r="S3898" s="28"/>
      <c r="T3898" s="28"/>
    </row>
    <row r="3899" spans="19:20" x14ac:dyDescent="0.25">
      <c r="S3899" s="28"/>
      <c r="T3899" s="28"/>
    </row>
    <row r="3900" spans="19:20" x14ac:dyDescent="0.25">
      <c r="S3900" s="28"/>
      <c r="T3900" s="28"/>
    </row>
    <row r="3901" spans="19:20" x14ac:dyDescent="0.25">
      <c r="S3901" s="28"/>
      <c r="T3901" s="28"/>
    </row>
    <row r="3902" spans="19:20" x14ac:dyDescent="0.25">
      <c r="S3902" s="28"/>
      <c r="T3902" s="28"/>
    </row>
    <row r="3903" spans="19:20" x14ac:dyDescent="0.25">
      <c r="S3903" s="28"/>
      <c r="T3903" s="28"/>
    </row>
    <row r="3904" spans="19:20" x14ac:dyDescent="0.25">
      <c r="S3904" s="28"/>
      <c r="T3904" s="28"/>
    </row>
    <row r="3905" spans="19:20" x14ac:dyDescent="0.25">
      <c r="S3905" s="28"/>
      <c r="T3905" s="28"/>
    </row>
    <row r="3906" spans="19:20" x14ac:dyDescent="0.25">
      <c r="S3906" s="28"/>
      <c r="T3906" s="28"/>
    </row>
    <row r="3907" spans="19:20" x14ac:dyDescent="0.25">
      <c r="S3907" s="28"/>
      <c r="T3907" s="28"/>
    </row>
    <row r="3908" spans="19:20" x14ac:dyDescent="0.25">
      <c r="S3908" s="28"/>
      <c r="T3908" s="28"/>
    </row>
    <row r="3909" spans="19:20" x14ac:dyDescent="0.25">
      <c r="S3909" s="28"/>
      <c r="T3909" s="28"/>
    </row>
    <row r="3910" spans="19:20" x14ac:dyDescent="0.25">
      <c r="S3910" s="28"/>
      <c r="T3910" s="28"/>
    </row>
    <row r="3911" spans="19:20" x14ac:dyDescent="0.25">
      <c r="S3911" s="28"/>
      <c r="T3911" s="28"/>
    </row>
    <row r="3912" spans="19:20" x14ac:dyDescent="0.25">
      <c r="S3912" s="28"/>
      <c r="T3912" s="28"/>
    </row>
    <row r="3913" spans="19:20" x14ac:dyDescent="0.25">
      <c r="S3913" s="28"/>
      <c r="T3913" s="28"/>
    </row>
    <row r="3914" spans="19:20" x14ac:dyDescent="0.25">
      <c r="S3914" s="28"/>
      <c r="T3914" s="28"/>
    </row>
    <row r="3915" spans="19:20" x14ac:dyDescent="0.25">
      <c r="S3915" s="28"/>
      <c r="T3915" s="28"/>
    </row>
    <row r="3916" spans="19:20" x14ac:dyDescent="0.25">
      <c r="S3916" s="28"/>
      <c r="T3916" s="28"/>
    </row>
    <row r="3917" spans="19:20" x14ac:dyDescent="0.25">
      <c r="S3917" s="28"/>
      <c r="T3917" s="28"/>
    </row>
    <row r="3918" spans="19:20" x14ac:dyDescent="0.25">
      <c r="S3918" s="28"/>
      <c r="T3918" s="28"/>
    </row>
    <row r="3919" spans="19:20" x14ac:dyDescent="0.25">
      <c r="S3919" s="28"/>
      <c r="T3919" s="28"/>
    </row>
    <row r="3920" spans="19:20" x14ac:dyDescent="0.25">
      <c r="S3920" s="28"/>
      <c r="T3920" s="28"/>
    </row>
    <row r="3921" spans="19:20" x14ac:dyDescent="0.25">
      <c r="S3921" s="28"/>
      <c r="T3921" s="28"/>
    </row>
    <row r="3922" spans="19:20" x14ac:dyDescent="0.25">
      <c r="S3922" s="28"/>
      <c r="T3922" s="28"/>
    </row>
    <row r="3923" spans="19:20" x14ac:dyDescent="0.25">
      <c r="S3923" s="28"/>
      <c r="T3923" s="28"/>
    </row>
    <row r="3924" spans="19:20" x14ac:dyDescent="0.25">
      <c r="S3924" s="28"/>
      <c r="T3924" s="28"/>
    </row>
    <row r="3925" spans="19:20" x14ac:dyDescent="0.25">
      <c r="S3925" s="28"/>
      <c r="T3925" s="28"/>
    </row>
    <row r="3926" spans="19:20" x14ac:dyDescent="0.25">
      <c r="S3926" s="28"/>
      <c r="T3926" s="28"/>
    </row>
    <row r="3927" spans="19:20" x14ac:dyDescent="0.25">
      <c r="S3927" s="28"/>
      <c r="T3927" s="28"/>
    </row>
    <row r="3928" spans="19:20" x14ac:dyDescent="0.25">
      <c r="S3928" s="28"/>
      <c r="T3928" s="28"/>
    </row>
    <row r="3929" spans="19:20" x14ac:dyDescent="0.25">
      <c r="S3929" s="28"/>
      <c r="T3929" s="28"/>
    </row>
    <row r="3930" spans="19:20" x14ac:dyDescent="0.25">
      <c r="S3930" s="28"/>
      <c r="T3930" s="28"/>
    </row>
    <row r="3931" spans="19:20" x14ac:dyDescent="0.25">
      <c r="S3931" s="28"/>
      <c r="T3931" s="28"/>
    </row>
    <row r="3932" spans="19:20" x14ac:dyDescent="0.25">
      <c r="S3932" s="28"/>
      <c r="T3932" s="28"/>
    </row>
    <row r="3933" spans="19:20" x14ac:dyDescent="0.25">
      <c r="S3933" s="28"/>
      <c r="T3933" s="28"/>
    </row>
    <row r="3934" spans="19:20" x14ac:dyDescent="0.25">
      <c r="S3934" s="28"/>
      <c r="T3934" s="28"/>
    </row>
    <row r="3935" spans="19:20" x14ac:dyDescent="0.25">
      <c r="S3935" s="28"/>
      <c r="T3935" s="28"/>
    </row>
    <row r="3936" spans="19:20" x14ac:dyDescent="0.25">
      <c r="S3936" s="28"/>
      <c r="T3936" s="28"/>
    </row>
    <row r="3937" spans="19:20" x14ac:dyDescent="0.25">
      <c r="S3937" s="28"/>
      <c r="T3937" s="28"/>
    </row>
    <row r="3938" spans="19:20" x14ac:dyDescent="0.25">
      <c r="S3938" s="28"/>
      <c r="T3938" s="28"/>
    </row>
    <row r="3939" spans="19:20" x14ac:dyDescent="0.25">
      <c r="S3939" s="28"/>
      <c r="T3939" s="28"/>
    </row>
    <row r="3940" spans="19:20" x14ac:dyDescent="0.25">
      <c r="S3940" s="28"/>
      <c r="T3940" s="28"/>
    </row>
    <row r="3941" spans="19:20" x14ac:dyDescent="0.25">
      <c r="S3941" s="28"/>
      <c r="T3941" s="28"/>
    </row>
    <row r="3942" spans="19:20" x14ac:dyDescent="0.25">
      <c r="S3942" s="28"/>
      <c r="T3942" s="28"/>
    </row>
    <row r="3943" spans="19:20" x14ac:dyDescent="0.25">
      <c r="S3943" s="28"/>
      <c r="T3943" s="28"/>
    </row>
    <row r="3944" spans="19:20" x14ac:dyDescent="0.25">
      <c r="S3944" s="28"/>
      <c r="T3944" s="28"/>
    </row>
    <row r="3945" spans="19:20" x14ac:dyDescent="0.25">
      <c r="S3945" s="28"/>
      <c r="T3945" s="28"/>
    </row>
    <row r="3946" spans="19:20" x14ac:dyDescent="0.25">
      <c r="S3946" s="28"/>
      <c r="T3946" s="28"/>
    </row>
    <row r="3947" spans="19:20" x14ac:dyDescent="0.25">
      <c r="S3947" s="28"/>
      <c r="T3947" s="28"/>
    </row>
    <row r="3948" spans="19:20" x14ac:dyDescent="0.25">
      <c r="S3948" s="28"/>
      <c r="T3948" s="28"/>
    </row>
    <row r="3949" spans="19:20" x14ac:dyDescent="0.25">
      <c r="S3949" s="28"/>
      <c r="T3949" s="28"/>
    </row>
    <row r="3950" spans="19:20" x14ac:dyDescent="0.25">
      <c r="S3950" s="28"/>
      <c r="T3950" s="28"/>
    </row>
    <row r="3951" spans="19:20" x14ac:dyDescent="0.25">
      <c r="S3951" s="28"/>
      <c r="T3951" s="28"/>
    </row>
    <row r="3952" spans="19:20" x14ac:dyDescent="0.25">
      <c r="S3952" s="28"/>
      <c r="T3952" s="28"/>
    </row>
    <row r="3953" spans="19:20" x14ac:dyDescent="0.25">
      <c r="S3953" s="28"/>
      <c r="T3953" s="28"/>
    </row>
    <row r="3954" spans="19:20" x14ac:dyDescent="0.25">
      <c r="S3954" s="28"/>
      <c r="T3954" s="28"/>
    </row>
    <row r="3955" spans="19:20" x14ac:dyDescent="0.25">
      <c r="S3955" s="28"/>
      <c r="T3955" s="28"/>
    </row>
    <row r="3956" spans="19:20" x14ac:dyDescent="0.25">
      <c r="S3956" s="28"/>
      <c r="T3956" s="28"/>
    </row>
    <row r="3957" spans="19:20" x14ac:dyDescent="0.25">
      <c r="S3957" s="28"/>
      <c r="T3957" s="28"/>
    </row>
    <row r="3958" spans="19:20" x14ac:dyDescent="0.25">
      <c r="S3958" s="28"/>
      <c r="T3958" s="28"/>
    </row>
    <row r="3959" spans="19:20" x14ac:dyDescent="0.25">
      <c r="S3959" s="28"/>
      <c r="T3959" s="28"/>
    </row>
    <row r="3960" spans="19:20" x14ac:dyDescent="0.25">
      <c r="S3960" s="28"/>
      <c r="T3960" s="28"/>
    </row>
    <row r="3961" spans="19:20" x14ac:dyDescent="0.25">
      <c r="S3961" s="28"/>
      <c r="T3961" s="28"/>
    </row>
    <row r="3962" spans="19:20" x14ac:dyDescent="0.25">
      <c r="S3962" s="28"/>
      <c r="T3962" s="28"/>
    </row>
    <row r="3963" spans="19:20" x14ac:dyDescent="0.25">
      <c r="S3963" s="28"/>
      <c r="T3963" s="28"/>
    </row>
    <row r="3964" spans="19:20" x14ac:dyDescent="0.25">
      <c r="S3964" s="28"/>
      <c r="T3964" s="28"/>
    </row>
    <row r="3965" spans="19:20" x14ac:dyDescent="0.25">
      <c r="S3965" s="28"/>
      <c r="T3965" s="28"/>
    </row>
    <row r="3966" spans="19:20" x14ac:dyDescent="0.25">
      <c r="S3966" s="28"/>
      <c r="T3966" s="28"/>
    </row>
    <row r="3967" spans="19:20" x14ac:dyDescent="0.25">
      <c r="S3967" s="28"/>
      <c r="T3967" s="28"/>
    </row>
    <row r="3968" spans="19:20" x14ac:dyDescent="0.25">
      <c r="S3968" s="28"/>
      <c r="T3968" s="28"/>
    </row>
    <row r="3969" spans="19:20" x14ac:dyDescent="0.25">
      <c r="S3969" s="28"/>
      <c r="T3969" s="28"/>
    </row>
    <row r="3970" spans="19:20" x14ac:dyDescent="0.25">
      <c r="S3970" s="28"/>
      <c r="T3970" s="28"/>
    </row>
    <row r="3971" spans="19:20" x14ac:dyDescent="0.25">
      <c r="S3971" s="28"/>
      <c r="T3971" s="28"/>
    </row>
    <row r="3972" spans="19:20" x14ac:dyDescent="0.25">
      <c r="S3972" s="28"/>
      <c r="T3972" s="28"/>
    </row>
    <row r="3973" spans="19:20" x14ac:dyDescent="0.25">
      <c r="S3973" s="28"/>
      <c r="T3973" s="28"/>
    </row>
    <row r="3974" spans="19:20" x14ac:dyDescent="0.25">
      <c r="S3974" s="28"/>
      <c r="T3974" s="28"/>
    </row>
    <row r="3975" spans="19:20" x14ac:dyDescent="0.25">
      <c r="S3975" s="28"/>
      <c r="T3975" s="28"/>
    </row>
    <row r="3976" spans="19:20" x14ac:dyDescent="0.25">
      <c r="S3976" s="28"/>
      <c r="T3976" s="28"/>
    </row>
    <row r="3977" spans="19:20" x14ac:dyDescent="0.25">
      <c r="S3977" s="28"/>
      <c r="T3977" s="28"/>
    </row>
    <row r="3978" spans="19:20" x14ac:dyDescent="0.25">
      <c r="S3978" s="28"/>
      <c r="T3978" s="28"/>
    </row>
    <row r="3979" spans="19:20" x14ac:dyDescent="0.25">
      <c r="S3979" s="28"/>
      <c r="T3979" s="28"/>
    </row>
    <row r="3980" spans="19:20" x14ac:dyDescent="0.25">
      <c r="S3980" s="28"/>
      <c r="T3980" s="28"/>
    </row>
    <row r="3981" spans="19:20" x14ac:dyDescent="0.25">
      <c r="S3981" s="28"/>
      <c r="T3981" s="28"/>
    </row>
    <row r="3982" spans="19:20" x14ac:dyDescent="0.25">
      <c r="S3982" s="28"/>
      <c r="T3982" s="28"/>
    </row>
    <row r="3983" spans="19:20" x14ac:dyDescent="0.25">
      <c r="S3983" s="28"/>
      <c r="T3983" s="28"/>
    </row>
    <row r="3984" spans="19:20" x14ac:dyDescent="0.25">
      <c r="S3984" s="28"/>
      <c r="T3984" s="28"/>
    </row>
    <row r="3985" spans="19:20" x14ac:dyDescent="0.25">
      <c r="S3985" s="28"/>
      <c r="T3985" s="28"/>
    </row>
    <row r="3986" spans="19:20" x14ac:dyDescent="0.25">
      <c r="S3986" s="28"/>
      <c r="T3986" s="28"/>
    </row>
    <row r="3987" spans="19:20" x14ac:dyDescent="0.25">
      <c r="S3987" s="28"/>
      <c r="T3987" s="28"/>
    </row>
    <row r="3988" spans="19:20" x14ac:dyDescent="0.25">
      <c r="S3988" s="28"/>
      <c r="T3988" s="28"/>
    </row>
    <row r="3989" spans="19:20" x14ac:dyDescent="0.25">
      <c r="S3989" s="28"/>
      <c r="T3989" s="28"/>
    </row>
    <row r="3990" spans="19:20" x14ac:dyDescent="0.25">
      <c r="S3990" s="28"/>
      <c r="T3990" s="28"/>
    </row>
    <row r="3991" spans="19:20" x14ac:dyDescent="0.25">
      <c r="S3991" s="28"/>
      <c r="T3991" s="28"/>
    </row>
    <row r="3992" spans="19:20" x14ac:dyDescent="0.25">
      <c r="S3992" s="28"/>
      <c r="T3992" s="28"/>
    </row>
    <row r="3993" spans="19:20" x14ac:dyDescent="0.25">
      <c r="S3993" s="28"/>
      <c r="T3993" s="28"/>
    </row>
    <row r="3994" spans="19:20" x14ac:dyDescent="0.25">
      <c r="S3994" s="28"/>
      <c r="T3994" s="28"/>
    </row>
    <row r="3995" spans="19:20" x14ac:dyDescent="0.25">
      <c r="S3995" s="28"/>
      <c r="T3995" s="28"/>
    </row>
    <row r="3996" spans="19:20" x14ac:dyDescent="0.25">
      <c r="S3996" s="28"/>
      <c r="T3996" s="28"/>
    </row>
    <row r="3997" spans="19:20" x14ac:dyDescent="0.25">
      <c r="S3997" s="28"/>
      <c r="T3997" s="28"/>
    </row>
    <row r="3998" spans="19:20" x14ac:dyDescent="0.25">
      <c r="S3998" s="28"/>
      <c r="T3998" s="28"/>
    </row>
    <row r="3999" spans="19:20" x14ac:dyDescent="0.25">
      <c r="S3999" s="28"/>
      <c r="T3999" s="28"/>
    </row>
    <row r="4000" spans="19:20" x14ac:dyDescent="0.25">
      <c r="S4000" s="28"/>
      <c r="T4000" s="28"/>
    </row>
    <row r="4001" spans="19:20" x14ac:dyDescent="0.25">
      <c r="S4001" s="28"/>
      <c r="T4001" s="28"/>
    </row>
    <row r="4002" spans="19:20" x14ac:dyDescent="0.25">
      <c r="S4002" s="28"/>
      <c r="T4002" s="28"/>
    </row>
    <row r="4003" spans="19:20" x14ac:dyDescent="0.25">
      <c r="S4003" s="28"/>
      <c r="T4003" s="28"/>
    </row>
    <row r="4004" spans="19:20" x14ac:dyDescent="0.25">
      <c r="S4004" s="28"/>
      <c r="T4004" s="28"/>
    </row>
    <row r="4005" spans="19:20" x14ac:dyDescent="0.25">
      <c r="S4005" s="28"/>
      <c r="T4005" s="28"/>
    </row>
    <row r="4006" spans="19:20" x14ac:dyDescent="0.25">
      <c r="S4006" s="28"/>
      <c r="T4006" s="28"/>
    </row>
    <row r="4007" spans="19:20" x14ac:dyDescent="0.25">
      <c r="S4007" s="28"/>
      <c r="T4007" s="28"/>
    </row>
    <row r="4008" spans="19:20" x14ac:dyDescent="0.25">
      <c r="S4008" s="28"/>
      <c r="T4008" s="28"/>
    </row>
    <row r="4009" spans="19:20" x14ac:dyDescent="0.25">
      <c r="S4009" s="28"/>
      <c r="T4009" s="28"/>
    </row>
    <row r="4010" spans="19:20" x14ac:dyDescent="0.25">
      <c r="S4010" s="28"/>
      <c r="T4010" s="28"/>
    </row>
    <row r="4011" spans="19:20" x14ac:dyDescent="0.25">
      <c r="S4011" s="28"/>
      <c r="T4011" s="28"/>
    </row>
    <row r="4012" spans="19:20" x14ac:dyDescent="0.25">
      <c r="S4012" s="28"/>
      <c r="T4012" s="28"/>
    </row>
    <row r="4013" spans="19:20" x14ac:dyDescent="0.25">
      <c r="S4013" s="28"/>
      <c r="T4013" s="28"/>
    </row>
    <row r="4014" spans="19:20" x14ac:dyDescent="0.25">
      <c r="S4014" s="28"/>
      <c r="T4014" s="28"/>
    </row>
    <row r="4015" spans="19:20" x14ac:dyDescent="0.25">
      <c r="S4015" s="28"/>
      <c r="T4015" s="28"/>
    </row>
    <row r="4016" spans="19:20" x14ac:dyDescent="0.25">
      <c r="S4016" s="28"/>
      <c r="T4016" s="28"/>
    </row>
    <row r="4017" spans="19:20" x14ac:dyDescent="0.25">
      <c r="S4017" s="28"/>
      <c r="T4017" s="28"/>
    </row>
    <row r="4018" spans="19:20" x14ac:dyDescent="0.25">
      <c r="S4018" s="28"/>
      <c r="T4018" s="28"/>
    </row>
    <row r="4019" spans="19:20" x14ac:dyDescent="0.25">
      <c r="S4019" s="28"/>
      <c r="T4019" s="28"/>
    </row>
    <row r="4020" spans="19:20" x14ac:dyDescent="0.25">
      <c r="S4020" s="28"/>
      <c r="T4020" s="28"/>
    </row>
    <row r="4021" spans="19:20" x14ac:dyDescent="0.25">
      <c r="S4021" s="28"/>
      <c r="T4021" s="28"/>
    </row>
    <row r="4022" spans="19:20" x14ac:dyDescent="0.25">
      <c r="S4022" s="28"/>
      <c r="T4022" s="28"/>
    </row>
    <row r="4023" spans="19:20" x14ac:dyDescent="0.25">
      <c r="S4023" s="28"/>
      <c r="T4023" s="28"/>
    </row>
    <row r="4024" spans="19:20" x14ac:dyDescent="0.25">
      <c r="S4024" s="28"/>
      <c r="T4024" s="28"/>
    </row>
    <row r="4025" spans="19:20" x14ac:dyDescent="0.25">
      <c r="S4025" s="28"/>
      <c r="T4025" s="28"/>
    </row>
    <row r="4026" spans="19:20" x14ac:dyDescent="0.25">
      <c r="S4026" s="28"/>
      <c r="T4026" s="28"/>
    </row>
    <row r="4027" spans="19:20" x14ac:dyDescent="0.25">
      <c r="S4027" s="28"/>
      <c r="T4027" s="28"/>
    </row>
    <row r="4028" spans="19:20" x14ac:dyDescent="0.25">
      <c r="S4028" s="28"/>
      <c r="T4028" s="28"/>
    </row>
    <row r="4029" spans="19:20" x14ac:dyDescent="0.25">
      <c r="S4029" s="28"/>
      <c r="T4029" s="28"/>
    </row>
    <row r="4030" spans="19:20" x14ac:dyDescent="0.25">
      <c r="S4030" s="28"/>
      <c r="T4030" s="28"/>
    </row>
    <row r="4031" spans="19:20" x14ac:dyDescent="0.25">
      <c r="S4031" s="28"/>
      <c r="T4031" s="28"/>
    </row>
    <row r="4032" spans="19:20" x14ac:dyDescent="0.25">
      <c r="S4032" s="28"/>
      <c r="T4032" s="28"/>
    </row>
    <row r="4033" spans="19:20" x14ac:dyDescent="0.25">
      <c r="S4033" s="28"/>
      <c r="T4033" s="28"/>
    </row>
    <row r="4034" spans="19:20" x14ac:dyDescent="0.25">
      <c r="S4034" s="28"/>
      <c r="T4034" s="28"/>
    </row>
    <row r="4035" spans="19:20" x14ac:dyDescent="0.25">
      <c r="S4035" s="28"/>
      <c r="T4035" s="28"/>
    </row>
    <row r="4036" spans="19:20" x14ac:dyDescent="0.25">
      <c r="S4036" s="28"/>
      <c r="T4036" s="28"/>
    </row>
    <row r="4037" spans="19:20" x14ac:dyDescent="0.25">
      <c r="S4037" s="28"/>
      <c r="T4037" s="28"/>
    </row>
    <row r="4038" spans="19:20" x14ac:dyDescent="0.25">
      <c r="S4038" s="28"/>
      <c r="T4038" s="28"/>
    </row>
    <row r="4039" spans="19:20" x14ac:dyDescent="0.25">
      <c r="S4039" s="28"/>
      <c r="T4039" s="28"/>
    </row>
    <row r="4040" spans="19:20" x14ac:dyDescent="0.25">
      <c r="S4040" s="28"/>
      <c r="T4040" s="28"/>
    </row>
    <row r="4041" spans="19:20" x14ac:dyDescent="0.25">
      <c r="S4041" s="28"/>
      <c r="T4041" s="28"/>
    </row>
    <row r="4042" spans="19:20" x14ac:dyDescent="0.25">
      <c r="S4042" s="28"/>
      <c r="T4042" s="28"/>
    </row>
    <row r="4043" spans="19:20" x14ac:dyDescent="0.25">
      <c r="S4043" s="28"/>
      <c r="T4043" s="28"/>
    </row>
    <row r="4044" spans="19:20" x14ac:dyDescent="0.25">
      <c r="S4044" s="28"/>
      <c r="T4044" s="28"/>
    </row>
    <row r="4045" spans="19:20" x14ac:dyDescent="0.25">
      <c r="S4045" s="28"/>
      <c r="T4045" s="28"/>
    </row>
    <row r="4046" spans="19:20" x14ac:dyDescent="0.25">
      <c r="S4046" s="28"/>
      <c r="T4046" s="28"/>
    </row>
    <row r="4047" spans="19:20" x14ac:dyDescent="0.25">
      <c r="S4047" s="28"/>
      <c r="T4047" s="28"/>
    </row>
    <row r="4048" spans="19:20" x14ac:dyDescent="0.25">
      <c r="S4048" s="28"/>
      <c r="T4048" s="28"/>
    </row>
    <row r="4049" spans="19:20" x14ac:dyDescent="0.25">
      <c r="S4049" s="28"/>
      <c r="T4049" s="28"/>
    </row>
    <row r="4050" spans="19:20" x14ac:dyDescent="0.25">
      <c r="S4050" s="28"/>
      <c r="T4050" s="28"/>
    </row>
    <row r="4051" spans="19:20" x14ac:dyDescent="0.25">
      <c r="S4051" s="28"/>
      <c r="T4051" s="28"/>
    </row>
    <row r="4052" spans="19:20" x14ac:dyDescent="0.25">
      <c r="S4052" s="28"/>
      <c r="T4052" s="28"/>
    </row>
    <row r="4053" spans="19:20" x14ac:dyDescent="0.25">
      <c r="S4053" s="28"/>
      <c r="T4053" s="28"/>
    </row>
    <row r="4054" spans="19:20" x14ac:dyDescent="0.25">
      <c r="S4054" s="28"/>
      <c r="T4054" s="28"/>
    </row>
    <row r="4055" spans="19:20" x14ac:dyDescent="0.25">
      <c r="S4055" s="28"/>
      <c r="T4055" s="28"/>
    </row>
    <row r="4056" spans="19:20" x14ac:dyDescent="0.25">
      <c r="S4056" s="28"/>
      <c r="T4056" s="28"/>
    </row>
    <row r="4057" spans="19:20" x14ac:dyDescent="0.25">
      <c r="S4057" s="28"/>
      <c r="T4057" s="28"/>
    </row>
    <row r="4058" spans="19:20" x14ac:dyDescent="0.25">
      <c r="S4058" s="28"/>
      <c r="T4058" s="28"/>
    </row>
    <row r="4059" spans="19:20" x14ac:dyDescent="0.25">
      <c r="S4059" s="28"/>
      <c r="T4059" s="28"/>
    </row>
    <row r="4060" spans="19:20" x14ac:dyDescent="0.25">
      <c r="S4060" s="28"/>
      <c r="T4060" s="28"/>
    </row>
    <row r="4061" spans="19:20" x14ac:dyDescent="0.25">
      <c r="S4061" s="28"/>
      <c r="T4061" s="28"/>
    </row>
    <row r="4062" spans="19:20" x14ac:dyDescent="0.25">
      <c r="S4062" s="28"/>
      <c r="T4062" s="28"/>
    </row>
    <row r="4063" spans="19:20" x14ac:dyDescent="0.25">
      <c r="S4063" s="28"/>
      <c r="T4063" s="28"/>
    </row>
    <row r="4064" spans="19:20" x14ac:dyDescent="0.25">
      <c r="S4064" s="28"/>
      <c r="T4064" s="28"/>
    </row>
    <row r="4065" spans="19:20" x14ac:dyDescent="0.25">
      <c r="S4065" s="28"/>
      <c r="T4065" s="28"/>
    </row>
    <row r="4066" spans="19:20" x14ac:dyDescent="0.25">
      <c r="S4066" s="28"/>
      <c r="T4066" s="28"/>
    </row>
    <row r="4067" spans="19:20" x14ac:dyDescent="0.25">
      <c r="S4067" s="28"/>
      <c r="T4067" s="28"/>
    </row>
    <row r="4068" spans="19:20" x14ac:dyDescent="0.25">
      <c r="S4068" s="28"/>
      <c r="T4068" s="28"/>
    </row>
    <row r="4069" spans="19:20" x14ac:dyDescent="0.25">
      <c r="S4069" s="28"/>
      <c r="T4069" s="28"/>
    </row>
    <row r="4070" spans="19:20" x14ac:dyDescent="0.25">
      <c r="S4070" s="28"/>
      <c r="T4070" s="28"/>
    </row>
    <row r="4071" spans="19:20" x14ac:dyDescent="0.25">
      <c r="S4071" s="28"/>
      <c r="T4071" s="28"/>
    </row>
    <row r="4072" spans="19:20" x14ac:dyDescent="0.25">
      <c r="S4072" s="28"/>
      <c r="T4072" s="28"/>
    </row>
    <row r="4073" spans="19:20" x14ac:dyDescent="0.25">
      <c r="S4073" s="28"/>
      <c r="T4073" s="28"/>
    </row>
    <row r="4074" spans="19:20" x14ac:dyDescent="0.25">
      <c r="S4074" s="28"/>
      <c r="T4074" s="28"/>
    </row>
    <row r="4075" spans="19:20" x14ac:dyDescent="0.25">
      <c r="S4075" s="28"/>
      <c r="T4075" s="28"/>
    </row>
    <row r="4076" spans="19:20" x14ac:dyDescent="0.25">
      <c r="S4076" s="28"/>
      <c r="T4076" s="28"/>
    </row>
    <row r="4077" spans="19:20" x14ac:dyDescent="0.25">
      <c r="S4077" s="28"/>
      <c r="T4077" s="28"/>
    </row>
    <row r="4078" spans="19:20" x14ac:dyDescent="0.25">
      <c r="S4078" s="28"/>
      <c r="T4078" s="28"/>
    </row>
    <row r="4079" spans="19:20" x14ac:dyDescent="0.25">
      <c r="S4079" s="28"/>
      <c r="T4079" s="28"/>
    </row>
    <row r="4080" spans="19:20" x14ac:dyDescent="0.25">
      <c r="S4080" s="28"/>
      <c r="T4080" s="28"/>
    </row>
    <row r="4081" spans="19:20" x14ac:dyDescent="0.25">
      <c r="S4081" s="28"/>
      <c r="T4081" s="28"/>
    </row>
    <row r="4082" spans="19:20" x14ac:dyDescent="0.25">
      <c r="S4082" s="28"/>
      <c r="T4082" s="28"/>
    </row>
    <row r="4083" spans="19:20" x14ac:dyDescent="0.25">
      <c r="S4083" s="28"/>
      <c r="T4083" s="28"/>
    </row>
    <row r="4084" spans="19:20" x14ac:dyDescent="0.25">
      <c r="S4084" s="28"/>
      <c r="T4084" s="28"/>
    </row>
    <row r="4085" spans="19:20" x14ac:dyDescent="0.25">
      <c r="S4085" s="28"/>
      <c r="T4085" s="28"/>
    </row>
    <row r="4086" spans="19:20" x14ac:dyDescent="0.25">
      <c r="S4086" s="28"/>
      <c r="T4086" s="28"/>
    </row>
    <row r="4087" spans="19:20" x14ac:dyDescent="0.25">
      <c r="S4087" s="28"/>
      <c r="T4087" s="28"/>
    </row>
    <row r="4088" spans="19:20" x14ac:dyDescent="0.25">
      <c r="S4088" s="28"/>
      <c r="T4088" s="28"/>
    </row>
    <row r="4089" spans="19:20" x14ac:dyDescent="0.25">
      <c r="S4089" s="28"/>
      <c r="T4089" s="28"/>
    </row>
    <row r="4090" spans="19:20" x14ac:dyDescent="0.25">
      <c r="S4090" s="28"/>
      <c r="T4090" s="28"/>
    </row>
    <row r="4091" spans="19:20" x14ac:dyDescent="0.25">
      <c r="S4091" s="28"/>
      <c r="T4091" s="28"/>
    </row>
    <row r="4092" spans="19:20" x14ac:dyDescent="0.25">
      <c r="S4092" s="28"/>
      <c r="T4092" s="28"/>
    </row>
    <row r="4093" spans="19:20" x14ac:dyDescent="0.25">
      <c r="S4093" s="28"/>
      <c r="T4093" s="28"/>
    </row>
    <row r="4094" spans="19:20" x14ac:dyDescent="0.25">
      <c r="S4094" s="28"/>
      <c r="T4094" s="28"/>
    </row>
    <row r="4095" spans="19:20" x14ac:dyDescent="0.25">
      <c r="S4095" s="28"/>
      <c r="T4095" s="28"/>
    </row>
    <row r="4096" spans="19:20" x14ac:dyDescent="0.25">
      <c r="S4096" s="28"/>
      <c r="T4096" s="28"/>
    </row>
    <row r="4097" spans="19:20" x14ac:dyDescent="0.25">
      <c r="S4097" s="28"/>
      <c r="T4097" s="28"/>
    </row>
    <row r="4098" spans="19:20" x14ac:dyDescent="0.25">
      <c r="S4098" s="28"/>
      <c r="T4098" s="28"/>
    </row>
    <row r="4099" spans="19:20" x14ac:dyDescent="0.25">
      <c r="S4099" s="28"/>
      <c r="T4099" s="28"/>
    </row>
    <row r="4100" spans="19:20" x14ac:dyDescent="0.25">
      <c r="S4100" s="28"/>
      <c r="T4100" s="28"/>
    </row>
    <row r="4101" spans="19:20" x14ac:dyDescent="0.25">
      <c r="S4101" s="28"/>
      <c r="T4101" s="28"/>
    </row>
    <row r="4102" spans="19:20" x14ac:dyDescent="0.25">
      <c r="S4102" s="28"/>
      <c r="T4102" s="28"/>
    </row>
    <row r="4103" spans="19:20" x14ac:dyDescent="0.25">
      <c r="S4103" s="28"/>
      <c r="T4103" s="28"/>
    </row>
    <row r="4104" spans="19:20" x14ac:dyDescent="0.25">
      <c r="S4104" s="28"/>
      <c r="T4104" s="28"/>
    </row>
    <row r="4105" spans="19:20" x14ac:dyDescent="0.25">
      <c r="S4105" s="28"/>
      <c r="T4105" s="28"/>
    </row>
    <row r="4106" spans="19:20" x14ac:dyDescent="0.25">
      <c r="S4106" s="28"/>
      <c r="T4106" s="28"/>
    </row>
    <row r="4107" spans="19:20" x14ac:dyDescent="0.25">
      <c r="S4107" s="28"/>
      <c r="T4107" s="28"/>
    </row>
    <row r="4108" spans="19:20" x14ac:dyDescent="0.25">
      <c r="S4108" s="28"/>
      <c r="T4108" s="28"/>
    </row>
    <row r="4109" spans="19:20" x14ac:dyDescent="0.25">
      <c r="S4109" s="28"/>
      <c r="T4109" s="28"/>
    </row>
    <row r="4110" spans="19:20" x14ac:dyDescent="0.25">
      <c r="S4110" s="28"/>
      <c r="T4110" s="28"/>
    </row>
    <row r="4111" spans="19:20" x14ac:dyDescent="0.25">
      <c r="S4111" s="28"/>
      <c r="T4111" s="28"/>
    </row>
    <row r="4112" spans="19:20" x14ac:dyDescent="0.25">
      <c r="S4112" s="28"/>
      <c r="T4112" s="28"/>
    </row>
    <row r="4113" spans="19:20" x14ac:dyDescent="0.25">
      <c r="S4113" s="28"/>
      <c r="T4113" s="28"/>
    </row>
    <row r="4114" spans="19:20" x14ac:dyDescent="0.25">
      <c r="S4114" s="28"/>
      <c r="T4114" s="28"/>
    </row>
    <row r="4115" spans="19:20" x14ac:dyDescent="0.25">
      <c r="S4115" s="28"/>
      <c r="T4115" s="28"/>
    </row>
    <row r="4116" spans="19:20" x14ac:dyDescent="0.25">
      <c r="S4116" s="28"/>
      <c r="T4116" s="28"/>
    </row>
    <row r="4117" spans="19:20" x14ac:dyDescent="0.25">
      <c r="S4117" s="28"/>
      <c r="T4117" s="28"/>
    </row>
    <row r="4118" spans="19:20" x14ac:dyDescent="0.25">
      <c r="S4118" s="28"/>
      <c r="T4118" s="28"/>
    </row>
    <row r="4119" spans="19:20" x14ac:dyDescent="0.25">
      <c r="S4119" s="28"/>
      <c r="T4119" s="28"/>
    </row>
    <row r="4120" spans="19:20" x14ac:dyDescent="0.25">
      <c r="S4120" s="28"/>
      <c r="T4120" s="28"/>
    </row>
    <row r="4121" spans="19:20" x14ac:dyDescent="0.25">
      <c r="S4121" s="28"/>
      <c r="T4121" s="28"/>
    </row>
    <row r="4122" spans="19:20" x14ac:dyDescent="0.25">
      <c r="S4122" s="28"/>
      <c r="T4122" s="28"/>
    </row>
    <row r="4123" spans="19:20" x14ac:dyDescent="0.25">
      <c r="S4123" s="28"/>
      <c r="T4123" s="28"/>
    </row>
    <row r="4124" spans="19:20" x14ac:dyDescent="0.25">
      <c r="S4124" s="28"/>
      <c r="T4124" s="28"/>
    </row>
    <row r="4125" spans="19:20" x14ac:dyDescent="0.25">
      <c r="S4125" s="28"/>
      <c r="T4125" s="28"/>
    </row>
    <row r="4126" spans="19:20" x14ac:dyDescent="0.25">
      <c r="S4126" s="28"/>
      <c r="T4126" s="28"/>
    </row>
    <row r="4127" spans="19:20" x14ac:dyDescent="0.25">
      <c r="S4127" s="28"/>
      <c r="T4127" s="28"/>
    </row>
    <row r="4128" spans="19:20" x14ac:dyDescent="0.25">
      <c r="S4128" s="28"/>
      <c r="T4128" s="28"/>
    </row>
    <row r="4129" spans="19:20" x14ac:dyDescent="0.25">
      <c r="S4129" s="28"/>
      <c r="T4129" s="28"/>
    </row>
    <row r="4130" spans="19:20" x14ac:dyDescent="0.25">
      <c r="S4130" s="28"/>
      <c r="T4130" s="28"/>
    </row>
    <row r="4131" spans="19:20" x14ac:dyDescent="0.25">
      <c r="S4131" s="28"/>
      <c r="T4131" s="28"/>
    </row>
    <row r="4132" spans="19:20" x14ac:dyDescent="0.25">
      <c r="S4132" s="28"/>
      <c r="T4132" s="28"/>
    </row>
    <row r="4133" spans="19:20" x14ac:dyDescent="0.25">
      <c r="S4133" s="28"/>
      <c r="T4133" s="28"/>
    </row>
    <row r="4134" spans="19:20" x14ac:dyDescent="0.25">
      <c r="S4134" s="28"/>
      <c r="T4134" s="28"/>
    </row>
    <row r="4135" spans="19:20" x14ac:dyDescent="0.25">
      <c r="S4135" s="28"/>
      <c r="T4135" s="28"/>
    </row>
    <row r="4136" spans="19:20" x14ac:dyDescent="0.25">
      <c r="S4136" s="28"/>
      <c r="T4136" s="28"/>
    </row>
    <row r="4137" spans="19:20" x14ac:dyDescent="0.25">
      <c r="S4137" s="28"/>
      <c r="T4137" s="28"/>
    </row>
    <row r="4138" spans="19:20" x14ac:dyDescent="0.25">
      <c r="S4138" s="28"/>
      <c r="T4138" s="28"/>
    </row>
    <row r="4139" spans="19:20" x14ac:dyDescent="0.25">
      <c r="S4139" s="28"/>
      <c r="T4139" s="28"/>
    </row>
    <row r="4140" spans="19:20" x14ac:dyDescent="0.25">
      <c r="S4140" s="28"/>
      <c r="T4140" s="28"/>
    </row>
    <row r="4141" spans="19:20" x14ac:dyDescent="0.25">
      <c r="S4141" s="28"/>
      <c r="T4141" s="28"/>
    </row>
    <row r="4142" spans="19:20" x14ac:dyDescent="0.25">
      <c r="S4142" s="28"/>
      <c r="T4142" s="28"/>
    </row>
    <row r="4143" spans="19:20" x14ac:dyDescent="0.25">
      <c r="S4143" s="28"/>
      <c r="T4143" s="28"/>
    </row>
    <row r="4144" spans="19:20" x14ac:dyDescent="0.25">
      <c r="S4144" s="28"/>
      <c r="T4144" s="28"/>
    </row>
    <row r="4145" spans="19:20" x14ac:dyDescent="0.25">
      <c r="S4145" s="28"/>
      <c r="T4145" s="28"/>
    </row>
    <row r="4146" spans="19:20" x14ac:dyDescent="0.25">
      <c r="S4146" s="28"/>
      <c r="T4146" s="28"/>
    </row>
    <row r="4147" spans="19:20" x14ac:dyDescent="0.25">
      <c r="S4147" s="28"/>
      <c r="T4147" s="28"/>
    </row>
    <row r="4148" spans="19:20" x14ac:dyDescent="0.25">
      <c r="S4148" s="28"/>
      <c r="T4148" s="28"/>
    </row>
    <row r="4149" spans="19:20" x14ac:dyDescent="0.25">
      <c r="S4149" s="28"/>
      <c r="T4149" s="28"/>
    </row>
    <row r="4150" spans="19:20" x14ac:dyDescent="0.25">
      <c r="S4150" s="28"/>
      <c r="T4150" s="28"/>
    </row>
    <row r="4151" spans="19:20" x14ac:dyDescent="0.25">
      <c r="S4151" s="28"/>
      <c r="T4151" s="28"/>
    </row>
    <row r="4152" spans="19:20" x14ac:dyDescent="0.25">
      <c r="S4152" s="28"/>
      <c r="T4152" s="28"/>
    </row>
    <row r="4153" spans="19:20" x14ac:dyDescent="0.25">
      <c r="S4153" s="28"/>
      <c r="T4153" s="28"/>
    </row>
    <row r="4154" spans="19:20" x14ac:dyDescent="0.25">
      <c r="S4154" s="28"/>
      <c r="T4154" s="28"/>
    </row>
    <row r="4155" spans="19:20" x14ac:dyDescent="0.25">
      <c r="S4155" s="28"/>
      <c r="T4155" s="28"/>
    </row>
    <row r="4156" spans="19:20" x14ac:dyDescent="0.25">
      <c r="S4156" s="28"/>
      <c r="T4156" s="28"/>
    </row>
    <row r="4157" spans="19:20" x14ac:dyDescent="0.25">
      <c r="S4157" s="28"/>
      <c r="T4157" s="28"/>
    </row>
    <row r="4158" spans="19:20" x14ac:dyDescent="0.25">
      <c r="S4158" s="28"/>
      <c r="T4158" s="28"/>
    </row>
    <row r="4159" spans="19:20" x14ac:dyDescent="0.25">
      <c r="S4159" s="28"/>
      <c r="T4159" s="28"/>
    </row>
    <row r="4160" spans="19:20" x14ac:dyDescent="0.25">
      <c r="S4160" s="28"/>
      <c r="T4160" s="28"/>
    </row>
    <row r="4161" spans="19:20" x14ac:dyDescent="0.25">
      <c r="S4161" s="28"/>
      <c r="T4161" s="28"/>
    </row>
    <row r="4162" spans="19:20" x14ac:dyDescent="0.25">
      <c r="S4162" s="28"/>
      <c r="T4162" s="28"/>
    </row>
    <row r="4163" spans="19:20" x14ac:dyDescent="0.25">
      <c r="S4163" s="28"/>
      <c r="T4163" s="28"/>
    </row>
    <row r="4164" spans="19:20" x14ac:dyDescent="0.25">
      <c r="S4164" s="28"/>
      <c r="T4164" s="28"/>
    </row>
    <row r="4165" spans="19:20" x14ac:dyDescent="0.25">
      <c r="S4165" s="28"/>
      <c r="T4165" s="28"/>
    </row>
    <row r="4166" spans="19:20" x14ac:dyDescent="0.25">
      <c r="S4166" s="28"/>
      <c r="T4166" s="28"/>
    </row>
    <row r="4167" spans="19:20" x14ac:dyDescent="0.25">
      <c r="S4167" s="28"/>
      <c r="T4167" s="28"/>
    </row>
    <row r="4168" spans="19:20" x14ac:dyDescent="0.25">
      <c r="S4168" s="28"/>
      <c r="T4168" s="28"/>
    </row>
    <row r="4169" spans="19:20" x14ac:dyDescent="0.25">
      <c r="S4169" s="28"/>
      <c r="T4169" s="28"/>
    </row>
    <row r="4170" spans="19:20" x14ac:dyDescent="0.25">
      <c r="S4170" s="28"/>
      <c r="T4170" s="28"/>
    </row>
    <row r="4171" spans="19:20" x14ac:dyDescent="0.25">
      <c r="S4171" s="28"/>
      <c r="T4171" s="28"/>
    </row>
    <row r="4172" spans="19:20" x14ac:dyDescent="0.25">
      <c r="S4172" s="28"/>
      <c r="T4172" s="28"/>
    </row>
    <row r="4173" spans="19:20" x14ac:dyDescent="0.25">
      <c r="S4173" s="28"/>
      <c r="T4173" s="28"/>
    </row>
    <row r="4174" spans="19:20" x14ac:dyDescent="0.25">
      <c r="S4174" s="28"/>
      <c r="T4174" s="28"/>
    </row>
    <row r="4175" spans="19:20" x14ac:dyDescent="0.25">
      <c r="S4175" s="28"/>
      <c r="T4175" s="28"/>
    </row>
    <row r="4176" spans="19:20" x14ac:dyDescent="0.25">
      <c r="S4176" s="28"/>
      <c r="T4176" s="28"/>
    </row>
    <row r="4177" spans="19:20" x14ac:dyDescent="0.25">
      <c r="S4177" s="28"/>
      <c r="T4177" s="28"/>
    </row>
    <row r="4178" spans="19:20" x14ac:dyDescent="0.25">
      <c r="S4178" s="28"/>
      <c r="T4178" s="28"/>
    </row>
    <row r="4179" spans="19:20" x14ac:dyDescent="0.25">
      <c r="S4179" s="28"/>
      <c r="T4179" s="28"/>
    </row>
    <row r="4180" spans="19:20" x14ac:dyDescent="0.25">
      <c r="S4180" s="28"/>
      <c r="T4180" s="28"/>
    </row>
    <row r="4181" spans="19:20" x14ac:dyDescent="0.25">
      <c r="S4181" s="28"/>
      <c r="T4181" s="28"/>
    </row>
    <row r="4182" spans="19:20" x14ac:dyDescent="0.25">
      <c r="S4182" s="28"/>
      <c r="T4182" s="28"/>
    </row>
    <row r="4183" spans="19:20" x14ac:dyDescent="0.25">
      <c r="S4183" s="28"/>
      <c r="T4183" s="28"/>
    </row>
    <row r="4184" spans="19:20" x14ac:dyDescent="0.25">
      <c r="S4184" s="28"/>
      <c r="T4184" s="28"/>
    </row>
    <row r="4185" spans="19:20" x14ac:dyDescent="0.25">
      <c r="S4185" s="28"/>
      <c r="T4185" s="28"/>
    </row>
    <row r="4186" spans="19:20" x14ac:dyDescent="0.25">
      <c r="S4186" s="28"/>
      <c r="T4186" s="28"/>
    </row>
    <row r="4187" spans="19:20" x14ac:dyDescent="0.25">
      <c r="S4187" s="28"/>
      <c r="T4187" s="28"/>
    </row>
    <row r="4188" spans="19:20" x14ac:dyDescent="0.25">
      <c r="S4188" s="28"/>
      <c r="T4188" s="28"/>
    </row>
    <row r="4189" spans="19:20" x14ac:dyDescent="0.25">
      <c r="S4189" s="28"/>
      <c r="T4189" s="28"/>
    </row>
    <row r="4190" spans="19:20" x14ac:dyDescent="0.25">
      <c r="S4190" s="28"/>
      <c r="T4190" s="28"/>
    </row>
    <row r="4191" spans="19:20" x14ac:dyDescent="0.25">
      <c r="S4191" s="28"/>
      <c r="T4191" s="28"/>
    </row>
    <row r="4192" spans="19:20" x14ac:dyDescent="0.25">
      <c r="S4192" s="28"/>
      <c r="T4192" s="28"/>
    </row>
    <row r="4193" spans="19:20" x14ac:dyDescent="0.25">
      <c r="S4193" s="28"/>
      <c r="T4193" s="28"/>
    </row>
    <row r="4194" spans="19:20" x14ac:dyDescent="0.25">
      <c r="S4194" s="28"/>
      <c r="T4194" s="28"/>
    </row>
    <row r="4195" spans="19:20" x14ac:dyDescent="0.25">
      <c r="S4195" s="28"/>
      <c r="T4195" s="28"/>
    </row>
    <row r="4196" spans="19:20" x14ac:dyDescent="0.25">
      <c r="S4196" s="28"/>
      <c r="T4196" s="28"/>
    </row>
    <row r="4197" spans="19:20" x14ac:dyDescent="0.25">
      <c r="S4197" s="28"/>
      <c r="T4197" s="28"/>
    </row>
    <row r="4198" spans="19:20" x14ac:dyDescent="0.25">
      <c r="S4198" s="28"/>
      <c r="T4198" s="28"/>
    </row>
    <row r="4199" spans="19:20" x14ac:dyDescent="0.25">
      <c r="S4199" s="28"/>
      <c r="T4199" s="28"/>
    </row>
    <row r="4200" spans="19:20" x14ac:dyDescent="0.25">
      <c r="S4200" s="28"/>
      <c r="T4200" s="28"/>
    </row>
    <row r="4201" spans="19:20" x14ac:dyDescent="0.25">
      <c r="S4201" s="28"/>
      <c r="T4201" s="28"/>
    </row>
    <row r="4202" spans="19:20" x14ac:dyDescent="0.25">
      <c r="S4202" s="28"/>
      <c r="T4202" s="28"/>
    </row>
    <row r="4203" spans="19:20" x14ac:dyDescent="0.25">
      <c r="S4203" s="28"/>
      <c r="T4203" s="28"/>
    </row>
    <row r="4204" spans="19:20" x14ac:dyDescent="0.25">
      <c r="S4204" s="28"/>
      <c r="T4204" s="28"/>
    </row>
    <row r="4205" spans="19:20" x14ac:dyDescent="0.25">
      <c r="S4205" s="28"/>
      <c r="T4205" s="28"/>
    </row>
    <row r="4206" spans="19:20" x14ac:dyDescent="0.25">
      <c r="S4206" s="28"/>
      <c r="T4206" s="28"/>
    </row>
    <row r="4207" spans="19:20" x14ac:dyDescent="0.25">
      <c r="S4207" s="28"/>
      <c r="T4207" s="28"/>
    </row>
    <row r="4208" spans="19:20" x14ac:dyDescent="0.25">
      <c r="S4208" s="28"/>
      <c r="T4208" s="28"/>
    </row>
    <row r="4209" spans="19:20" x14ac:dyDescent="0.25">
      <c r="S4209" s="28"/>
      <c r="T4209" s="28"/>
    </row>
    <row r="4210" spans="19:20" x14ac:dyDescent="0.25">
      <c r="S4210" s="28"/>
      <c r="T4210" s="28"/>
    </row>
    <row r="4211" spans="19:20" x14ac:dyDescent="0.25">
      <c r="S4211" s="28"/>
      <c r="T4211" s="28"/>
    </row>
    <row r="4212" spans="19:20" x14ac:dyDescent="0.25">
      <c r="S4212" s="28"/>
      <c r="T4212" s="28"/>
    </row>
    <row r="4213" spans="19:20" x14ac:dyDescent="0.25">
      <c r="S4213" s="28"/>
      <c r="T4213" s="28"/>
    </row>
    <row r="4214" spans="19:20" x14ac:dyDescent="0.25">
      <c r="S4214" s="28"/>
      <c r="T4214" s="28"/>
    </row>
    <row r="4215" spans="19:20" x14ac:dyDescent="0.25">
      <c r="S4215" s="28"/>
      <c r="T4215" s="28"/>
    </row>
    <row r="4216" spans="19:20" x14ac:dyDescent="0.25">
      <c r="S4216" s="28"/>
      <c r="T4216" s="28"/>
    </row>
    <row r="4217" spans="19:20" x14ac:dyDescent="0.25">
      <c r="S4217" s="28"/>
      <c r="T4217" s="28"/>
    </row>
    <row r="4218" spans="19:20" x14ac:dyDescent="0.25">
      <c r="S4218" s="28"/>
      <c r="T4218" s="28"/>
    </row>
    <row r="4219" spans="19:20" x14ac:dyDescent="0.25">
      <c r="S4219" s="28"/>
      <c r="T4219" s="28"/>
    </row>
    <row r="4220" spans="19:20" x14ac:dyDescent="0.25">
      <c r="S4220" s="28"/>
      <c r="T4220" s="28"/>
    </row>
    <row r="4221" spans="19:20" x14ac:dyDescent="0.25">
      <c r="S4221" s="28"/>
      <c r="T4221" s="28"/>
    </row>
    <row r="4222" spans="19:20" x14ac:dyDescent="0.25">
      <c r="S4222" s="28"/>
      <c r="T4222" s="28"/>
    </row>
    <row r="4223" spans="19:20" x14ac:dyDescent="0.25">
      <c r="S4223" s="28"/>
      <c r="T4223" s="28"/>
    </row>
    <row r="4224" spans="19:20" x14ac:dyDescent="0.25">
      <c r="S4224" s="28"/>
      <c r="T4224" s="28"/>
    </row>
    <row r="4225" spans="19:20" x14ac:dyDescent="0.25">
      <c r="S4225" s="28"/>
      <c r="T4225" s="28"/>
    </row>
    <row r="4226" spans="19:20" x14ac:dyDescent="0.25">
      <c r="S4226" s="28"/>
      <c r="T4226" s="28"/>
    </row>
    <row r="4227" spans="19:20" x14ac:dyDescent="0.25">
      <c r="S4227" s="28"/>
      <c r="T4227" s="28"/>
    </row>
    <row r="4228" spans="19:20" x14ac:dyDescent="0.25">
      <c r="S4228" s="28"/>
      <c r="T4228" s="28"/>
    </row>
    <row r="4229" spans="19:20" x14ac:dyDescent="0.25">
      <c r="S4229" s="28"/>
      <c r="T4229" s="28"/>
    </row>
    <row r="4230" spans="19:20" x14ac:dyDescent="0.25">
      <c r="S4230" s="28"/>
      <c r="T4230" s="28"/>
    </row>
    <row r="4231" spans="19:20" x14ac:dyDescent="0.25">
      <c r="S4231" s="28"/>
      <c r="T4231" s="28"/>
    </row>
    <row r="4232" spans="19:20" x14ac:dyDescent="0.25">
      <c r="S4232" s="28"/>
      <c r="T4232" s="28"/>
    </row>
    <row r="4233" spans="19:20" x14ac:dyDescent="0.25">
      <c r="S4233" s="28"/>
      <c r="T4233" s="28"/>
    </row>
    <row r="4234" spans="19:20" x14ac:dyDescent="0.25">
      <c r="S4234" s="28"/>
      <c r="T4234" s="28"/>
    </row>
    <row r="4235" spans="19:20" x14ac:dyDescent="0.25">
      <c r="S4235" s="28"/>
      <c r="T4235" s="28"/>
    </row>
    <row r="4236" spans="19:20" x14ac:dyDescent="0.25">
      <c r="S4236" s="28"/>
      <c r="T4236" s="28"/>
    </row>
    <row r="4237" spans="19:20" x14ac:dyDescent="0.25">
      <c r="S4237" s="28"/>
      <c r="T4237" s="28"/>
    </row>
    <row r="4238" spans="19:20" x14ac:dyDescent="0.25">
      <c r="S4238" s="28"/>
      <c r="T4238" s="28"/>
    </row>
    <row r="4239" spans="19:20" x14ac:dyDescent="0.25">
      <c r="S4239" s="28"/>
      <c r="T4239" s="28"/>
    </row>
    <row r="4240" spans="19:20" x14ac:dyDescent="0.25">
      <c r="S4240" s="28"/>
      <c r="T4240" s="28"/>
    </row>
    <row r="4241" spans="19:20" x14ac:dyDescent="0.25">
      <c r="S4241" s="28"/>
      <c r="T4241" s="28"/>
    </row>
    <row r="4242" spans="19:20" x14ac:dyDescent="0.25">
      <c r="S4242" s="28"/>
      <c r="T4242" s="28"/>
    </row>
    <row r="4243" spans="19:20" x14ac:dyDescent="0.25">
      <c r="S4243" s="28"/>
      <c r="T4243" s="28"/>
    </row>
    <row r="4244" spans="19:20" x14ac:dyDescent="0.25">
      <c r="S4244" s="28"/>
      <c r="T4244" s="28"/>
    </row>
    <row r="4245" spans="19:20" x14ac:dyDescent="0.25">
      <c r="S4245" s="28"/>
      <c r="T4245" s="28"/>
    </row>
    <row r="4246" spans="19:20" x14ac:dyDescent="0.25">
      <c r="S4246" s="28"/>
      <c r="T4246" s="28"/>
    </row>
    <row r="4247" spans="19:20" x14ac:dyDescent="0.25">
      <c r="S4247" s="28"/>
      <c r="T4247" s="28"/>
    </row>
    <row r="4248" spans="19:20" x14ac:dyDescent="0.25">
      <c r="S4248" s="28"/>
      <c r="T4248" s="28"/>
    </row>
    <row r="4249" spans="19:20" x14ac:dyDescent="0.25">
      <c r="S4249" s="28"/>
      <c r="T4249" s="28"/>
    </row>
    <row r="4250" spans="19:20" x14ac:dyDescent="0.25">
      <c r="S4250" s="28"/>
      <c r="T4250" s="28"/>
    </row>
    <row r="4251" spans="19:20" x14ac:dyDescent="0.25">
      <c r="S4251" s="28"/>
      <c r="T4251" s="28"/>
    </row>
    <row r="4252" spans="19:20" x14ac:dyDescent="0.25">
      <c r="S4252" s="28"/>
      <c r="T4252" s="28"/>
    </row>
    <row r="4253" spans="19:20" x14ac:dyDescent="0.25">
      <c r="S4253" s="28"/>
      <c r="T4253" s="28"/>
    </row>
    <row r="4254" spans="19:20" x14ac:dyDescent="0.25">
      <c r="S4254" s="28"/>
      <c r="T4254" s="28"/>
    </row>
    <row r="4255" spans="19:20" x14ac:dyDescent="0.25">
      <c r="S4255" s="28"/>
      <c r="T4255" s="28"/>
    </row>
    <row r="4256" spans="19:20" x14ac:dyDescent="0.25">
      <c r="S4256" s="28"/>
      <c r="T4256" s="28"/>
    </row>
    <row r="4257" spans="19:20" x14ac:dyDescent="0.25">
      <c r="S4257" s="28"/>
      <c r="T4257" s="28"/>
    </row>
    <row r="4258" spans="19:20" x14ac:dyDescent="0.25">
      <c r="S4258" s="28"/>
      <c r="T4258" s="28"/>
    </row>
    <row r="4259" spans="19:20" x14ac:dyDescent="0.25">
      <c r="S4259" s="28"/>
      <c r="T4259" s="28"/>
    </row>
    <row r="4260" spans="19:20" x14ac:dyDescent="0.25">
      <c r="S4260" s="28"/>
      <c r="T4260" s="28"/>
    </row>
    <row r="4261" spans="19:20" x14ac:dyDescent="0.25">
      <c r="S4261" s="28"/>
      <c r="T4261" s="28"/>
    </row>
    <row r="4262" spans="19:20" x14ac:dyDescent="0.25">
      <c r="S4262" s="28"/>
      <c r="T4262" s="28"/>
    </row>
    <row r="4263" spans="19:20" x14ac:dyDescent="0.25">
      <c r="S4263" s="28"/>
      <c r="T4263" s="28"/>
    </row>
    <row r="4264" spans="19:20" x14ac:dyDescent="0.25">
      <c r="S4264" s="28"/>
      <c r="T4264" s="28"/>
    </row>
    <row r="4265" spans="19:20" x14ac:dyDescent="0.25">
      <c r="S4265" s="28"/>
      <c r="T4265" s="28"/>
    </row>
    <row r="4266" spans="19:20" x14ac:dyDescent="0.25">
      <c r="S4266" s="28"/>
      <c r="T4266" s="28"/>
    </row>
    <row r="4267" spans="19:20" x14ac:dyDescent="0.25">
      <c r="S4267" s="28"/>
      <c r="T4267" s="28"/>
    </row>
    <row r="4268" spans="19:20" x14ac:dyDescent="0.25">
      <c r="S4268" s="28"/>
      <c r="T4268" s="28"/>
    </row>
    <row r="4269" spans="19:20" x14ac:dyDescent="0.25">
      <c r="S4269" s="28"/>
      <c r="T4269" s="28"/>
    </row>
    <row r="4270" spans="19:20" x14ac:dyDescent="0.25">
      <c r="S4270" s="28"/>
      <c r="T4270" s="28"/>
    </row>
    <row r="4271" spans="19:20" x14ac:dyDescent="0.25">
      <c r="S4271" s="28"/>
      <c r="T4271" s="28"/>
    </row>
    <row r="4272" spans="19:20" x14ac:dyDescent="0.25">
      <c r="S4272" s="28"/>
      <c r="T4272" s="28"/>
    </row>
    <row r="4273" spans="19:20" x14ac:dyDescent="0.25">
      <c r="S4273" s="28"/>
      <c r="T4273" s="28"/>
    </row>
    <row r="4274" spans="19:20" x14ac:dyDescent="0.25">
      <c r="S4274" s="28"/>
      <c r="T4274" s="28"/>
    </row>
    <row r="4275" spans="19:20" x14ac:dyDescent="0.25">
      <c r="S4275" s="28"/>
      <c r="T4275" s="28"/>
    </row>
    <row r="4276" spans="19:20" x14ac:dyDescent="0.25">
      <c r="S4276" s="28"/>
      <c r="T4276" s="28"/>
    </row>
    <row r="4277" spans="19:20" x14ac:dyDescent="0.25">
      <c r="S4277" s="28"/>
      <c r="T4277" s="28"/>
    </row>
    <row r="4278" spans="19:20" x14ac:dyDescent="0.25">
      <c r="S4278" s="28"/>
      <c r="T4278" s="28"/>
    </row>
    <row r="4279" spans="19:20" x14ac:dyDescent="0.25">
      <c r="S4279" s="28"/>
      <c r="T4279" s="28"/>
    </row>
    <row r="4280" spans="19:20" x14ac:dyDescent="0.25">
      <c r="S4280" s="28"/>
      <c r="T4280" s="28"/>
    </row>
    <row r="4281" spans="19:20" x14ac:dyDescent="0.25">
      <c r="S4281" s="28"/>
      <c r="T4281" s="28"/>
    </row>
    <row r="4282" spans="19:20" x14ac:dyDescent="0.25">
      <c r="S4282" s="28"/>
      <c r="T4282" s="28"/>
    </row>
    <row r="4283" spans="19:20" x14ac:dyDescent="0.25">
      <c r="S4283" s="28"/>
      <c r="T4283" s="28"/>
    </row>
    <row r="4284" spans="19:20" x14ac:dyDescent="0.25">
      <c r="S4284" s="28"/>
      <c r="T4284" s="28"/>
    </row>
    <row r="4285" spans="19:20" x14ac:dyDescent="0.25">
      <c r="S4285" s="28"/>
      <c r="T4285" s="28"/>
    </row>
    <row r="4286" spans="19:20" x14ac:dyDescent="0.25">
      <c r="S4286" s="28"/>
      <c r="T4286" s="28"/>
    </row>
    <row r="4287" spans="19:20" x14ac:dyDescent="0.25">
      <c r="S4287" s="28"/>
      <c r="T4287" s="28"/>
    </row>
    <row r="4288" spans="19:20" x14ac:dyDescent="0.25">
      <c r="S4288" s="28"/>
      <c r="T4288" s="28"/>
    </row>
    <row r="4289" spans="19:20" x14ac:dyDescent="0.25">
      <c r="S4289" s="28"/>
      <c r="T4289" s="28"/>
    </row>
    <row r="4290" spans="19:20" x14ac:dyDescent="0.25">
      <c r="S4290" s="28"/>
      <c r="T4290" s="28"/>
    </row>
    <row r="4291" spans="19:20" x14ac:dyDescent="0.25">
      <c r="S4291" s="28"/>
      <c r="T4291" s="28"/>
    </row>
    <row r="4292" spans="19:20" x14ac:dyDescent="0.25">
      <c r="S4292" s="28"/>
      <c r="T4292" s="28"/>
    </row>
    <row r="4293" spans="19:20" x14ac:dyDescent="0.25">
      <c r="S4293" s="28"/>
      <c r="T4293" s="28"/>
    </row>
    <row r="4294" spans="19:20" x14ac:dyDescent="0.25">
      <c r="S4294" s="28"/>
      <c r="T4294" s="28"/>
    </row>
    <row r="4295" spans="19:20" x14ac:dyDescent="0.25">
      <c r="S4295" s="28"/>
      <c r="T4295" s="28"/>
    </row>
    <row r="4296" spans="19:20" x14ac:dyDescent="0.25">
      <c r="S4296" s="28"/>
      <c r="T4296" s="28"/>
    </row>
    <row r="4297" spans="19:20" x14ac:dyDescent="0.25">
      <c r="S4297" s="28"/>
      <c r="T4297" s="28"/>
    </row>
    <row r="4298" spans="19:20" x14ac:dyDescent="0.25">
      <c r="S4298" s="28"/>
      <c r="T4298" s="28"/>
    </row>
    <row r="4299" spans="19:20" x14ac:dyDescent="0.25">
      <c r="S4299" s="28"/>
      <c r="T4299" s="28"/>
    </row>
    <row r="4300" spans="19:20" x14ac:dyDescent="0.25">
      <c r="S4300" s="28"/>
      <c r="T4300" s="28"/>
    </row>
    <row r="4301" spans="19:20" x14ac:dyDescent="0.25">
      <c r="S4301" s="28"/>
      <c r="T4301" s="28"/>
    </row>
    <row r="4302" spans="19:20" x14ac:dyDescent="0.25">
      <c r="S4302" s="28"/>
      <c r="T4302" s="28"/>
    </row>
    <row r="4303" spans="19:20" x14ac:dyDescent="0.25">
      <c r="S4303" s="28"/>
      <c r="T4303" s="28"/>
    </row>
    <row r="4304" spans="19:20" x14ac:dyDescent="0.25">
      <c r="S4304" s="28"/>
      <c r="T4304" s="28"/>
    </row>
    <row r="4305" spans="19:20" x14ac:dyDescent="0.25">
      <c r="S4305" s="28"/>
      <c r="T4305" s="28"/>
    </row>
    <row r="4306" spans="19:20" x14ac:dyDescent="0.25">
      <c r="S4306" s="28"/>
      <c r="T4306" s="28"/>
    </row>
    <row r="4307" spans="19:20" x14ac:dyDescent="0.25">
      <c r="S4307" s="28"/>
      <c r="T4307" s="28"/>
    </row>
    <row r="4308" spans="19:20" x14ac:dyDescent="0.25">
      <c r="S4308" s="28"/>
      <c r="T4308" s="28"/>
    </row>
    <row r="4309" spans="19:20" x14ac:dyDescent="0.25">
      <c r="S4309" s="28"/>
      <c r="T4309" s="28"/>
    </row>
    <row r="4310" spans="19:20" x14ac:dyDescent="0.25">
      <c r="S4310" s="28"/>
      <c r="T4310" s="28"/>
    </row>
    <row r="4311" spans="19:20" x14ac:dyDescent="0.25">
      <c r="S4311" s="28"/>
      <c r="T4311" s="28"/>
    </row>
    <row r="4312" spans="19:20" x14ac:dyDescent="0.25">
      <c r="S4312" s="28"/>
      <c r="T4312" s="28"/>
    </row>
    <row r="4313" spans="19:20" x14ac:dyDescent="0.25">
      <c r="S4313" s="28"/>
      <c r="T4313" s="28"/>
    </row>
    <row r="4314" spans="19:20" x14ac:dyDescent="0.25">
      <c r="S4314" s="28"/>
      <c r="T4314" s="28"/>
    </row>
    <row r="4315" spans="19:20" x14ac:dyDescent="0.25">
      <c r="S4315" s="28"/>
      <c r="T4315" s="28"/>
    </row>
    <row r="4316" spans="19:20" x14ac:dyDescent="0.25">
      <c r="S4316" s="28"/>
      <c r="T4316" s="28"/>
    </row>
    <row r="4317" spans="19:20" x14ac:dyDescent="0.25">
      <c r="S4317" s="28"/>
      <c r="T4317" s="28"/>
    </row>
    <row r="4318" spans="19:20" x14ac:dyDescent="0.25">
      <c r="S4318" s="28"/>
      <c r="T4318" s="28"/>
    </row>
    <row r="4319" spans="19:20" x14ac:dyDescent="0.25">
      <c r="S4319" s="28"/>
      <c r="T4319" s="28"/>
    </row>
    <row r="4320" spans="19:20" x14ac:dyDescent="0.25">
      <c r="S4320" s="28"/>
      <c r="T4320" s="28"/>
    </row>
    <row r="4321" spans="19:20" x14ac:dyDescent="0.25">
      <c r="S4321" s="28"/>
      <c r="T4321" s="28"/>
    </row>
    <row r="4322" spans="19:20" x14ac:dyDescent="0.25">
      <c r="S4322" s="28"/>
      <c r="T4322" s="28"/>
    </row>
    <row r="4323" spans="19:20" x14ac:dyDescent="0.25">
      <c r="S4323" s="28"/>
      <c r="T4323" s="28"/>
    </row>
    <row r="4324" spans="19:20" x14ac:dyDescent="0.25">
      <c r="S4324" s="28"/>
      <c r="T4324" s="28"/>
    </row>
    <row r="4325" spans="19:20" x14ac:dyDescent="0.25">
      <c r="S4325" s="28"/>
      <c r="T4325" s="28"/>
    </row>
    <row r="4326" spans="19:20" x14ac:dyDescent="0.25">
      <c r="S4326" s="28"/>
      <c r="T4326" s="28"/>
    </row>
    <row r="4327" spans="19:20" x14ac:dyDescent="0.25">
      <c r="S4327" s="28"/>
      <c r="T4327" s="28"/>
    </row>
    <row r="4328" spans="19:20" x14ac:dyDescent="0.25">
      <c r="S4328" s="28"/>
      <c r="T4328" s="28"/>
    </row>
    <row r="4329" spans="19:20" x14ac:dyDescent="0.25">
      <c r="S4329" s="28"/>
      <c r="T4329" s="28"/>
    </row>
    <row r="4330" spans="19:20" x14ac:dyDescent="0.25">
      <c r="S4330" s="28"/>
      <c r="T4330" s="28"/>
    </row>
    <row r="4331" spans="19:20" x14ac:dyDescent="0.25">
      <c r="S4331" s="28"/>
      <c r="T4331" s="28"/>
    </row>
    <row r="4332" spans="19:20" x14ac:dyDescent="0.25">
      <c r="S4332" s="28"/>
      <c r="T4332" s="28"/>
    </row>
    <row r="4333" spans="19:20" x14ac:dyDescent="0.25">
      <c r="S4333" s="28"/>
      <c r="T4333" s="28"/>
    </row>
    <row r="4334" spans="19:20" x14ac:dyDescent="0.25">
      <c r="S4334" s="28"/>
      <c r="T4334" s="28"/>
    </row>
    <row r="4335" spans="19:20" x14ac:dyDescent="0.25">
      <c r="S4335" s="28"/>
      <c r="T4335" s="28"/>
    </row>
    <row r="4336" spans="19:20" x14ac:dyDescent="0.25">
      <c r="S4336" s="28"/>
      <c r="T4336" s="28"/>
    </row>
    <row r="4337" spans="19:20" x14ac:dyDescent="0.25">
      <c r="S4337" s="28"/>
      <c r="T4337" s="28"/>
    </row>
    <row r="4338" spans="19:20" x14ac:dyDescent="0.25">
      <c r="S4338" s="28"/>
      <c r="T4338" s="28"/>
    </row>
    <row r="4339" spans="19:20" x14ac:dyDescent="0.25">
      <c r="S4339" s="28"/>
      <c r="T4339" s="28"/>
    </row>
    <row r="4340" spans="19:20" x14ac:dyDescent="0.25">
      <c r="S4340" s="28"/>
      <c r="T4340" s="28"/>
    </row>
    <row r="4341" spans="19:20" x14ac:dyDescent="0.25">
      <c r="S4341" s="28"/>
      <c r="T4341" s="28"/>
    </row>
    <row r="4342" spans="19:20" x14ac:dyDescent="0.25">
      <c r="S4342" s="28"/>
      <c r="T4342" s="28"/>
    </row>
    <row r="4343" spans="19:20" x14ac:dyDescent="0.25">
      <c r="S4343" s="28"/>
      <c r="T4343" s="28"/>
    </row>
    <row r="4344" spans="19:20" x14ac:dyDescent="0.25">
      <c r="S4344" s="28"/>
      <c r="T4344" s="28"/>
    </row>
    <row r="4345" spans="19:20" x14ac:dyDescent="0.25">
      <c r="S4345" s="28"/>
      <c r="T4345" s="28"/>
    </row>
    <row r="4346" spans="19:20" x14ac:dyDescent="0.25">
      <c r="S4346" s="28"/>
      <c r="T4346" s="28"/>
    </row>
    <row r="4347" spans="19:20" x14ac:dyDescent="0.25">
      <c r="S4347" s="28"/>
      <c r="T4347" s="28"/>
    </row>
    <row r="4348" spans="19:20" x14ac:dyDescent="0.25">
      <c r="S4348" s="28"/>
      <c r="T4348" s="28"/>
    </row>
    <row r="4349" spans="19:20" x14ac:dyDescent="0.25">
      <c r="S4349" s="28"/>
      <c r="T4349" s="28"/>
    </row>
    <row r="4350" spans="19:20" x14ac:dyDescent="0.25">
      <c r="S4350" s="28"/>
      <c r="T4350" s="28"/>
    </row>
    <row r="4351" spans="19:20" x14ac:dyDescent="0.25">
      <c r="S4351" s="28"/>
      <c r="T4351" s="28"/>
    </row>
    <row r="4352" spans="19:20" x14ac:dyDescent="0.25">
      <c r="S4352" s="28"/>
      <c r="T4352" s="28"/>
    </row>
    <row r="4353" spans="19:20" x14ac:dyDescent="0.25">
      <c r="S4353" s="28"/>
      <c r="T4353" s="28"/>
    </row>
    <row r="4354" spans="19:20" x14ac:dyDescent="0.25">
      <c r="S4354" s="28"/>
      <c r="T4354" s="28"/>
    </row>
    <row r="4355" spans="19:20" x14ac:dyDescent="0.25">
      <c r="S4355" s="28"/>
      <c r="T4355" s="28"/>
    </row>
    <row r="4356" spans="19:20" x14ac:dyDescent="0.25">
      <c r="S4356" s="28"/>
      <c r="T4356" s="28"/>
    </row>
    <row r="4357" spans="19:20" x14ac:dyDescent="0.25">
      <c r="S4357" s="28"/>
      <c r="T4357" s="28"/>
    </row>
    <row r="4358" spans="19:20" x14ac:dyDescent="0.25">
      <c r="S4358" s="28"/>
      <c r="T4358" s="28"/>
    </row>
    <row r="4359" spans="19:20" x14ac:dyDescent="0.25">
      <c r="S4359" s="28"/>
      <c r="T4359" s="28"/>
    </row>
    <row r="4360" spans="19:20" x14ac:dyDescent="0.25">
      <c r="S4360" s="28"/>
      <c r="T4360" s="28"/>
    </row>
    <row r="4361" spans="19:20" x14ac:dyDescent="0.25">
      <c r="S4361" s="28"/>
      <c r="T4361" s="28"/>
    </row>
    <row r="4362" spans="19:20" x14ac:dyDescent="0.25">
      <c r="S4362" s="28"/>
      <c r="T4362" s="28"/>
    </row>
    <row r="4363" spans="19:20" x14ac:dyDescent="0.25">
      <c r="S4363" s="28"/>
      <c r="T4363" s="28"/>
    </row>
    <row r="4364" spans="19:20" x14ac:dyDescent="0.25">
      <c r="S4364" s="28"/>
      <c r="T4364" s="28"/>
    </row>
    <row r="4365" spans="19:20" x14ac:dyDescent="0.25">
      <c r="S4365" s="28"/>
      <c r="T4365" s="28"/>
    </row>
    <row r="4366" spans="19:20" x14ac:dyDescent="0.25">
      <c r="S4366" s="28"/>
      <c r="T4366" s="28"/>
    </row>
    <row r="4367" spans="19:20" x14ac:dyDescent="0.25">
      <c r="S4367" s="28"/>
      <c r="T4367" s="28"/>
    </row>
    <row r="4368" spans="19:20" x14ac:dyDescent="0.25">
      <c r="S4368" s="28"/>
      <c r="T4368" s="28"/>
    </row>
    <row r="4369" spans="19:20" x14ac:dyDescent="0.25">
      <c r="S4369" s="28"/>
      <c r="T4369" s="28"/>
    </row>
    <row r="4370" spans="19:20" x14ac:dyDescent="0.25">
      <c r="S4370" s="28"/>
      <c r="T4370" s="28"/>
    </row>
    <row r="4371" spans="19:20" x14ac:dyDescent="0.25">
      <c r="S4371" s="28"/>
      <c r="T4371" s="28"/>
    </row>
    <row r="4372" spans="19:20" x14ac:dyDescent="0.25">
      <c r="S4372" s="28"/>
      <c r="T4372" s="28"/>
    </row>
    <row r="4373" spans="19:20" x14ac:dyDescent="0.25">
      <c r="S4373" s="28"/>
      <c r="T4373" s="28"/>
    </row>
    <row r="4374" spans="19:20" x14ac:dyDescent="0.25">
      <c r="S4374" s="28"/>
      <c r="T4374" s="28"/>
    </row>
    <row r="4375" spans="19:20" x14ac:dyDescent="0.25">
      <c r="S4375" s="28"/>
      <c r="T4375" s="28"/>
    </row>
    <row r="4376" spans="19:20" x14ac:dyDescent="0.25">
      <c r="S4376" s="28"/>
      <c r="T4376" s="28"/>
    </row>
    <row r="4377" spans="19:20" x14ac:dyDescent="0.25">
      <c r="S4377" s="28"/>
      <c r="T4377" s="28"/>
    </row>
    <row r="4378" spans="19:20" x14ac:dyDescent="0.25">
      <c r="S4378" s="28"/>
      <c r="T4378" s="28"/>
    </row>
    <row r="4379" spans="19:20" x14ac:dyDescent="0.25">
      <c r="S4379" s="28"/>
      <c r="T4379" s="28"/>
    </row>
    <row r="4380" spans="19:20" x14ac:dyDescent="0.25">
      <c r="S4380" s="28"/>
      <c r="T4380" s="28"/>
    </row>
    <row r="4381" spans="19:20" x14ac:dyDescent="0.25">
      <c r="S4381" s="28"/>
      <c r="T4381" s="28"/>
    </row>
    <row r="4382" spans="19:20" x14ac:dyDescent="0.25">
      <c r="S4382" s="28"/>
      <c r="T4382" s="28"/>
    </row>
    <row r="4383" spans="19:20" x14ac:dyDescent="0.25">
      <c r="S4383" s="28"/>
      <c r="T4383" s="28"/>
    </row>
    <row r="4384" spans="19:20" x14ac:dyDescent="0.25">
      <c r="S4384" s="28"/>
      <c r="T4384" s="28"/>
    </row>
    <row r="4385" spans="19:20" x14ac:dyDescent="0.25">
      <c r="S4385" s="28"/>
      <c r="T4385" s="28"/>
    </row>
    <row r="4386" spans="19:20" x14ac:dyDescent="0.25">
      <c r="S4386" s="28"/>
      <c r="T4386" s="28"/>
    </row>
    <row r="4387" spans="19:20" x14ac:dyDescent="0.25">
      <c r="S4387" s="28"/>
      <c r="T4387" s="28"/>
    </row>
    <row r="4388" spans="19:20" x14ac:dyDescent="0.25">
      <c r="S4388" s="28"/>
      <c r="T4388" s="28"/>
    </row>
    <row r="4389" spans="19:20" x14ac:dyDescent="0.25">
      <c r="S4389" s="28"/>
      <c r="T4389" s="28"/>
    </row>
    <row r="4390" spans="19:20" x14ac:dyDescent="0.25">
      <c r="S4390" s="28"/>
      <c r="T4390" s="28"/>
    </row>
    <row r="4391" spans="19:20" x14ac:dyDescent="0.25">
      <c r="S4391" s="28"/>
      <c r="T4391" s="28"/>
    </row>
    <row r="4392" spans="19:20" x14ac:dyDescent="0.25">
      <c r="S4392" s="28"/>
      <c r="T4392" s="28"/>
    </row>
    <row r="4393" spans="19:20" x14ac:dyDescent="0.25">
      <c r="S4393" s="28"/>
      <c r="T4393" s="28"/>
    </row>
    <row r="4394" spans="19:20" x14ac:dyDescent="0.25">
      <c r="S4394" s="28"/>
      <c r="T4394" s="28"/>
    </row>
    <row r="4395" spans="19:20" x14ac:dyDescent="0.25">
      <c r="S4395" s="28"/>
      <c r="T4395" s="28"/>
    </row>
    <row r="4396" spans="19:20" x14ac:dyDescent="0.25">
      <c r="S4396" s="28"/>
      <c r="T4396" s="28"/>
    </row>
    <row r="4397" spans="19:20" x14ac:dyDescent="0.25">
      <c r="S4397" s="28"/>
      <c r="T4397" s="28"/>
    </row>
    <row r="4398" spans="19:20" x14ac:dyDescent="0.25">
      <c r="S4398" s="28"/>
      <c r="T4398" s="28"/>
    </row>
    <row r="4399" spans="19:20" x14ac:dyDescent="0.25">
      <c r="S4399" s="28"/>
      <c r="T4399" s="28"/>
    </row>
    <row r="4400" spans="19:20" x14ac:dyDescent="0.25">
      <c r="S4400" s="28"/>
      <c r="T4400" s="28"/>
    </row>
    <row r="4401" spans="19:20" x14ac:dyDescent="0.25">
      <c r="S4401" s="28"/>
      <c r="T4401" s="28"/>
    </row>
    <row r="4402" spans="19:20" x14ac:dyDescent="0.25">
      <c r="S4402" s="28"/>
      <c r="T4402" s="28"/>
    </row>
    <row r="4403" spans="19:20" x14ac:dyDescent="0.25">
      <c r="S4403" s="28"/>
      <c r="T4403" s="28"/>
    </row>
    <row r="4404" spans="19:20" x14ac:dyDescent="0.25">
      <c r="S4404" s="28"/>
      <c r="T4404" s="28"/>
    </row>
    <row r="4405" spans="19:20" x14ac:dyDescent="0.25">
      <c r="S4405" s="28"/>
      <c r="T4405" s="28"/>
    </row>
    <row r="4406" spans="19:20" x14ac:dyDescent="0.25">
      <c r="S4406" s="28"/>
      <c r="T4406" s="28"/>
    </row>
    <row r="4407" spans="19:20" x14ac:dyDescent="0.25">
      <c r="S4407" s="28"/>
      <c r="T4407" s="28"/>
    </row>
    <row r="4408" spans="19:20" x14ac:dyDescent="0.25">
      <c r="S4408" s="28"/>
      <c r="T4408" s="28"/>
    </row>
    <row r="4409" spans="19:20" x14ac:dyDescent="0.25">
      <c r="S4409" s="28"/>
      <c r="T4409" s="28"/>
    </row>
    <row r="4410" spans="19:20" x14ac:dyDescent="0.25">
      <c r="S4410" s="28"/>
      <c r="T4410" s="28"/>
    </row>
    <row r="4411" spans="19:20" x14ac:dyDescent="0.25">
      <c r="S4411" s="28"/>
      <c r="T4411" s="28"/>
    </row>
    <row r="4412" spans="19:20" x14ac:dyDescent="0.25">
      <c r="S4412" s="28"/>
      <c r="T4412" s="28"/>
    </row>
    <row r="4413" spans="19:20" x14ac:dyDescent="0.25">
      <c r="S4413" s="28"/>
      <c r="T4413" s="28"/>
    </row>
    <row r="4414" spans="19:20" x14ac:dyDescent="0.25">
      <c r="S4414" s="28"/>
      <c r="T4414" s="28"/>
    </row>
    <row r="4415" spans="19:20" x14ac:dyDescent="0.25">
      <c r="S4415" s="28"/>
      <c r="T4415" s="28"/>
    </row>
    <row r="4416" spans="19:20" x14ac:dyDescent="0.25">
      <c r="S4416" s="28"/>
      <c r="T4416" s="28"/>
    </row>
    <row r="4417" spans="19:20" x14ac:dyDescent="0.25">
      <c r="S4417" s="28"/>
      <c r="T4417" s="28"/>
    </row>
    <row r="4418" spans="19:20" x14ac:dyDescent="0.25">
      <c r="S4418" s="28"/>
      <c r="T4418" s="28"/>
    </row>
    <row r="4419" spans="19:20" x14ac:dyDescent="0.25">
      <c r="S4419" s="28"/>
      <c r="T4419" s="28"/>
    </row>
    <row r="4420" spans="19:20" x14ac:dyDescent="0.25">
      <c r="S4420" s="28"/>
      <c r="T4420" s="28"/>
    </row>
    <row r="4421" spans="19:20" x14ac:dyDescent="0.25">
      <c r="S4421" s="28"/>
      <c r="T4421" s="28"/>
    </row>
    <row r="4422" spans="19:20" x14ac:dyDescent="0.25">
      <c r="S4422" s="28"/>
      <c r="T4422" s="28"/>
    </row>
    <row r="4423" spans="19:20" x14ac:dyDescent="0.25">
      <c r="S4423" s="28"/>
      <c r="T4423" s="28"/>
    </row>
    <row r="4424" spans="19:20" x14ac:dyDescent="0.25">
      <c r="S4424" s="28"/>
      <c r="T4424" s="28"/>
    </row>
    <row r="4425" spans="19:20" x14ac:dyDescent="0.25">
      <c r="S4425" s="28"/>
      <c r="T4425" s="28"/>
    </row>
    <row r="4426" spans="19:20" x14ac:dyDescent="0.25">
      <c r="S4426" s="28"/>
      <c r="T4426" s="28"/>
    </row>
    <row r="4427" spans="19:20" x14ac:dyDescent="0.25">
      <c r="S4427" s="28"/>
      <c r="T4427" s="28"/>
    </row>
    <row r="4428" spans="19:20" x14ac:dyDescent="0.25">
      <c r="S4428" s="28"/>
      <c r="T4428" s="28"/>
    </row>
    <row r="4429" spans="19:20" x14ac:dyDescent="0.25">
      <c r="S4429" s="28"/>
      <c r="T4429" s="28"/>
    </row>
    <row r="4430" spans="19:20" x14ac:dyDescent="0.25">
      <c r="S4430" s="28"/>
      <c r="T4430" s="28"/>
    </row>
    <row r="4431" spans="19:20" x14ac:dyDescent="0.25">
      <c r="S4431" s="28"/>
      <c r="T4431" s="28"/>
    </row>
    <row r="4432" spans="19:20" x14ac:dyDescent="0.25">
      <c r="S4432" s="28"/>
      <c r="T4432" s="28"/>
    </row>
    <row r="4433" spans="19:20" x14ac:dyDescent="0.25">
      <c r="S4433" s="28"/>
      <c r="T4433" s="28"/>
    </row>
    <row r="4434" spans="19:20" x14ac:dyDescent="0.25">
      <c r="S4434" s="28"/>
      <c r="T4434" s="28"/>
    </row>
    <row r="4435" spans="19:20" x14ac:dyDescent="0.25">
      <c r="S4435" s="28"/>
      <c r="T4435" s="28"/>
    </row>
    <row r="4436" spans="19:20" x14ac:dyDescent="0.25">
      <c r="S4436" s="28"/>
      <c r="T4436" s="28"/>
    </row>
    <row r="4437" spans="19:20" x14ac:dyDescent="0.25">
      <c r="S4437" s="28"/>
      <c r="T4437" s="28"/>
    </row>
    <row r="4438" spans="19:20" x14ac:dyDescent="0.25">
      <c r="S4438" s="28"/>
      <c r="T4438" s="28"/>
    </row>
    <row r="4439" spans="19:20" x14ac:dyDescent="0.25">
      <c r="S4439" s="28"/>
      <c r="T4439" s="28"/>
    </row>
    <row r="4440" spans="19:20" x14ac:dyDescent="0.25">
      <c r="S4440" s="28"/>
      <c r="T4440" s="28"/>
    </row>
    <row r="4441" spans="19:20" x14ac:dyDescent="0.25">
      <c r="S4441" s="28"/>
      <c r="T4441" s="28"/>
    </row>
    <row r="4442" spans="19:20" x14ac:dyDescent="0.25">
      <c r="S4442" s="28"/>
      <c r="T4442" s="28"/>
    </row>
    <row r="4443" spans="19:20" x14ac:dyDescent="0.25">
      <c r="S4443" s="28"/>
      <c r="T4443" s="28"/>
    </row>
    <row r="4444" spans="19:20" x14ac:dyDescent="0.25">
      <c r="S4444" s="28"/>
      <c r="T4444" s="28"/>
    </row>
    <row r="4445" spans="19:20" x14ac:dyDescent="0.25">
      <c r="S4445" s="28"/>
      <c r="T4445" s="28"/>
    </row>
    <row r="4446" spans="19:20" x14ac:dyDescent="0.25">
      <c r="S4446" s="28"/>
      <c r="T4446" s="28"/>
    </row>
    <row r="4447" spans="19:20" x14ac:dyDescent="0.25">
      <c r="S4447" s="28"/>
      <c r="T4447" s="28"/>
    </row>
    <row r="4448" spans="19:20" x14ac:dyDescent="0.25">
      <c r="S4448" s="28"/>
      <c r="T4448" s="28"/>
    </row>
    <row r="4449" spans="19:20" x14ac:dyDescent="0.25">
      <c r="S4449" s="28"/>
      <c r="T4449" s="28"/>
    </row>
    <row r="4450" spans="19:20" x14ac:dyDescent="0.25">
      <c r="S4450" s="28"/>
      <c r="T4450" s="28"/>
    </row>
    <row r="4451" spans="19:20" x14ac:dyDescent="0.25">
      <c r="S4451" s="28"/>
      <c r="T4451" s="28"/>
    </row>
    <row r="4452" spans="19:20" x14ac:dyDescent="0.25">
      <c r="S4452" s="28"/>
      <c r="T4452" s="28"/>
    </row>
    <row r="4453" spans="19:20" x14ac:dyDescent="0.25">
      <c r="S4453" s="28"/>
      <c r="T4453" s="28"/>
    </row>
    <row r="4454" spans="19:20" x14ac:dyDescent="0.25">
      <c r="S4454" s="28"/>
      <c r="T4454" s="28"/>
    </row>
    <row r="4455" spans="19:20" x14ac:dyDescent="0.25">
      <c r="S4455" s="28"/>
      <c r="T4455" s="28"/>
    </row>
    <row r="4456" spans="19:20" x14ac:dyDescent="0.25">
      <c r="S4456" s="28"/>
      <c r="T4456" s="28"/>
    </row>
    <row r="4457" spans="19:20" x14ac:dyDescent="0.25">
      <c r="S4457" s="28"/>
      <c r="T4457" s="28"/>
    </row>
    <row r="4458" spans="19:20" x14ac:dyDescent="0.25">
      <c r="S4458" s="28"/>
      <c r="T4458" s="28"/>
    </row>
    <row r="4459" spans="19:20" x14ac:dyDescent="0.25">
      <c r="S4459" s="28"/>
      <c r="T4459" s="28"/>
    </row>
    <row r="4460" spans="19:20" x14ac:dyDescent="0.25">
      <c r="S4460" s="28"/>
      <c r="T4460" s="28"/>
    </row>
    <row r="4461" spans="19:20" x14ac:dyDescent="0.25">
      <c r="S4461" s="28"/>
      <c r="T4461" s="28"/>
    </row>
    <row r="4462" spans="19:20" x14ac:dyDescent="0.25">
      <c r="S4462" s="28"/>
      <c r="T4462" s="28"/>
    </row>
    <row r="4463" spans="19:20" x14ac:dyDescent="0.25">
      <c r="S4463" s="28"/>
      <c r="T4463" s="28"/>
    </row>
    <row r="4464" spans="19:20" x14ac:dyDescent="0.25">
      <c r="S4464" s="28"/>
      <c r="T4464" s="28"/>
    </row>
    <row r="4465" spans="19:20" x14ac:dyDescent="0.25">
      <c r="S4465" s="28"/>
      <c r="T4465" s="28"/>
    </row>
    <row r="4466" spans="19:20" x14ac:dyDescent="0.25">
      <c r="S4466" s="28"/>
      <c r="T4466" s="28"/>
    </row>
    <row r="4467" spans="19:20" x14ac:dyDescent="0.25">
      <c r="S4467" s="28"/>
      <c r="T4467" s="28"/>
    </row>
    <row r="4468" spans="19:20" x14ac:dyDescent="0.25">
      <c r="S4468" s="28"/>
      <c r="T4468" s="28"/>
    </row>
    <row r="4469" spans="19:20" x14ac:dyDescent="0.25">
      <c r="S4469" s="28"/>
      <c r="T4469" s="28"/>
    </row>
    <row r="4470" spans="19:20" x14ac:dyDescent="0.25">
      <c r="S4470" s="28"/>
      <c r="T4470" s="28"/>
    </row>
    <row r="4471" spans="19:20" x14ac:dyDescent="0.25">
      <c r="S4471" s="28"/>
      <c r="T4471" s="28"/>
    </row>
    <row r="4472" spans="19:20" x14ac:dyDescent="0.25">
      <c r="S4472" s="28"/>
      <c r="T4472" s="28"/>
    </row>
    <row r="4473" spans="19:20" x14ac:dyDescent="0.25">
      <c r="S4473" s="28"/>
      <c r="T4473" s="28"/>
    </row>
    <row r="4474" spans="19:20" x14ac:dyDescent="0.25">
      <c r="S4474" s="28"/>
      <c r="T4474" s="28"/>
    </row>
    <row r="4475" spans="19:20" x14ac:dyDescent="0.25">
      <c r="S4475" s="28"/>
      <c r="T4475" s="28"/>
    </row>
    <row r="4476" spans="19:20" x14ac:dyDescent="0.25">
      <c r="S4476" s="28"/>
      <c r="T4476" s="28"/>
    </row>
    <row r="4477" spans="19:20" x14ac:dyDescent="0.25">
      <c r="S4477" s="28"/>
      <c r="T4477" s="28"/>
    </row>
    <row r="4478" spans="19:20" x14ac:dyDescent="0.25">
      <c r="S4478" s="28"/>
      <c r="T4478" s="28"/>
    </row>
    <row r="4479" spans="19:20" x14ac:dyDescent="0.25">
      <c r="S4479" s="28"/>
      <c r="T4479" s="28"/>
    </row>
    <row r="4480" spans="19:20" x14ac:dyDescent="0.25">
      <c r="S4480" s="28"/>
      <c r="T4480" s="28"/>
    </row>
    <row r="4481" spans="19:20" x14ac:dyDescent="0.25">
      <c r="S4481" s="28"/>
      <c r="T4481" s="28"/>
    </row>
    <row r="4482" spans="19:20" x14ac:dyDescent="0.25">
      <c r="S4482" s="28"/>
      <c r="T4482" s="28"/>
    </row>
    <row r="4483" spans="19:20" x14ac:dyDescent="0.25">
      <c r="S4483" s="28"/>
      <c r="T4483" s="28"/>
    </row>
    <row r="4484" spans="19:20" x14ac:dyDescent="0.25">
      <c r="S4484" s="28"/>
      <c r="T4484" s="28"/>
    </row>
    <row r="4485" spans="19:20" x14ac:dyDescent="0.25">
      <c r="S4485" s="28"/>
      <c r="T4485" s="28"/>
    </row>
    <row r="4486" spans="19:20" x14ac:dyDescent="0.25">
      <c r="S4486" s="28"/>
      <c r="T4486" s="28"/>
    </row>
    <row r="4487" spans="19:20" x14ac:dyDescent="0.25">
      <c r="S4487" s="28"/>
      <c r="T4487" s="28"/>
    </row>
    <row r="4488" spans="19:20" x14ac:dyDescent="0.25">
      <c r="S4488" s="28"/>
      <c r="T4488" s="28"/>
    </row>
    <row r="4489" spans="19:20" x14ac:dyDescent="0.25">
      <c r="S4489" s="28"/>
      <c r="T4489" s="28"/>
    </row>
    <row r="4490" spans="19:20" x14ac:dyDescent="0.25">
      <c r="S4490" s="28"/>
      <c r="T4490" s="28"/>
    </row>
    <row r="4491" spans="19:20" x14ac:dyDescent="0.25">
      <c r="S4491" s="28"/>
      <c r="T4491" s="28"/>
    </row>
    <row r="4492" spans="19:20" x14ac:dyDescent="0.25">
      <c r="S4492" s="28"/>
      <c r="T4492" s="28"/>
    </row>
    <row r="4493" spans="19:20" x14ac:dyDescent="0.25">
      <c r="S4493" s="28"/>
      <c r="T4493" s="28"/>
    </row>
    <row r="4494" spans="19:20" x14ac:dyDescent="0.25">
      <c r="S4494" s="28"/>
      <c r="T4494" s="28"/>
    </row>
    <row r="4495" spans="19:20" x14ac:dyDescent="0.25">
      <c r="S4495" s="28"/>
      <c r="T4495" s="28"/>
    </row>
    <row r="4496" spans="19:20" x14ac:dyDescent="0.25">
      <c r="S4496" s="28"/>
      <c r="T4496" s="28"/>
    </row>
    <row r="4497" spans="19:20" x14ac:dyDescent="0.25">
      <c r="S4497" s="28"/>
      <c r="T4497" s="28"/>
    </row>
    <row r="4498" spans="19:20" x14ac:dyDescent="0.25">
      <c r="S4498" s="28"/>
      <c r="T4498" s="28"/>
    </row>
    <row r="4499" spans="19:20" x14ac:dyDescent="0.25">
      <c r="S4499" s="28"/>
      <c r="T4499" s="28"/>
    </row>
    <row r="4500" spans="19:20" x14ac:dyDescent="0.25">
      <c r="S4500" s="28"/>
      <c r="T4500" s="28"/>
    </row>
    <row r="4501" spans="19:20" x14ac:dyDescent="0.25">
      <c r="S4501" s="28"/>
      <c r="T4501" s="28"/>
    </row>
    <row r="4502" spans="19:20" x14ac:dyDescent="0.25">
      <c r="S4502" s="28"/>
      <c r="T4502" s="28"/>
    </row>
    <row r="4503" spans="19:20" x14ac:dyDescent="0.25">
      <c r="S4503" s="28"/>
      <c r="T4503" s="28"/>
    </row>
    <row r="4504" spans="19:20" x14ac:dyDescent="0.25">
      <c r="S4504" s="28"/>
      <c r="T4504" s="28"/>
    </row>
    <row r="4505" spans="19:20" x14ac:dyDescent="0.25">
      <c r="S4505" s="28"/>
      <c r="T4505" s="28"/>
    </row>
    <row r="4506" spans="19:20" x14ac:dyDescent="0.25">
      <c r="S4506" s="28"/>
      <c r="T4506" s="28"/>
    </row>
    <row r="4507" spans="19:20" x14ac:dyDescent="0.25">
      <c r="S4507" s="28"/>
      <c r="T4507" s="28"/>
    </row>
    <row r="4508" spans="19:20" x14ac:dyDescent="0.25">
      <c r="S4508" s="28"/>
      <c r="T4508" s="28"/>
    </row>
    <row r="4509" spans="19:20" x14ac:dyDescent="0.25">
      <c r="S4509" s="28"/>
      <c r="T4509" s="28"/>
    </row>
    <row r="4510" spans="19:20" x14ac:dyDescent="0.25">
      <c r="S4510" s="28"/>
      <c r="T4510" s="28"/>
    </row>
    <row r="4511" spans="19:20" x14ac:dyDescent="0.25">
      <c r="S4511" s="28"/>
      <c r="T4511" s="28"/>
    </row>
    <row r="4512" spans="19:20" x14ac:dyDescent="0.25">
      <c r="S4512" s="28"/>
      <c r="T4512" s="28"/>
    </row>
    <row r="4513" spans="19:20" x14ac:dyDescent="0.25">
      <c r="S4513" s="28"/>
      <c r="T4513" s="28"/>
    </row>
    <row r="4514" spans="19:20" x14ac:dyDescent="0.25">
      <c r="S4514" s="28"/>
      <c r="T4514" s="28"/>
    </row>
    <row r="4515" spans="19:20" x14ac:dyDescent="0.25">
      <c r="S4515" s="28"/>
      <c r="T4515" s="28"/>
    </row>
    <row r="4516" spans="19:20" x14ac:dyDescent="0.25">
      <c r="S4516" s="28"/>
      <c r="T4516" s="28"/>
    </row>
    <row r="4517" spans="19:20" x14ac:dyDescent="0.25">
      <c r="S4517" s="28"/>
      <c r="T4517" s="28"/>
    </row>
    <row r="4518" spans="19:20" x14ac:dyDescent="0.25">
      <c r="S4518" s="28"/>
      <c r="T4518" s="28"/>
    </row>
    <row r="4519" spans="19:20" x14ac:dyDescent="0.25">
      <c r="S4519" s="28"/>
      <c r="T4519" s="28"/>
    </row>
    <row r="4520" spans="19:20" x14ac:dyDescent="0.25">
      <c r="S4520" s="28"/>
      <c r="T4520" s="28"/>
    </row>
    <row r="4521" spans="19:20" x14ac:dyDescent="0.25">
      <c r="S4521" s="28"/>
      <c r="T4521" s="28"/>
    </row>
    <row r="4522" spans="19:20" x14ac:dyDescent="0.25">
      <c r="S4522" s="28"/>
      <c r="T4522" s="28"/>
    </row>
    <row r="4523" spans="19:20" x14ac:dyDescent="0.25">
      <c r="S4523" s="28"/>
      <c r="T4523" s="28"/>
    </row>
    <row r="4524" spans="19:20" x14ac:dyDescent="0.25">
      <c r="S4524" s="28"/>
      <c r="T4524" s="28"/>
    </row>
    <row r="4525" spans="19:20" x14ac:dyDescent="0.25">
      <c r="S4525" s="28"/>
      <c r="T4525" s="28"/>
    </row>
    <row r="4526" spans="19:20" x14ac:dyDescent="0.25">
      <c r="S4526" s="28"/>
      <c r="T4526" s="28"/>
    </row>
    <row r="4527" spans="19:20" x14ac:dyDescent="0.25">
      <c r="S4527" s="28"/>
      <c r="T4527" s="28"/>
    </row>
    <row r="4528" spans="19:20" x14ac:dyDescent="0.25">
      <c r="S4528" s="28"/>
      <c r="T4528" s="28"/>
    </row>
    <row r="4529" spans="19:20" x14ac:dyDescent="0.25">
      <c r="S4529" s="28"/>
      <c r="T4529" s="28"/>
    </row>
    <row r="4530" spans="19:20" x14ac:dyDescent="0.25">
      <c r="S4530" s="28"/>
      <c r="T4530" s="28"/>
    </row>
    <row r="4531" spans="19:20" x14ac:dyDescent="0.25">
      <c r="S4531" s="28"/>
      <c r="T4531" s="28"/>
    </row>
    <row r="4532" spans="19:20" x14ac:dyDescent="0.25">
      <c r="S4532" s="28"/>
      <c r="T4532" s="28"/>
    </row>
    <row r="4533" spans="19:20" x14ac:dyDescent="0.25">
      <c r="S4533" s="28"/>
      <c r="T4533" s="28"/>
    </row>
    <row r="4534" spans="19:20" x14ac:dyDescent="0.25">
      <c r="S4534" s="28"/>
      <c r="T4534" s="28"/>
    </row>
    <row r="4535" spans="19:20" x14ac:dyDescent="0.25">
      <c r="S4535" s="28"/>
      <c r="T4535" s="28"/>
    </row>
    <row r="4536" spans="19:20" x14ac:dyDescent="0.25">
      <c r="S4536" s="28"/>
      <c r="T4536" s="28"/>
    </row>
    <row r="4537" spans="19:20" x14ac:dyDescent="0.25">
      <c r="S4537" s="28"/>
      <c r="T4537" s="28"/>
    </row>
    <row r="4538" spans="19:20" x14ac:dyDescent="0.25">
      <c r="S4538" s="28"/>
      <c r="T4538" s="28"/>
    </row>
    <row r="4539" spans="19:20" x14ac:dyDescent="0.25">
      <c r="S4539" s="28"/>
      <c r="T4539" s="28"/>
    </row>
    <row r="4540" spans="19:20" x14ac:dyDescent="0.25">
      <c r="S4540" s="28"/>
      <c r="T4540" s="28"/>
    </row>
    <row r="4541" spans="19:20" x14ac:dyDescent="0.25">
      <c r="S4541" s="28"/>
      <c r="T4541" s="28"/>
    </row>
    <row r="4542" spans="19:20" x14ac:dyDescent="0.25">
      <c r="S4542" s="28"/>
      <c r="T4542" s="28"/>
    </row>
    <row r="4543" spans="19:20" x14ac:dyDescent="0.25">
      <c r="S4543" s="28"/>
      <c r="T4543" s="28"/>
    </row>
    <row r="4544" spans="19:20" x14ac:dyDescent="0.25">
      <c r="S4544" s="28"/>
      <c r="T4544" s="28"/>
    </row>
    <row r="4545" spans="19:20" x14ac:dyDescent="0.25">
      <c r="S4545" s="28"/>
      <c r="T4545" s="28"/>
    </row>
    <row r="4546" spans="19:20" x14ac:dyDescent="0.25">
      <c r="S4546" s="28"/>
      <c r="T4546" s="28"/>
    </row>
    <row r="4547" spans="19:20" x14ac:dyDescent="0.25">
      <c r="S4547" s="28"/>
      <c r="T4547" s="28"/>
    </row>
    <row r="4548" spans="19:20" x14ac:dyDescent="0.25">
      <c r="S4548" s="28"/>
      <c r="T4548" s="28"/>
    </row>
    <row r="4549" spans="19:20" x14ac:dyDescent="0.25">
      <c r="S4549" s="28"/>
      <c r="T4549" s="28"/>
    </row>
    <row r="4550" spans="19:20" x14ac:dyDescent="0.25">
      <c r="S4550" s="28"/>
      <c r="T4550" s="28"/>
    </row>
    <row r="4551" spans="19:20" x14ac:dyDescent="0.25">
      <c r="S4551" s="28"/>
      <c r="T4551" s="28"/>
    </row>
    <row r="4552" spans="19:20" x14ac:dyDescent="0.25">
      <c r="S4552" s="28"/>
      <c r="T4552" s="28"/>
    </row>
    <row r="4553" spans="19:20" x14ac:dyDescent="0.25">
      <c r="S4553" s="28"/>
      <c r="T4553" s="28"/>
    </row>
    <row r="4554" spans="19:20" x14ac:dyDescent="0.25">
      <c r="S4554" s="28"/>
      <c r="T4554" s="28"/>
    </row>
    <row r="4555" spans="19:20" x14ac:dyDescent="0.25">
      <c r="S4555" s="28"/>
      <c r="T4555" s="28"/>
    </row>
    <row r="4556" spans="19:20" x14ac:dyDescent="0.25">
      <c r="S4556" s="28"/>
      <c r="T4556" s="28"/>
    </row>
    <row r="4557" spans="19:20" x14ac:dyDescent="0.25">
      <c r="S4557" s="28"/>
      <c r="T4557" s="28"/>
    </row>
    <row r="4558" spans="19:20" x14ac:dyDescent="0.25">
      <c r="S4558" s="28"/>
      <c r="T4558" s="28"/>
    </row>
    <row r="4559" spans="19:20" x14ac:dyDescent="0.25">
      <c r="S4559" s="28"/>
      <c r="T4559" s="28"/>
    </row>
    <row r="4560" spans="19:20" x14ac:dyDescent="0.25">
      <c r="S4560" s="28"/>
      <c r="T4560" s="28"/>
    </row>
    <row r="4561" spans="19:20" x14ac:dyDescent="0.25">
      <c r="S4561" s="28"/>
      <c r="T4561" s="28"/>
    </row>
    <row r="4562" spans="19:20" x14ac:dyDescent="0.25">
      <c r="S4562" s="28"/>
      <c r="T4562" s="28"/>
    </row>
    <row r="4563" spans="19:20" x14ac:dyDescent="0.25">
      <c r="S4563" s="28"/>
      <c r="T4563" s="28"/>
    </row>
    <row r="4564" spans="19:20" x14ac:dyDescent="0.25">
      <c r="S4564" s="28"/>
      <c r="T4564" s="28"/>
    </row>
    <row r="4565" spans="19:20" x14ac:dyDescent="0.25">
      <c r="S4565" s="28"/>
      <c r="T4565" s="28"/>
    </row>
    <row r="4566" spans="19:20" x14ac:dyDescent="0.25">
      <c r="S4566" s="28"/>
      <c r="T4566" s="28"/>
    </row>
    <row r="4567" spans="19:20" x14ac:dyDescent="0.25">
      <c r="S4567" s="28"/>
      <c r="T4567" s="28"/>
    </row>
    <row r="4568" spans="19:20" x14ac:dyDescent="0.25">
      <c r="S4568" s="28"/>
      <c r="T4568" s="28"/>
    </row>
    <row r="4569" spans="19:20" x14ac:dyDescent="0.25">
      <c r="S4569" s="28"/>
      <c r="T4569" s="28"/>
    </row>
    <row r="4570" spans="19:20" x14ac:dyDescent="0.25">
      <c r="S4570" s="28"/>
      <c r="T4570" s="28"/>
    </row>
    <row r="4571" spans="19:20" x14ac:dyDescent="0.25">
      <c r="S4571" s="28"/>
      <c r="T4571" s="28"/>
    </row>
    <row r="4572" spans="19:20" x14ac:dyDescent="0.25">
      <c r="S4572" s="28"/>
      <c r="T4572" s="28"/>
    </row>
    <row r="4573" spans="19:20" x14ac:dyDescent="0.25">
      <c r="S4573" s="28"/>
      <c r="T4573" s="28"/>
    </row>
    <row r="4574" spans="19:20" x14ac:dyDescent="0.25">
      <c r="S4574" s="28"/>
      <c r="T4574" s="28"/>
    </row>
    <row r="4575" spans="19:20" x14ac:dyDescent="0.25">
      <c r="S4575" s="28"/>
      <c r="T4575" s="28"/>
    </row>
    <row r="4576" spans="19:20" x14ac:dyDescent="0.25">
      <c r="S4576" s="28"/>
      <c r="T4576" s="28"/>
    </row>
    <row r="4577" spans="19:20" x14ac:dyDescent="0.25">
      <c r="S4577" s="28"/>
      <c r="T4577" s="28"/>
    </row>
    <row r="4578" spans="19:20" x14ac:dyDescent="0.25">
      <c r="S4578" s="28"/>
      <c r="T4578" s="28"/>
    </row>
    <row r="4579" spans="19:20" x14ac:dyDescent="0.25">
      <c r="S4579" s="28"/>
      <c r="T4579" s="28"/>
    </row>
    <row r="4580" spans="19:20" x14ac:dyDescent="0.25">
      <c r="S4580" s="28"/>
      <c r="T4580" s="28"/>
    </row>
    <row r="4581" spans="19:20" x14ac:dyDescent="0.25">
      <c r="S4581" s="28"/>
      <c r="T4581" s="28"/>
    </row>
    <row r="4582" spans="19:20" x14ac:dyDescent="0.25">
      <c r="S4582" s="28"/>
      <c r="T4582" s="28"/>
    </row>
    <row r="4583" spans="19:20" x14ac:dyDescent="0.25">
      <c r="S4583" s="28"/>
      <c r="T4583" s="28"/>
    </row>
    <row r="4584" spans="19:20" x14ac:dyDescent="0.25">
      <c r="S4584" s="28"/>
      <c r="T4584" s="28"/>
    </row>
    <row r="4585" spans="19:20" x14ac:dyDescent="0.25">
      <c r="S4585" s="28"/>
      <c r="T4585" s="28"/>
    </row>
    <row r="4586" spans="19:20" x14ac:dyDescent="0.25">
      <c r="S4586" s="28"/>
      <c r="T4586" s="28"/>
    </row>
    <row r="4587" spans="19:20" x14ac:dyDescent="0.25">
      <c r="S4587" s="28"/>
      <c r="T4587" s="28"/>
    </row>
    <row r="4588" spans="19:20" x14ac:dyDescent="0.25">
      <c r="S4588" s="28"/>
      <c r="T4588" s="28"/>
    </row>
    <row r="4589" spans="19:20" x14ac:dyDescent="0.25">
      <c r="S4589" s="28"/>
      <c r="T4589" s="28"/>
    </row>
    <row r="4590" spans="19:20" x14ac:dyDescent="0.25">
      <c r="S4590" s="28"/>
      <c r="T4590" s="28"/>
    </row>
    <row r="4591" spans="19:20" x14ac:dyDescent="0.25">
      <c r="S4591" s="28"/>
      <c r="T4591" s="28"/>
    </row>
    <row r="4592" spans="19:20" x14ac:dyDescent="0.25">
      <c r="S4592" s="28"/>
      <c r="T4592" s="28"/>
    </row>
    <row r="4593" spans="19:20" x14ac:dyDescent="0.25">
      <c r="S4593" s="28"/>
      <c r="T4593" s="28"/>
    </row>
    <row r="4594" spans="19:20" x14ac:dyDescent="0.25">
      <c r="S4594" s="28"/>
      <c r="T4594" s="28"/>
    </row>
    <row r="4595" spans="19:20" x14ac:dyDescent="0.25">
      <c r="S4595" s="28"/>
      <c r="T4595" s="28"/>
    </row>
    <row r="4596" spans="19:20" x14ac:dyDescent="0.25">
      <c r="S4596" s="28"/>
      <c r="T4596" s="28"/>
    </row>
    <row r="4597" spans="19:20" x14ac:dyDescent="0.25">
      <c r="S4597" s="28"/>
      <c r="T4597" s="28"/>
    </row>
    <row r="4598" spans="19:20" x14ac:dyDescent="0.25">
      <c r="S4598" s="28"/>
      <c r="T4598" s="28"/>
    </row>
    <row r="4599" spans="19:20" x14ac:dyDescent="0.25">
      <c r="S4599" s="28"/>
      <c r="T4599" s="28"/>
    </row>
    <row r="4600" spans="19:20" x14ac:dyDescent="0.25">
      <c r="S4600" s="28"/>
      <c r="T4600" s="28"/>
    </row>
    <row r="4601" spans="19:20" x14ac:dyDescent="0.25">
      <c r="S4601" s="28"/>
      <c r="T4601" s="28"/>
    </row>
    <row r="4602" spans="19:20" x14ac:dyDescent="0.25">
      <c r="S4602" s="28"/>
      <c r="T4602" s="28"/>
    </row>
    <row r="4603" spans="19:20" x14ac:dyDescent="0.25">
      <c r="S4603" s="28"/>
      <c r="T4603" s="28"/>
    </row>
    <row r="4604" spans="19:20" x14ac:dyDescent="0.25">
      <c r="S4604" s="28"/>
      <c r="T4604" s="28"/>
    </row>
    <row r="4605" spans="19:20" x14ac:dyDescent="0.25">
      <c r="S4605" s="28"/>
      <c r="T4605" s="28"/>
    </row>
    <row r="4606" spans="19:20" x14ac:dyDescent="0.25">
      <c r="S4606" s="28"/>
      <c r="T4606" s="28"/>
    </row>
    <row r="4607" spans="19:20" x14ac:dyDescent="0.25">
      <c r="S4607" s="28"/>
      <c r="T4607" s="28"/>
    </row>
    <row r="4608" spans="19:20" x14ac:dyDescent="0.25">
      <c r="S4608" s="28"/>
      <c r="T4608" s="28"/>
    </row>
    <row r="4609" spans="19:20" x14ac:dyDescent="0.25">
      <c r="S4609" s="28"/>
      <c r="T4609" s="28"/>
    </row>
    <row r="4610" spans="19:20" x14ac:dyDescent="0.25">
      <c r="S4610" s="28"/>
      <c r="T4610" s="28"/>
    </row>
    <row r="4611" spans="19:20" x14ac:dyDescent="0.25">
      <c r="S4611" s="28"/>
      <c r="T4611" s="28"/>
    </row>
    <row r="4612" spans="19:20" x14ac:dyDescent="0.25">
      <c r="S4612" s="28"/>
      <c r="T4612" s="28"/>
    </row>
    <row r="4613" spans="19:20" x14ac:dyDescent="0.25">
      <c r="S4613" s="28"/>
      <c r="T4613" s="28"/>
    </row>
    <row r="4614" spans="19:20" x14ac:dyDescent="0.25">
      <c r="S4614" s="28"/>
      <c r="T4614" s="28"/>
    </row>
    <row r="4615" spans="19:20" x14ac:dyDescent="0.25">
      <c r="S4615" s="28"/>
      <c r="T4615" s="28"/>
    </row>
    <row r="4616" spans="19:20" x14ac:dyDescent="0.25">
      <c r="S4616" s="28"/>
      <c r="T4616" s="28"/>
    </row>
    <row r="4617" spans="19:20" x14ac:dyDescent="0.25">
      <c r="S4617" s="28"/>
      <c r="T4617" s="28"/>
    </row>
    <row r="4618" spans="19:20" x14ac:dyDescent="0.25">
      <c r="S4618" s="28"/>
      <c r="T4618" s="28"/>
    </row>
    <row r="4619" spans="19:20" x14ac:dyDescent="0.25">
      <c r="S4619" s="28"/>
      <c r="T4619" s="28"/>
    </row>
    <row r="4620" spans="19:20" x14ac:dyDescent="0.25">
      <c r="S4620" s="28"/>
      <c r="T4620" s="28"/>
    </row>
    <row r="4621" spans="19:20" x14ac:dyDescent="0.25">
      <c r="S4621" s="28"/>
      <c r="T4621" s="28"/>
    </row>
    <row r="4622" spans="19:20" x14ac:dyDescent="0.25">
      <c r="S4622" s="28"/>
      <c r="T4622" s="28"/>
    </row>
    <row r="4623" spans="19:20" x14ac:dyDescent="0.25">
      <c r="S4623" s="28"/>
      <c r="T4623" s="28"/>
    </row>
    <row r="4624" spans="19:20" x14ac:dyDescent="0.25">
      <c r="S4624" s="28"/>
      <c r="T4624" s="28"/>
    </row>
    <row r="4625" spans="19:20" x14ac:dyDescent="0.25">
      <c r="S4625" s="28"/>
      <c r="T4625" s="28"/>
    </row>
    <row r="4626" spans="19:20" x14ac:dyDescent="0.25">
      <c r="S4626" s="28"/>
      <c r="T4626" s="28"/>
    </row>
    <row r="4627" spans="19:20" x14ac:dyDescent="0.25">
      <c r="S4627" s="28"/>
      <c r="T4627" s="28"/>
    </row>
    <row r="4628" spans="19:20" x14ac:dyDescent="0.25">
      <c r="S4628" s="28"/>
      <c r="T4628" s="28"/>
    </row>
    <row r="4629" spans="19:20" x14ac:dyDescent="0.25">
      <c r="S4629" s="28"/>
      <c r="T4629" s="28"/>
    </row>
    <row r="4630" spans="19:20" x14ac:dyDescent="0.25">
      <c r="S4630" s="28"/>
      <c r="T4630" s="28"/>
    </row>
    <row r="4631" spans="19:20" x14ac:dyDescent="0.25">
      <c r="S4631" s="28"/>
      <c r="T4631" s="28"/>
    </row>
    <row r="4632" spans="19:20" x14ac:dyDescent="0.25">
      <c r="S4632" s="28"/>
      <c r="T4632" s="28"/>
    </row>
    <row r="4633" spans="19:20" x14ac:dyDescent="0.25">
      <c r="S4633" s="28"/>
      <c r="T4633" s="28"/>
    </row>
    <row r="4634" spans="19:20" x14ac:dyDescent="0.25">
      <c r="S4634" s="28"/>
      <c r="T4634" s="28"/>
    </row>
    <row r="4635" spans="19:20" x14ac:dyDescent="0.25">
      <c r="S4635" s="28"/>
      <c r="T4635" s="28"/>
    </row>
    <row r="4636" spans="19:20" x14ac:dyDescent="0.25">
      <c r="S4636" s="28"/>
      <c r="T4636" s="28"/>
    </row>
    <row r="4637" spans="19:20" x14ac:dyDescent="0.25">
      <c r="S4637" s="28"/>
      <c r="T4637" s="28"/>
    </row>
    <row r="4638" spans="19:20" x14ac:dyDescent="0.25">
      <c r="S4638" s="28"/>
      <c r="T4638" s="28"/>
    </row>
    <row r="4639" spans="19:20" x14ac:dyDescent="0.25">
      <c r="S4639" s="28"/>
      <c r="T4639" s="28"/>
    </row>
    <row r="4640" spans="19:20" x14ac:dyDescent="0.25">
      <c r="S4640" s="28"/>
      <c r="T4640" s="28"/>
    </row>
    <row r="4641" spans="19:20" x14ac:dyDescent="0.25">
      <c r="S4641" s="28"/>
      <c r="T4641" s="28"/>
    </row>
    <row r="4642" spans="19:20" x14ac:dyDescent="0.25">
      <c r="S4642" s="28"/>
      <c r="T4642" s="28"/>
    </row>
    <row r="4643" spans="19:20" x14ac:dyDescent="0.25">
      <c r="S4643" s="28"/>
      <c r="T4643" s="28"/>
    </row>
    <row r="4644" spans="19:20" x14ac:dyDescent="0.25">
      <c r="S4644" s="28"/>
      <c r="T4644" s="28"/>
    </row>
    <row r="4645" spans="19:20" x14ac:dyDescent="0.25">
      <c r="S4645" s="28"/>
      <c r="T4645" s="28"/>
    </row>
    <row r="4646" spans="19:20" x14ac:dyDescent="0.25">
      <c r="S4646" s="28"/>
      <c r="T4646" s="28"/>
    </row>
    <row r="4647" spans="19:20" x14ac:dyDescent="0.25">
      <c r="S4647" s="28"/>
      <c r="T4647" s="28"/>
    </row>
    <row r="4648" spans="19:20" x14ac:dyDescent="0.25">
      <c r="S4648" s="28"/>
      <c r="T4648" s="28"/>
    </row>
    <row r="4649" spans="19:20" x14ac:dyDescent="0.25">
      <c r="S4649" s="28"/>
      <c r="T4649" s="28"/>
    </row>
    <row r="4650" spans="19:20" x14ac:dyDescent="0.25">
      <c r="S4650" s="28"/>
      <c r="T4650" s="28"/>
    </row>
    <row r="4651" spans="19:20" x14ac:dyDescent="0.25">
      <c r="S4651" s="28"/>
      <c r="T4651" s="28"/>
    </row>
    <row r="4652" spans="19:20" x14ac:dyDescent="0.25">
      <c r="S4652" s="28"/>
      <c r="T4652" s="28"/>
    </row>
    <row r="4653" spans="19:20" x14ac:dyDescent="0.25">
      <c r="S4653" s="28"/>
      <c r="T4653" s="28"/>
    </row>
    <row r="4654" spans="19:20" x14ac:dyDescent="0.25">
      <c r="S4654" s="28"/>
      <c r="T4654" s="28"/>
    </row>
    <row r="4655" spans="19:20" x14ac:dyDescent="0.25">
      <c r="S4655" s="28"/>
      <c r="T4655" s="28"/>
    </row>
    <row r="4656" spans="19:20" x14ac:dyDescent="0.25">
      <c r="S4656" s="28"/>
      <c r="T4656" s="28"/>
    </row>
    <row r="4657" spans="19:20" x14ac:dyDescent="0.25">
      <c r="S4657" s="28"/>
      <c r="T4657" s="28"/>
    </row>
    <row r="4658" spans="19:20" x14ac:dyDescent="0.25">
      <c r="S4658" s="28"/>
      <c r="T4658" s="28"/>
    </row>
    <row r="4659" spans="19:20" x14ac:dyDescent="0.25">
      <c r="S4659" s="28"/>
      <c r="T4659" s="28"/>
    </row>
    <row r="4660" spans="19:20" x14ac:dyDescent="0.25">
      <c r="S4660" s="28"/>
      <c r="T4660" s="28"/>
    </row>
    <row r="4661" spans="19:20" x14ac:dyDescent="0.25">
      <c r="S4661" s="28"/>
      <c r="T4661" s="28"/>
    </row>
    <row r="4662" spans="19:20" x14ac:dyDescent="0.25">
      <c r="S4662" s="28"/>
      <c r="T4662" s="28"/>
    </row>
    <row r="4663" spans="19:20" x14ac:dyDescent="0.25">
      <c r="S4663" s="28"/>
      <c r="T4663" s="28"/>
    </row>
    <row r="4664" spans="19:20" x14ac:dyDescent="0.25">
      <c r="S4664" s="28"/>
      <c r="T4664" s="28"/>
    </row>
    <row r="4665" spans="19:20" x14ac:dyDescent="0.25">
      <c r="S4665" s="28"/>
      <c r="T4665" s="28"/>
    </row>
    <row r="4666" spans="19:20" x14ac:dyDescent="0.25">
      <c r="S4666" s="28"/>
      <c r="T4666" s="28"/>
    </row>
    <row r="4667" spans="19:20" x14ac:dyDescent="0.25">
      <c r="S4667" s="28"/>
      <c r="T4667" s="28"/>
    </row>
    <row r="4668" spans="19:20" x14ac:dyDescent="0.25">
      <c r="S4668" s="28"/>
      <c r="T4668" s="28"/>
    </row>
    <row r="4669" spans="19:20" x14ac:dyDescent="0.25">
      <c r="S4669" s="28"/>
      <c r="T4669" s="28"/>
    </row>
    <row r="4670" spans="19:20" x14ac:dyDescent="0.25">
      <c r="S4670" s="28"/>
      <c r="T4670" s="28"/>
    </row>
    <row r="4671" spans="19:20" x14ac:dyDescent="0.25">
      <c r="S4671" s="28"/>
      <c r="T4671" s="28"/>
    </row>
    <row r="4672" spans="19:20" x14ac:dyDescent="0.25">
      <c r="S4672" s="28"/>
      <c r="T4672" s="28"/>
    </row>
    <row r="4673" spans="19:20" x14ac:dyDescent="0.25">
      <c r="S4673" s="28"/>
      <c r="T4673" s="28"/>
    </row>
    <row r="4674" spans="19:20" x14ac:dyDescent="0.25">
      <c r="S4674" s="28"/>
      <c r="T4674" s="28"/>
    </row>
    <row r="4675" spans="19:20" x14ac:dyDescent="0.25">
      <c r="S4675" s="28"/>
      <c r="T4675" s="28"/>
    </row>
    <row r="4676" spans="19:20" x14ac:dyDescent="0.25">
      <c r="S4676" s="28"/>
      <c r="T4676" s="28"/>
    </row>
    <row r="4677" spans="19:20" x14ac:dyDescent="0.25">
      <c r="S4677" s="28"/>
      <c r="T4677" s="28"/>
    </row>
    <row r="4678" spans="19:20" x14ac:dyDescent="0.25">
      <c r="S4678" s="28"/>
      <c r="T4678" s="28"/>
    </row>
    <row r="4679" spans="19:20" x14ac:dyDescent="0.25">
      <c r="S4679" s="28"/>
      <c r="T4679" s="28"/>
    </row>
    <row r="4680" spans="19:20" x14ac:dyDescent="0.25">
      <c r="S4680" s="28"/>
      <c r="T4680" s="28"/>
    </row>
    <row r="4681" spans="19:20" x14ac:dyDescent="0.25">
      <c r="S4681" s="28"/>
      <c r="T4681" s="28"/>
    </row>
    <row r="4682" spans="19:20" x14ac:dyDescent="0.25">
      <c r="S4682" s="28"/>
      <c r="T4682" s="28"/>
    </row>
    <row r="4683" spans="19:20" x14ac:dyDescent="0.25">
      <c r="S4683" s="28"/>
      <c r="T4683" s="28"/>
    </row>
    <row r="4684" spans="19:20" x14ac:dyDescent="0.25">
      <c r="S4684" s="28"/>
      <c r="T4684" s="28"/>
    </row>
    <row r="4685" spans="19:20" x14ac:dyDescent="0.25">
      <c r="S4685" s="28"/>
      <c r="T4685" s="28"/>
    </row>
    <row r="4686" spans="19:20" x14ac:dyDescent="0.25">
      <c r="S4686" s="28"/>
      <c r="T4686" s="28"/>
    </row>
    <row r="4687" spans="19:20" x14ac:dyDescent="0.25">
      <c r="S4687" s="28"/>
      <c r="T4687" s="28"/>
    </row>
    <row r="4688" spans="19:20" x14ac:dyDescent="0.25">
      <c r="S4688" s="28"/>
      <c r="T4688" s="28"/>
    </row>
    <row r="4689" spans="19:20" x14ac:dyDescent="0.25">
      <c r="S4689" s="28"/>
      <c r="T4689" s="28"/>
    </row>
    <row r="4690" spans="19:20" x14ac:dyDescent="0.25">
      <c r="S4690" s="28"/>
      <c r="T4690" s="28"/>
    </row>
    <row r="4691" spans="19:20" x14ac:dyDescent="0.25">
      <c r="S4691" s="28"/>
      <c r="T4691" s="28"/>
    </row>
    <row r="4692" spans="19:20" x14ac:dyDescent="0.25">
      <c r="S4692" s="28"/>
      <c r="T4692" s="28"/>
    </row>
    <row r="4693" spans="19:20" x14ac:dyDescent="0.25">
      <c r="S4693" s="28"/>
      <c r="T4693" s="28"/>
    </row>
    <row r="4694" spans="19:20" x14ac:dyDescent="0.25">
      <c r="S4694" s="28"/>
      <c r="T4694" s="28"/>
    </row>
    <row r="4695" spans="19:20" x14ac:dyDescent="0.25">
      <c r="S4695" s="28"/>
      <c r="T4695" s="28"/>
    </row>
    <row r="4696" spans="19:20" x14ac:dyDescent="0.25">
      <c r="S4696" s="28"/>
      <c r="T4696" s="28"/>
    </row>
    <row r="4697" spans="19:20" x14ac:dyDescent="0.25">
      <c r="S4697" s="28"/>
      <c r="T4697" s="28"/>
    </row>
    <row r="4698" spans="19:20" x14ac:dyDescent="0.25">
      <c r="S4698" s="28"/>
      <c r="T4698" s="28"/>
    </row>
    <row r="4699" spans="19:20" x14ac:dyDescent="0.25">
      <c r="S4699" s="28"/>
      <c r="T4699" s="28"/>
    </row>
    <row r="4700" spans="19:20" x14ac:dyDescent="0.25">
      <c r="S4700" s="28"/>
      <c r="T4700" s="28"/>
    </row>
    <row r="4701" spans="19:20" x14ac:dyDescent="0.25">
      <c r="S4701" s="28"/>
      <c r="T4701" s="28"/>
    </row>
    <row r="4702" spans="19:20" x14ac:dyDescent="0.25">
      <c r="S4702" s="28"/>
      <c r="T4702" s="28"/>
    </row>
    <row r="4703" spans="19:20" x14ac:dyDescent="0.25">
      <c r="S4703" s="28"/>
      <c r="T4703" s="28"/>
    </row>
    <row r="4704" spans="19:20" x14ac:dyDescent="0.25">
      <c r="S4704" s="28"/>
      <c r="T4704" s="28"/>
    </row>
    <row r="4705" spans="19:20" x14ac:dyDescent="0.25">
      <c r="S4705" s="28"/>
      <c r="T4705" s="28"/>
    </row>
    <row r="4706" spans="19:20" x14ac:dyDescent="0.25">
      <c r="S4706" s="28"/>
      <c r="T4706" s="28"/>
    </row>
    <row r="4707" spans="19:20" x14ac:dyDescent="0.25">
      <c r="S4707" s="28"/>
      <c r="T4707" s="28"/>
    </row>
    <row r="4708" spans="19:20" x14ac:dyDescent="0.25">
      <c r="S4708" s="28"/>
      <c r="T4708" s="28"/>
    </row>
    <row r="4709" spans="19:20" x14ac:dyDescent="0.25">
      <c r="S4709" s="28"/>
      <c r="T4709" s="28"/>
    </row>
    <row r="4710" spans="19:20" x14ac:dyDescent="0.25">
      <c r="S4710" s="28"/>
      <c r="T4710" s="28"/>
    </row>
    <row r="4711" spans="19:20" x14ac:dyDescent="0.25">
      <c r="S4711" s="28"/>
      <c r="T4711" s="28"/>
    </row>
    <row r="4712" spans="19:20" x14ac:dyDescent="0.25">
      <c r="S4712" s="28"/>
      <c r="T4712" s="28"/>
    </row>
    <row r="4713" spans="19:20" x14ac:dyDescent="0.25">
      <c r="S4713" s="28"/>
      <c r="T4713" s="28"/>
    </row>
    <row r="4714" spans="19:20" x14ac:dyDescent="0.25">
      <c r="S4714" s="28"/>
      <c r="T4714" s="28"/>
    </row>
    <row r="4715" spans="19:20" x14ac:dyDescent="0.25">
      <c r="S4715" s="28"/>
      <c r="T4715" s="28"/>
    </row>
    <row r="4716" spans="19:20" x14ac:dyDescent="0.25">
      <c r="S4716" s="28"/>
      <c r="T4716" s="28"/>
    </row>
    <row r="4717" spans="19:20" x14ac:dyDescent="0.25">
      <c r="S4717" s="28"/>
      <c r="T4717" s="28"/>
    </row>
    <row r="4718" spans="19:20" x14ac:dyDescent="0.25">
      <c r="S4718" s="28"/>
      <c r="T4718" s="28"/>
    </row>
    <row r="4719" spans="19:20" x14ac:dyDescent="0.25">
      <c r="S4719" s="28"/>
      <c r="T4719" s="28"/>
    </row>
    <row r="4720" spans="19:20" x14ac:dyDescent="0.25">
      <c r="S4720" s="28"/>
      <c r="T4720" s="28"/>
    </row>
    <row r="4721" spans="19:20" x14ac:dyDescent="0.25">
      <c r="S4721" s="28"/>
      <c r="T4721" s="28"/>
    </row>
    <row r="4722" spans="19:20" x14ac:dyDescent="0.25">
      <c r="S4722" s="28"/>
      <c r="T4722" s="28"/>
    </row>
    <row r="4723" spans="19:20" x14ac:dyDescent="0.25">
      <c r="S4723" s="28"/>
      <c r="T4723" s="28"/>
    </row>
    <row r="4724" spans="19:20" x14ac:dyDescent="0.25">
      <c r="S4724" s="28"/>
      <c r="T4724" s="28"/>
    </row>
    <row r="4725" spans="19:20" x14ac:dyDescent="0.25">
      <c r="S4725" s="28"/>
      <c r="T4725" s="28"/>
    </row>
    <row r="4726" spans="19:20" x14ac:dyDescent="0.25">
      <c r="S4726" s="28"/>
      <c r="T4726" s="28"/>
    </row>
    <row r="4727" spans="19:20" x14ac:dyDescent="0.25">
      <c r="S4727" s="28"/>
      <c r="T4727" s="28"/>
    </row>
    <row r="4728" spans="19:20" x14ac:dyDescent="0.25">
      <c r="S4728" s="28"/>
      <c r="T4728" s="28"/>
    </row>
    <row r="4729" spans="19:20" x14ac:dyDescent="0.25">
      <c r="S4729" s="28"/>
      <c r="T4729" s="28"/>
    </row>
    <row r="4730" spans="19:20" x14ac:dyDescent="0.25">
      <c r="S4730" s="28"/>
      <c r="T4730" s="28"/>
    </row>
    <row r="4731" spans="19:20" x14ac:dyDescent="0.25">
      <c r="S4731" s="28"/>
      <c r="T4731" s="28"/>
    </row>
    <row r="4732" spans="19:20" x14ac:dyDescent="0.25">
      <c r="S4732" s="28"/>
      <c r="T4732" s="28"/>
    </row>
    <row r="4733" spans="19:20" x14ac:dyDescent="0.25">
      <c r="S4733" s="28"/>
      <c r="T4733" s="28"/>
    </row>
    <row r="4734" spans="19:20" x14ac:dyDescent="0.25">
      <c r="S4734" s="28"/>
      <c r="T4734" s="28"/>
    </row>
    <row r="4735" spans="19:20" x14ac:dyDescent="0.25">
      <c r="S4735" s="28"/>
      <c r="T4735" s="28"/>
    </row>
    <row r="4736" spans="19:20" x14ac:dyDescent="0.25">
      <c r="S4736" s="28"/>
      <c r="T4736" s="28"/>
    </row>
    <row r="4737" spans="19:20" x14ac:dyDescent="0.25">
      <c r="S4737" s="28"/>
      <c r="T4737" s="28"/>
    </row>
    <row r="4738" spans="19:20" x14ac:dyDescent="0.25">
      <c r="S4738" s="28"/>
      <c r="T4738" s="28"/>
    </row>
    <row r="4739" spans="19:20" x14ac:dyDescent="0.25">
      <c r="S4739" s="28"/>
      <c r="T4739" s="28"/>
    </row>
    <row r="4740" spans="19:20" x14ac:dyDescent="0.25">
      <c r="S4740" s="28"/>
      <c r="T4740" s="28"/>
    </row>
    <row r="4741" spans="19:20" x14ac:dyDescent="0.25">
      <c r="S4741" s="28"/>
      <c r="T4741" s="28"/>
    </row>
    <row r="4742" spans="19:20" x14ac:dyDescent="0.25">
      <c r="S4742" s="28"/>
      <c r="T4742" s="28"/>
    </row>
    <row r="4743" spans="19:20" x14ac:dyDescent="0.25">
      <c r="S4743" s="28"/>
      <c r="T4743" s="28"/>
    </row>
    <row r="4744" spans="19:20" x14ac:dyDescent="0.25">
      <c r="S4744" s="28"/>
      <c r="T4744" s="28"/>
    </row>
    <row r="4745" spans="19:20" x14ac:dyDescent="0.25">
      <c r="S4745" s="28"/>
      <c r="T4745" s="28"/>
    </row>
    <row r="4746" spans="19:20" x14ac:dyDescent="0.25">
      <c r="S4746" s="28"/>
      <c r="T4746" s="28"/>
    </row>
    <row r="4747" spans="19:20" x14ac:dyDescent="0.25">
      <c r="S4747" s="28"/>
      <c r="T4747" s="28"/>
    </row>
    <row r="4748" spans="19:20" x14ac:dyDescent="0.25">
      <c r="S4748" s="28"/>
      <c r="T4748" s="28"/>
    </row>
    <row r="4749" spans="19:20" x14ac:dyDescent="0.25">
      <c r="S4749" s="28"/>
      <c r="T4749" s="28"/>
    </row>
    <row r="4750" spans="19:20" x14ac:dyDescent="0.25">
      <c r="S4750" s="28"/>
      <c r="T4750" s="28"/>
    </row>
    <row r="4751" spans="19:20" x14ac:dyDescent="0.25">
      <c r="S4751" s="28"/>
      <c r="T4751" s="28"/>
    </row>
    <row r="4752" spans="19:20" x14ac:dyDescent="0.25">
      <c r="S4752" s="28"/>
      <c r="T4752" s="28"/>
    </row>
    <row r="4753" spans="19:20" x14ac:dyDescent="0.25">
      <c r="S4753" s="28"/>
      <c r="T4753" s="28"/>
    </row>
    <row r="4754" spans="19:20" x14ac:dyDescent="0.25">
      <c r="S4754" s="28"/>
      <c r="T4754" s="28"/>
    </row>
    <row r="4755" spans="19:20" x14ac:dyDescent="0.25">
      <c r="S4755" s="28"/>
      <c r="T4755" s="28"/>
    </row>
    <row r="4756" spans="19:20" x14ac:dyDescent="0.25">
      <c r="S4756" s="28"/>
      <c r="T4756" s="28"/>
    </row>
    <row r="4757" spans="19:20" x14ac:dyDescent="0.25">
      <c r="S4757" s="28"/>
      <c r="T4757" s="28"/>
    </row>
    <row r="4758" spans="19:20" x14ac:dyDescent="0.25">
      <c r="S4758" s="28"/>
      <c r="T4758" s="28"/>
    </row>
    <row r="4759" spans="19:20" x14ac:dyDescent="0.25">
      <c r="S4759" s="28"/>
      <c r="T4759" s="28"/>
    </row>
    <row r="4760" spans="19:20" x14ac:dyDescent="0.25">
      <c r="S4760" s="28"/>
      <c r="T4760" s="28"/>
    </row>
    <row r="4761" spans="19:20" x14ac:dyDescent="0.25">
      <c r="S4761" s="28"/>
      <c r="T4761" s="28"/>
    </row>
    <row r="4762" spans="19:20" x14ac:dyDescent="0.25">
      <c r="S4762" s="28"/>
      <c r="T4762" s="28"/>
    </row>
    <row r="4763" spans="19:20" x14ac:dyDescent="0.25">
      <c r="S4763" s="28"/>
      <c r="T4763" s="28"/>
    </row>
    <row r="4764" spans="19:20" x14ac:dyDescent="0.25">
      <c r="S4764" s="28"/>
      <c r="T4764" s="28"/>
    </row>
    <row r="4765" spans="19:20" x14ac:dyDescent="0.25">
      <c r="S4765" s="28"/>
      <c r="T4765" s="28"/>
    </row>
    <row r="4766" spans="19:20" x14ac:dyDescent="0.25">
      <c r="S4766" s="28"/>
      <c r="T4766" s="28"/>
    </row>
    <row r="4767" spans="19:20" x14ac:dyDescent="0.25">
      <c r="S4767" s="28"/>
      <c r="T4767" s="28"/>
    </row>
    <row r="4768" spans="19:20" x14ac:dyDescent="0.25">
      <c r="S4768" s="28"/>
      <c r="T4768" s="28"/>
    </row>
    <row r="4769" spans="19:20" x14ac:dyDescent="0.25">
      <c r="S4769" s="28"/>
      <c r="T4769" s="28"/>
    </row>
    <row r="4770" spans="19:20" x14ac:dyDescent="0.25">
      <c r="S4770" s="28"/>
      <c r="T4770" s="28"/>
    </row>
    <row r="4771" spans="19:20" x14ac:dyDescent="0.25">
      <c r="S4771" s="28"/>
      <c r="T4771" s="28"/>
    </row>
    <row r="4772" spans="19:20" x14ac:dyDescent="0.25">
      <c r="S4772" s="28"/>
      <c r="T4772" s="28"/>
    </row>
    <row r="4773" spans="19:20" x14ac:dyDescent="0.25">
      <c r="S4773" s="28"/>
      <c r="T4773" s="28"/>
    </row>
    <row r="4774" spans="19:20" x14ac:dyDescent="0.25">
      <c r="S4774" s="28"/>
      <c r="T4774" s="28"/>
    </row>
    <row r="4775" spans="19:20" x14ac:dyDescent="0.25">
      <c r="S4775" s="28"/>
      <c r="T4775" s="28"/>
    </row>
    <row r="4776" spans="19:20" x14ac:dyDescent="0.25">
      <c r="S4776" s="28"/>
      <c r="T4776" s="28"/>
    </row>
    <row r="4777" spans="19:20" x14ac:dyDescent="0.25">
      <c r="S4777" s="28"/>
      <c r="T4777" s="28"/>
    </row>
    <row r="4778" spans="19:20" x14ac:dyDescent="0.25">
      <c r="S4778" s="28"/>
      <c r="T4778" s="28"/>
    </row>
    <row r="4779" spans="19:20" x14ac:dyDescent="0.25">
      <c r="S4779" s="28"/>
      <c r="T4779" s="28"/>
    </row>
    <row r="4780" spans="19:20" x14ac:dyDescent="0.25">
      <c r="S4780" s="28"/>
      <c r="T4780" s="28"/>
    </row>
    <row r="4781" spans="19:20" x14ac:dyDescent="0.25">
      <c r="S4781" s="28"/>
      <c r="T4781" s="28"/>
    </row>
    <row r="4782" spans="19:20" x14ac:dyDescent="0.25">
      <c r="S4782" s="28"/>
      <c r="T4782" s="28"/>
    </row>
    <row r="4783" spans="19:20" x14ac:dyDescent="0.25">
      <c r="S4783" s="28"/>
      <c r="T4783" s="28"/>
    </row>
    <row r="4784" spans="19:20" x14ac:dyDescent="0.25">
      <c r="S4784" s="28"/>
      <c r="T4784" s="28"/>
    </row>
    <row r="4785" spans="19:20" x14ac:dyDescent="0.25">
      <c r="S4785" s="28"/>
      <c r="T4785" s="28"/>
    </row>
    <row r="4786" spans="19:20" x14ac:dyDescent="0.25">
      <c r="S4786" s="28"/>
      <c r="T4786" s="28"/>
    </row>
    <row r="4787" spans="19:20" x14ac:dyDescent="0.25">
      <c r="S4787" s="28"/>
      <c r="T4787" s="28"/>
    </row>
    <row r="4788" spans="19:20" x14ac:dyDescent="0.25">
      <c r="S4788" s="28"/>
      <c r="T4788" s="28"/>
    </row>
    <row r="4789" spans="19:20" x14ac:dyDescent="0.25">
      <c r="S4789" s="28"/>
      <c r="T4789" s="28"/>
    </row>
    <row r="4790" spans="19:20" x14ac:dyDescent="0.25">
      <c r="S4790" s="28"/>
      <c r="T4790" s="28"/>
    </row>
    <row r="4791" spans="19:20" x14ac:dyDescent="0.25">
      <c r="S4791" s="28"/>
      <c r="T4791" s="28"/>
    </row>
    <row r="4792" spans="19:20" x14ac:dyDescent="0.25">
      <c r="S4792" s="28"/>
      <c r="T4792" s="28"/>
    </row>
    <row r="4793" spans="19:20" x14ac:dyDescent="0.25">
      <c r="S4793" s="28"/>
      <c r="T4793" s="28"/>
    </row>
    <row r="4794" spans="19:20" x14ac:dyDescent="0.25">
      <c r="S4794" s="28"/>
      <c r="T4794" s="28"/>
    </row>
    <row r="4795" spans="19:20" x14ac:dyDescent="0.25">
      <c r="S4795" s="28"/>
      <c r="T4795" s="28"/>
    </row>
    <row r="4796" spans="19:20" x14ac:dyDescent="0.25">
      <c r="S4796" s="28"/>
      <c r="T4796" s="28"/>
    </row>
    <row r="4797" spans="19:20" x14ac:dyDescent="0.25">
      <c r="S4797" s="28"/>
      <c r="T4797" s="28"/>
    </row>
    <row r="4798" spans="19:20" x14ac:dyDescent="0.25">
      <c r="S4798" s="28"/>
      <c r="T4798" s="28"/>
    </row>
    <row r="4799" spans="19:20" x14ac:dyDescent="0.25">
      <c r="S4799" s="28"/>
      <c r="T4799" s="28"/>
    </row>
    <row r="4800" spans="19:20" x14ac:dyDescent="0.25">
      <c r="S4800" s="28"/>
      <c r="T4800" s="28"/>
    </row>
    <row r="4801" spans="19:20" x14ac:dyDescent="0.25">
      <c r="S4801" s="28"/>
      <c r="T4801" s="28"/>
    </row>
    <row r="4802" spans="19:20" x14ac:dyDescent="0.25">
      <c r="S4802" s="28"/>
      <c r="T4802" s="28"/>
    </row>
    <row r="4803" spans="19:20" x14ac:dyDescent="0.25">
      <c r="S4803" s="28"/>
      <c r="T4803" s="28"/>
    </row>
    <row r="4804" spans="19:20" x14ac:dyDescent="0.25">
      <c r="S4804" s="28"/>
      <c r="T4804" s="28"/>
    </row>
    <row r="4805" spans="19:20" x14ac:dyDescent="0.25">
      <c r="S4805" s="28"/>
      <c r="T4805" s="28"/>
    </row>
    <row r="4806" spans="19:20" x14ac:dyDescent="0.25">
      <c r="S4806" s="28"/>
      <c r="T4806" s="28"/>
    </row>
    <row r="4807" spans="19:20" x14ac:dyDescent="0.25">
      <c r="S4807" s="28"/>
      <c r="T4807" s="28"/>
    </row>
    <row r="4808" spans="19:20" x14ac:dyDescent="0.25">
      <c r="S4808" s="28"/>
      <c r="T4808" s="28"/>
    </row>
    <row r="4809" spans="19:20" x14ac:dyDescent="0.25">
      <c r="S4809" s="28"/>
      <c r="T4809" s="28"/>
    </row>
    <row r="4810" spans="19:20" x14ac:dyDescent="0.25">
      <c r="S4810" s="28"/>
      <c r="T4810" s="28"/>
    </row>
    <row r="4811" spans="19:20" x14ac:dyDescent="0.25">
      <c r="S4811" s="28"/>
      <c r="T4811" s="28"/>
    </row>
    <row r="4812" spans="19:20" x14ac:dyDescent="0.25">
      <c r="S4812" s="28"/>
      <c r="T4812" s="28"/>
    </row>
    <row r="4813" spans="19:20" x14ac:dyDescent="0.25">
      <c r="S4813" s="28"/>
      <c r="T4813" s="28"/>
    </row>
    <row r="4814" spans="19:20" x14ac:dyDescent="0.25">
      <c r="S4814" s="28"/>
      <c r="T4814" s="28"/>
    </row>
    <row r="4815" spans="19:20" x14ac:dyDescent="0.25">
      <c r="S4815" s="28"/>
      <c r="T4815" s="28"/>
    </row>
    <row r="4816" spans="19:20" x14ac:dyDescent="0.25">
      <c r="S4816" s="28"/>
      <c r="T4816" s="28"/>
    </row>
    <row r="4817" spans="19:20" x14ac:dyDescent="0.25">
      <c r="S4817" s="28"/>
      <c r="T4817" s="28"/>
    </row>
    <row r="4818" spans="19:20" x14ac:dyDescent="0.25">
      <c r="S4818" s="28"/>
      <c r="T4818" s="28"/>
    </row>
    <row r="4819" spans="19:20" x14ac:dyDescent="0.25">
      <c r="S4819" s="28"/>
      <c r="T4819" s="28"/>
    </row>
    <row r="4820" spans="19:20" x14ac:dyDescent="0.25">
      <c r="S4820" s="28"/>
      <c r="T4820" s="28"/>
    </row>
    <row r="4821" spans="19:20" x14ac:dyDescent="0.25">
      <c r="S4821" s="28"/>
      <c r="T4821" s="28"/>
    </row>
    <row r="4822" spans="19:20" x14ac:dyDescent="0.25">
      <c r="S4822" s="28"/>
      <c r="T4822" s="28"/>
    </row>
    <row r="4823" spans="19:20" x14ac:dyDescent="0.25">
      <c r="S4823" s="28"/>
      <c r="T4823" s="28"/>
    </row>
    <row r="4824" spans="19:20" x14ac:dyDescent="0.25">
      <c r="S4824" s="28"/>
      <c r="T4824" s="28"/>
    </row>
    <row r="4825" spans="19:20" x14ac:dyDescent="0.25">
      <c r="S4825" s="28"/>
      <c r="T4825" s="28"/>
    </row>
    <row r="4826" spans="19:20" x14ac:dyDescent="0.25">
      <c r="S4826" s="28"/>
      <c r="T4826" s="28"/>
    </row>
    <row r="4827" spans="19:20" x14ac:dyDescent="0.25">
      <c r="S4827" s="28"/>
      <c r="T4827" s="28"/>
    </row>
    <row r="4828" spans="19:20" x14ac:dyDescent="0.25">
      <c r="S4828" s="28"/>
      <c r="T4828" s="28"/>
    </row>
    <row r="4829" spans="19:20" x14ac:dyDescent="0.25">
      <c r="S4829" s="28"/>
      <c r="T4829" s="28"/>
    </row>
    <row r="4830" spans="19:20" x14ac:dyDescent="0.25">
      <c r="S4830" s="28"/>
      <c r="T4830" s="28"/>
    </row>
    <row r="4831" spans="19:20" x14ac:dyDescent="0.25">
      <c r="S4831" s="28"/>
      <c r="T4831" s="28"/>
    </row>
    <row r="4832" spans="19:20" x14ac:dyDescent="0.25">
      <c r="S4832" s="28"/>
      <c r="T4832" s="28"/>
    </row>
    <row r="4833" spans="19:20" x14ac:dyDescent="0.25">
      <c r="S4833" s="28"/>
      <c r="T4833" s="28"/>
    </row>
    <row r="4834" spans="19:20" x14ac:dyDescent="0.25">
      <c r="S4834" s="28"/>
      <c r="T4834" s="28"/>
    </row>
    <row r="4835" spans="19:20" x14ac:dyDescent="0.25">
      <c r="S4835" s="28"/>
      <c r="T4835" s="28"/>
    </row>
    <row r="4836" spans="19:20" x14ac:dyDescent="0.25">
      <c r="S4836" s="28"/>
      <c r="T4836" s="28"/>
    </row>
    <row r="4837" spans="19:20" x14ac:dyDescent="0.25">
      <c r="S4837" s="28"/>
      <c r="T4837" s="28"/>
    </row>
    <row r="4838" spans="19:20" x14ac:dyDescent="0.25">
      <c r="S4838" s="28"/>
      <c r="T4838" s="28"/>
    </row>
    <row r="4839" spans="19:20" x14ac:dyDescent="0.25">
      <c r="S4839" s="28"/>
      <c r="T4839" s="28"/>
    </row>
    <row r="4840" spans="19:20" x14ac:dyDescent="0.25">
      <c r="S4840" s="28"/>
      <c r="T4840" s="28"/>
    </row>
    <row r="4841" spans="19:20" x14ac:dyDescent="0.25">
      <c r="S4841" s="28"/>
      <c r="T4841" s="28"/>
    </row>
    <row r="4842" spans="19:20" x14ac:dyDescent="0.25">
      <c r="S4842" s="28"/>
      <c r="T4842" s="28"/>
    </row>
    <row r="4843" spans="19:20" x14ac:dyDescent="0.25">
      <c r="S4843" s="28"/>
      <c r="T4843" s="28"/>
    </row>
    <row r="4844" spans="19:20" x14ac:dyDescent="0.25">
      <c r="S4844" s="28"/>
      <c r="T4844" s="28"/>
    </row>
    <row r="4845" spans="19:20" x14ac:dyDescent="0.25">
      <c r="S4845" s="28"/>
      <c r="T4845" s="28"/>
    </row>
    <row r="4846" spans="19:20" x14ac:dyDescent="0.25">
      <c r="S4846" s="28"/>
      <c r="T4846" s="28"/>
    </row>
    <row r="4847" spans="19:20" x14ac:dyDescent="0.25">
      <c r="S4847" s="28"/>
      <c r="T4847" s="28"/>
    </row>
    <row r="4848" spans="19:20" x14ac:dyDescent="0.25">
      <c r="S4848" s="28"/>
      <c r="T4848" s="28"/>
    </row>
    <row r="4849" spans="19:20" x14ac:dyDescent="0.25">
      <c r="S4849" s="28"/>
      <c r="T4849" s="28"/>
    </row>
    <row r="4850" spans="19:20" x14ac:dyDescent="0.25">
      <c r="S4850" s="28"/>
      <c r="T4850" s="28"/>
    </row>
    <row r="4851" spans="19:20" x14ac:dyDescent="0.25">
      <c r="S4851" s="28"/>
      <c r="T4851" s="28"/>
    </row>
    <row r="4852" spans="19:20" x14ac:dyDescent="0.25">
      <c r="S4852" s="28"/>
      <c r="T4852" s="28"/>
    </row>
    <row r="4853" spans="19:20" x14ac:dyDescent="0.25">
      <c r="S4853" s="28"/>
      <c r="T4853" s="28"/>
    </row>
    <row r="4854" spans="19:20" x14ac:dyDescent="0.25">
      <c r="S4854" s="28"/>
      <c r="T4854" s="28"/>
    </row>
    <row r="4855" spans="19:20" x14ac:dyDescent="0.25">
      <c r="S4855" s="28"/>
      <c r="T4855" s="28"/>
    </row>
    <row r="4856" spans="19:20" x14ac:dyDescent="0.25">
      <c r="S4856" s="28"/>
      <c r="T4856" s="28"/>
    </row>
    <row r="4857" spans="19:20" x14ac:dyDescent="0.25">
      <c r="S4857" s="28"/>
      <c r="T4857" s="28"/>
    </row>
    <row r="4858" spans="19:20" x14ac:dyDescent="0.25">
      <c r="S4858" s="28"/>
      <c r="T4858" s="28"/>
    </row>
    <row r="4859" spans="19:20" x14ac:dyDescent="0.25">
      <c r="S4859" s="28"/>
      <c r="T4859" s="28"/>
    </row>
    <row r="4860" spans="19:20" x14ac:dyDescent="0.25">
      <c r="S4860" s="28"/>
      <c r="T4860" s="28"/>
    </row>
    <row r="4861" spans="19:20" x14ac:dyDescent="0.25">
      <c r="S4861" s="28"/>
      <c r="T4861" s="28"/>
    </row>
    <row r="4862" spans="19:20" x14ac:dyDescent="0.25">
      <c r="S4862" s="28"/>
      <c r="T4862" s="28"/>
    </row>
    <row r="4863" spans="19:20" x14ac:dyDescent="0.25">
      <c r="S4863" s="28"/>
      <c r="T4863" s="28"/>
    </row>
    <row r="4864" spans="19:20" x14ac:dyDescent="0.25">
      <c r="S4864" s="28"/>
      <c r="T4864" s="28"/>
    </row>
    <row r="4865" spans="19:20" x14ac:dyDescent="0.25">
      <c r="S4865" s="28"/>
      <c r="T4865" s="28"/>
    </row>
    <row r="4866" spans="19:20" x14ac:dyDescent="0.25">
      <c r="S4866" s="28"/>
      <c r="T4866" s="28"/>
    </row>
    <row r="4867" spans="19:20" x14ac:dyDescent="0.25">
      <c r="S4867" s="28"/>
      <c r="T4867" s="28"/>
    </row>
    <row r="4868" spans="19:20" x14ac:dyDescent="0.25">
      <c r="S4868" s="28"/>
      <c r="T4868" s="28"/>
    </row>
    <row r="4869" spans="19:20" x14ac:dyDescent="0.25">
      <c r="S4869" s="28"/>
      <c r="T4869" s="28"/>
    </row>
    <row r="4870" spans="19:20" x14ac:dyDescent="0.25">
      <c r="S4870" s="28"/>
      <c r="T4870" s="28"/>
    </row>
    <row r="4871" spans="19:20" x14ac:dyDescent="0.25">
      <c r="S4871" s="28"/>
      <c r="T4871" s="28"/>
    </row>
    <row r="4872" spans="19:20" x14ac:dyDescent="0.25">
      <c r="S4872" s="28"/>
      <c r="T4872" s="28"/>
    </row>
    <row r="4873" spans="19:20" x14ac:dyDescent="0.25">
      <c r="S4873" s="28"/>
      <c r="T4873" s="28"/>
    </row>
    <row r="4874" spans="19:20" x14ac:dyDescent="0.25">
      <c r="S4874" s="28"/>
      <c r="T4874" s="28"/>
    </row>
    <row r="4875" spans="19:20" x14ac:dyDescent="0.25">
      <c r="S4875" s="28"/>
      <c r="T4875" s="28"/>
    </row>
    <row r="4876" spans="19:20" x14ac:dyDescent="0.25">
      <c r="S4876" s="28"/>
      <c r="T4876" s="28"/>
    </row>
    <row r="4877" spans="19:20" x14ac:dyDescent="0.25">
      <c r="S4877" s="28"/>
      <c r="T4877" s="28"/>
    </row>
    <row r="4878" spans="19:20" x14ac:dyDescent="0.25">
      <c r="S4878" s="28"/>
      <c r="T4878" s="28"/>
    </row>
    <row r="4879" spans="19:20" x14ac:dyDescent="0.25">
      <c r="S4879" s="28"/>
      <c r="T4879" s="28"/>
    </row>
    <row r="4880" spans="19:20" x14ac:dyDescent="0.25">
      <c r="S4880" s="28"/>
      <c r="T4880" s="28"/>
    </row>
    <row r="4881" spans="19:20" x14ac:dyDescent="0.25">
      <c r="S4881" s="28"/>
      <c r="T4881" s="28"/>
    </row>
    <row r="4882" spans="19:20" x14ac:dyDescent="0.25">
      <c r="S4882" s="28"/>
      <c r="T4882" s="28"/>
    </row>
    <row r="4883" spans="19:20" x14ac:dyDescent="0.25">
      <c r="S4883" s="28"/>
      <c r="T4883" s="28"/>
    </row>
    <row r="4884" spans="19:20" x14ac:dyDescent="0.25">
      <c r="S4884" s="28"/>
      <c r="T4884" s="28"/>
    </row>
    <row r="4885" spans="19:20" x14ac:dyDescent="0.25">
      <c r="S4885" s="28"/>
      <c r="T4885" s="28"/>
    </row>
    <row r="4886" spans="19:20" x14ac:dyDescent="0.25">
      <c r="S4886" s="28"/>
      <c r="T4886" s="28"/>
    </row>
    <row r="4887" spans="19:20" x14ac:dyDescent="0.25">
      <c r="S4887" s="28"/>
      <c r="T4887" s="28"/>
    </row>
    <row r="4888" spans="19:20" x14ac:dyDescent="0.25">
      <c r="S4888" s="28"/>
      <c r="T4888" s="28"/>
    </row>
    <row r="4889" spans="19:20" x14ac:dyDescent="0.25">
      <c r="S4889" s="28"/>
      <c r="T4889" s="28"/>
    </row>
    <row r="4890" spans="19:20" x14ac:dyDescent="0.25">
      <c r="S4890" s="28"/>
      <c r="T4890" s="28"/>
    </row>
    <row r="4891" spans="19:20" x14ac:dyDescent="0.25">
      <c r="S4891" s="28"/>
      <c r="T4891" s="28"/>
    </row>
    <row r="4892" spans="19:20" x14ac:dyDescent="0.25">
      <c r="S4892" s="28"/>
      <c r="T4892" s="28"/>
    </row>
    <row r="4893" spans="19:20" x14ac:dyDescent="0.25">
      <c r="S4893" s="28"/>
      <c r="T4893" s="28"/>
    </row>
    <row r="4894" spans="19:20" x14ac:dyDescent="0.25">
      <c r="S4894" s="28"/>
      <c r="T4894" s="28"/>
    </row>
    <row r="4895" spans="19:20" x14ac:dyDescent="0.25">
      <c r="S4895" s="28"/>
      <c r="T4895" s="28"/>
    </row>
    <row r="4896" spans="19:20" x14ac:dyDescent="0.25">
      <c r="S4896" s="28"/>
      <c r="T4896" s="28"/>
    </row>
    <row r="4897" spans="19:20" x14ac:dyDescent="0.25">
      <c r="S4897" s="28"/>
      <c r="T4897" s="28"/>
    </row>
    <row r="4898" spans="19:20" x14ac:dyDescent="0.25">
      <c r="S4898" s="28"/>
      <c r="T4898" s="28"/>
    </row>
    <row r="4899" spans="19:20" x14ac:dyDescent="0.25">
      <c r="S4899" s="28"/>
      <c r="T4899" s="28"/>
    </row>
    <row r="4900" spans="19:20" x14ac:dyDescent="0.25">
      <c r="S4900" s="28"/>
      <c r="T4900" s="28"/>
    </row>
    <row r="4901" spans="19:20" x14ac:dyDescent="0.25">
      <c r="S4901" s="28"/>
      <c r="T4901" s="28"/>
    </row>
    <row r="4902" spans="19:20" x14ac:dyDescent="0.25">
      <c r="S4902" s="28"/>
      <c r="T4902" s="28"/>
    </row>
    <row r="4903" spans="19:20" x14ac:dyDescent="0.25">
      <c r="S4903" s="28"/>
      <c r="T4903" s="28"/>
    </row>
    <row r="4904" spans="19:20" x14ac:dyDescent="0.25">
      <c r="S4904" s="28"/>
      <c r="T4904" s="28"/>
    </row>
    <row r="4905" spans="19:20" x14ac:dyDescent="0.25">
      <c r="S4905" s="28"/>
      <c r="T4905" s="28"/>
    </row>
    <row r="4906" spans="19:20" x14ac:dyDescent="0.25">
      <c r="S4906" s="28"/>
      <c r="T4906" s="28"/>
    </row>
    <row r="4907" spans="19:20" x14ac:dyDescent="0.25">
      <c r="S4907" s="28"/>
      <c r="T4907" s="28"/>
    </row>
    <row r="4908" spans="19:20" x14ac:dyDescent="0.25">
      <c r="S4908" s="28"/>
      <c r="T4908" s="28"/>
    </row>
    <row r="4909" spans="19:20" x14ac:dyDescent="0.25">
      <c r="S4909" s="28"/>
      <c r="T4909" s="28"/>
    </row>
    <row r="4910" spans="19:20" x14ac:dyDescent="0.25">
      <c r="S4910" s="28"/>
      <c r="T4910" s="28"/>
    </row>
    <row r="4911" spans="19:20" x14ac:dyDescent="0.25">
      <c r="S4911" s="28"/>
      <c r="T4911" s="28"/>
    </row>
    <row r="4912" spans="19:20" x14ac:dyDescent="0.25">
      <c r="S4912" s="28"/>
      <c r="T4912" s="28"/>
    </row>
    <row r="4913" spans="19:20" x14ac:dyDescent="0.25">
      <c r="S4913" s="28"/>
      <c r="T4913" s="28"/>
    </row>
    <row r="4914" spans="19:20" x14ac:dyDescent="0.25">
      <c r="S4914" s="28"/>
      <c r="T4914" s="28"/>
    </row>
    <row r="4915" spans="19:20" x14ac:dyDescent="0.25">
      <c r="S4915" s="28"/>
      <c r="T4915" s="28"/>
    </row>
    <row r="4916" spans="19:20" x14ac:dyDescent="0.25">
      <c r="S4916" s="28"/>
      <c r="T4916" s="28"/>
    </row>
    <row r="4917" spans="19:20" x14ac:dyDescent="0.25">
      <c r="S4917" s="28"/>
      <c r="T4917" s="28"/>
    </row>
    <row r="4918" spans="19:20" x14ac:dyDescent="0.25">
      <c r="S4918" s="28"/>
      <c r="T4918" s="28"/>
    </row>
    <row r="4919" spans="19:20" x14ac:dyDescent="0.25">
      <c r="S4919" s="28"/>
      <c r="T4919" s="28"/>
    </row>
    <row r="4920" spans="19:20" x14ac:dyDescent="0.25">
      <c r="S4920" s="28"/>
      <c r="T4920" s="28"/>
    </row>
    <row r="4921" spans="19:20" x14ac:dyDescent="0.25">
      <c r="S4921" s="28"/>
      <c r="T4921" s="28"/>
    </row>
    <row r="4922" spans="19:20" x14ac:dyDescent="0.25">
      <c r="S4922" s="28"/>
      <c r="T4922" s="28"/>
    </row>
    <row r="4923" spans="19:20" x14ac:dyDescent="0.25">
      <c r="S4923" s="28"/>
      <c r="T4923" s="28"/>
    </row>
    <row r="4924" spans="19:20" x14ac:dyDescent="0.25">
      <c r="S4924" s="28"/>
      <c r="T4924" s="28"/>
    </row>
    <row r="4925" spans="19:20" x14ac:dyDescent="0.25">
      <c r="S4925" s="28"/>
      <c r="T4925" s="28"/>
    </row>
    <row r="4926" spans="19:20" x14ac:dyDescent="0.25">
      <c r="S4926" s="28"/>
      <c r="T4926" s="28"/>
    </row>
    <row r="4927" spans="19:20" x14ac:dyDescent="0.25">
      <c r="S4927" s="28"/>
      <c r="T4927" s="28"/>
    </row>
    <row r="4928" spans="19:20" x14ac:dyDescent="0.25">
      <c r="S4928" s="28"/>
      <c r="T4928" s="28"/>
    </row>
    <row r="4929" spans="19:20" x14ac:dyDescent="0.25">
      <c r="S4929" s="28"/>
      <c r="T4929" s="28"/>
    </row>
    <row r="4930" spans="19:20" x14ac:dyDescent="0.25">
      <c r="S4930" s="28"/>
      <c r="T4930" s="28"/>
    </row>
    <row r="4931" spans="19:20" x14ac:dyDescent="0.25">
      <c r="S4931" s="28"/>
      <c r="T4931" s="28"/>
    </row>
    <row r="4932" spans="19:20" x14ac:dyDescent="0.25">
      <c r="S4932" s="28"/>
      <c r="T4932" s="28"/>
    </row>
    <row r="4933" spans="19:20" x14ac:dyDescent="0.25">
      <c r="S4933" s="28"/>
      <c r="T4933" s="28"/>
    </row>
    <row r="4934" spans="19:20" x14ac:dyDescent="0.25">
      <c r="S4934" s="28"/>
      <c r="T4934" s="28"/>
    </row>
    <row r="4935" spans="19:20" x14ac:dyDescent="0.25">
      <c r="S4935" s="28"/>
      <c r="T4935" s="28"/>
    </row>
    <row r="4936" spans="19:20" x14ac:dyDescent="0.25">
      <c r="S4936" s="28"/>
      <c r="T4936" s="28"/>
    </row>
    <row r="4937" spans="19:20" x14ac:dyDescent="0.25">
      <c r="S4937" s="28"/>
      <c r="T4937" s="28"/>
    </row>
    <row r="4938" spans="19:20" x14ac:dyDescent="0.25">
      <c r="S4938" s="28"/>
      <c r="T4938" s="28"/>
    </row>
    <row r="4939" spans="19:20" x14ac:dyDescent="0.25">
      <c r="S4939" s="28"/>
      <c r="T4939" s="28"/>
    </row>
    <row r="4940" spans="19:20" x14ac:dyDescent="0.25">
      <c r="S4940" s="28"/>
      <c r="T4940" s="28"/>
    </row>
    <row r="4941" spans="19:20" x14ac:dyDescent="0.25">
      <c r="S4941" s="28"/>
      <c r="T4941" s="28"/>
    </row>
    <row r="4942" spans="19:20" x14ac:dyDescent="0.25">
      <c r="S4942" s="28"/>
      <c r="T4942" s="28"/>
    </row>
    <row r="4943" spans="19:20" x14ac:dyDescent="0.25">
      <c r="S4943" s="28"/>
      <c r="T4943" s="28"/>
    </row>
    <row r="4944" spans="19:20" x14ac:dyDescent="0.25">
      <c r="S4944" s="28"/>
      <c r="T4944" s="28"/>
    </row>
    <row r="4945" spans="19:20" x14ac:dyDescent="0.25">
      <c r="S4945" s="28"/>
      <c r="T4945" s="28"/>
    </row>
    <row r="4946" spans="19:20" x14ac:dyDescent="0.25">
      <c r="S4946" s="28"/>
      <c r="T4946" s="28"/>
    </row>
    <row r="4947" spans="19:20" x14ac:dyDescent="0.25">
      <c r="S4947" s="28"/>
      <c r="T4947" s="28"/>
    </row>
    <row r="4948" spans="19:20" x14ac:dyDescent="0.25">
      <c r="S4948" s="28"/>
      <c r="T4948" s="28"/>
    </row>
    <row r="4949" spans="19:20" x14ac:dyDescent="0.25">
      <c r="S4949" s="28"/>
      <c r="T4949" s="28"/>
    </row>
    <row r="4950" spans="19:20" x14ac:dyDescent="0.25">
      <c r="S4950" s="28"/>
      <c r="T4950" s="28"/>
    </row>
    <row r="4951" spans="19:20" x14ac:dyDescent="0.25">
      <c r="S4951" s="28"/>
      <c r="T4951" s="28"/>
    </row>
    <row r="4952" spans="19:20" x14ac:dyDescent="0.25">
      <c r="S4952" s="28"/>
      <c r="T4952" s="28"/>
    </row>
    <row r="4953" spans="19:20" x14ac:dyDescent="0.25">
      <c r="S4953" s="28"/>
      <c r="T4953" s="28"/>
    </row>
    <row r="4954" spans="19:20" x14ac:dyDescent="0.25">
      <c r="S4954" s="28"/>
      <c r="T4954" s="28"/>
    </row>
    <row r="4955" spans="19:20" x14ac:dyDescent="0.25">
      <c r="S4955" s="28"/>
      <c r="T4955" s="28"/>
    </row>
    <row r="4956" spans="19:20" x14ac:dyDescent="0.25">
      <c r="S4956" s="28"/>
      <c r="T4956" s="28"/>
    </row>
    <row r="4957" spans="19:20" x14ac:dyDescent="0.25">
      <c r="S4957" s="28"/>
      <c r="T4957" s="28"/>
    </row>
    <row r="4958" spans="19:20" x14ac:dyDescent="0.25">
      <c r="S4958" s="28"/>
      <c r="T4958" s="28"/>
    </row>
    <row r="4959" spans="19:20" x14ac:dyDescent="0.25">
      <c r="S4959" s="28"/>
      <c r="T4959" s="28"/>
    </row>
    <row r="4960" spans="19:20" x14ac:dyDescent="0.25">
      <c r="S4960" s="28"/>
      <c r="T4960" s="28"/>
    </row>
    <row r="4961" spans="19:20" x14ac:dyDescent="0.25">
      <c r="S4961" s="28"/>
      <c r="T4961" s="28"/>
    </row>
    <row r="4962" spans="19:20" x14ac:dyDescent="0.25">
      <c r="S4962" s="28"/>
      <c r="T4962" s="28"/>
    </row>
    <row r="4963" spans="19:20" x14ac:dyDescent="0.25">
      <c r="S4963" s="28"/>
      <c r="T4963" s="28"/>
    </row>
    <row r="4964" spans="19:20" x14ac:dyDescent="0.25">
      <c r="S4964" s="28"/>
      <c r="T4964" s="28"/>
    </row>
    <row r="4965" spans="19:20" x14ac:dyDescent="0.25">
      <c r="S4965" s="28"/>
      <c r="T4965" s="28"/>
    </row>
    <row r="4966" spans="19:20" x14ac:dyDescent="0.25">
      <c r="S4966" s="28"/>
      <c r="T4966" s="28"/>
    </row>
    <row r="4967" spans="19:20" x14ac:dyDescent="0.25">
      <c r="S4967" s="28"/>
      <c r="T4967" s="28"/>
    </row>
    <row r="4968" spans="19:20" x14ac:dyDescent="0.25">
      <c r="S4968" s="28"/>
      <c r="T4968" s="28"/>
    </row>
    <row r="4969" spans="19:20" x14ac:dyDescent="0.25">
      <c r="S4969" s="28"/>
      <c r="T4969" s="28"/>
    </row>
    <row r="4970" spans="19:20" x14ac:dyDescent="0.25">
      <c r="S4970" s="28"/>
      <c r="T4970" s="28"/>
    </row>
    <row r="4971" spans="19:20" x14ac:dyDescent="0.25">
      <c r="S4971" s="28"/>
      <c r="T4971" s="28"/>
    </row>
    <row r="4972" spans="19:20" x14ac:dyDescent="0.25">
      <c r="S4972" s="28"/>
      <c r="T4972" s="28"/>
    </row>
    <row r="4973" spans="19:20" x14ac:dyDescent="0.25">
      <c r="S4973" s="28"/>
      <c r="T4973" s="28"/>
    </row>
    <row r="4974" spans="19:20" x14ac:dyDescent="0.25">
      <c r="S4974" s="28"/>
      <c r="T4974" s="28"/>
    </row>
    <row r="4975" spans="19:20" x14ac:dyDescent="0.25">
      <c r="S4975" s="28"/>
      <c r="T4975" s="28"/>
    </row>
    <row r="4976" spans="19:20" x14ac:dyDescent="0.25">
      <c r="S4976" s="28"/>
      <c r="T4976" s="28"/>
    </row>
    <row r="4977" spans="19:20" x14ac:dyDescent="0.25">
      <c r="S4977" s="28"/>
      <c r="T4977" s="28"/>
    </row>
    <row r="4978" spans="19:20" x14ac:dyDescent="0.25">
      <c r="S4978" s="28"/>
      <c r="T4978" s="28"/>
    </row>
    <row r="4979" spans="19:20" x14ac:dyDescent="0.25">
      <c r="S4979" s="28"/>
      <c r="T4979" s="28"/>
    </row>
    <row r="4980" spans="19:20" x14ac:dyDescent="0.25">
      <c r="S4980" s="28"/>
      <c r="T4980" s="28"/>
    </row>
    <row r="4981" spans="19:20" x14ac:dyDescent="0.25">
      <c r="S4981" s="28"/>
      <c r="T4981" s="28"/>
    </row>
    <row r="4982" spans="19:20" x14ac:dyDescent="0.25">
      <c r="S4982" s="28"/>
      <c r="T4982" s="28"/>
    </row>
    <row r="4983" spans="19:20" x14ac:dyDescent="0.25">
      <c r="S4983" s="28"/>
      <c r="T4983" s="28"/>
    </row>
    <row r="4984" spans="19:20" x14ac:dyDescent="0.25">
      <c r="S4984" s="28"/>
      <c r="T4984" s="28"/>
    </row>
    <row r="4985" spans="19:20" x14ac:dyDescent="0.25">
      <c r="S4985" s="28"/>
      <c r="T4985" s="28"/>
    </row>
    <row r="4986" spans="19:20" x14ac:dyDescent="0.25">
      <c r="S4986" s="28"/>
      <c r="T4986" s="28"/>
    </row>
    <row r="4987" spans="19:20" x14ac:dyDescent="0.25">
      <c r="S4987" s="28"/>
      <c r="T4987" s="28"/>
    </row>
    <row r="4988" spans="19:20" x14ac:dyDescent="0.25">
      <c r="S4988" s="28"/>
      <c r="T4988" s="28"/>
    </row>
    <row r="4989" spans="19:20" x14ac:dyDescent="0.25">
      <c r="S4989" s="28"/>
      <c r="T4989" s="28"/>
    </row>
    <row r="4990" spans="19:20" x14ac:dyDescent="0.25">
      <c r="S4990" s="28"/>
      <c r="T4990" s="28"/>
    </row>
    <row r="4991" spans="19:20" x14ac:dyDescent="0.25">
      <c r="S4991" s="28"/>
      <c r="T4991" s="28"/>
    </row>
    <row r="4992" spans="19:20" x14ac:dyDescent="0.25">
      <c r="S4992" s="28"/>
      <c r="T4992" s="28"/>
    </row>
    <row r="4993" spans="19:20" x14ac:dyDescent="0.25">
      <c r="S4993" s="28"/>
      <c r="T4993" s="28"/>
    </row>
    <row r="4994" spans="19:20" x14ac:dyDescent="0.25">
      <c r="S4994" s="28"/>
      <c r="T4994" s="28"/>
    </row>
    <row r="4995" spans="19:20" x14ac:dyDescent="0.25">
      <c r="S4995" s="28"/>
      <c r="T4995" s="28"/>
    </row>
    <row r="4996" spans="19:20" x14ac:dyDescent="0.25">
      <c r="S4996" s="28"/>
      <c r="T4996" s="28"/>
    </row>
    <row r="4997" spans="19:20" x14ac:dyDescent="0.25">
      <c r="S4997" s="28"/>
      <c r="T4997" s="28"/>
    </row>
    <row r="4998" spans="19:20" x14ac:dyDescent="0.25">
      <c r="S4998" s="28"/>
      <c r="T4998" s="28"/>
    </row>
    <row r="4999" spans="19:20" x14ac:dyDescent="0.25">
      <c r="S4999" s="28"/>
      <c r="T4999" s="28"/>
    </row>
    <row r="5000" spans="19:20" x14ac:dyDescent="0.25">
      <c r="S5000" s="28"/>
      <c r="T5000" s="28"/>
    </row>
    <row r="5001" spans="19:20" x14ac:dyDescent="0.25">
      <c r="S5001" s="28"/>
      <c r="T5001" s="28"/>
    </row>
    <row r="5002" spans="19:20" x14ac:dyDescent="0.25">
      <c r="S5002" s="28"/>
      <c r="T5002" s="28"/>
    </row>
    <row r="5003" spans="19:20" x14ac:dyDescent="0.25">
      <c r="S5003" s="28"/>
      <c r="T5003" s="28"/>
    </row>
    <row r="5004" spans="19:20" x14ac:dyDescent="0.25">
      <c r="S5004" s="28"/>
      <c r="T5004" s="28"/>
    </row>
    <row r="5005" spans="19:20" x14ac:dyDescent="0.25">
      <c r="S5005" s="28"/>
      <c r="T5005" s="28"/>
    </row>
    <row r="5006" spans="19:20" x14ac:dyDescent="0.25">
      <c r="S5006" s="28"/>
      <c r="T5006" s="28"/>
    </row>
  </sheetData>
  <sortState xmlns:xlrd2="http://schemas.microsoft.com/office/spreadsheetml/2017/richdata2" ref="A10:K49">
    <sortCondition descending="1" ref="A2:A200"/>
    <sortCondition ref="B2:B200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Boîtes de dialogue</vt:lpstr>
      </vt:variant>
      <vt:variant>
        <vt:i4>1</vt:i4>
      </vt:variant>
    </vt:vector>
  </HeadingPairs>
  <TitlesOfParts>
    <vt:vector size="4" baseType="lpstr">
      <vt:lpstr>Copie fichier cim</vt:lpstr>
      <vt:lpstr>Feuille calcul</vt:lpstr>
      <vt:lpstr>Tri</vt:lpstr>
      <vt:lpstr>Boutons de commande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DEVAUX</cp:lastModifiedBy>
  <dcterms:created xsi:type="dcterms:W3CDTF">2022-01-11T08:25:36Z</dcterms:created>
  <dcterms:modified xsi:type="dcterms:W3CDTF">2022-01-26T12:02:20Z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etDate">
    <vt:lpwstr>2022-01-18T09:37:36Z</vt:lpwstr>
  </property>
  <property fmtid="{D5CDD505-2E9C-101B-9397-08002B2CF9AE}" pid="4" name="MSIP_Label_2b30ed1b-e95f-40b5-af89-828263f287a7_Method">
    <vt:lpwstr>Standard</vt:lpwstr>
  </property>
  <property fmtid="{D5CDD505-2E9C-101B-9397-08002B2CF9AE}" pid="5" name="MSIP_Label_2b30ed1b-e95f-40b5-af89-828263f287a7_Name">
    <vt:lpwstr>2b30ed1b-e95f-40b5-af89-828263f287a7</vt:lpwstr>
  </property>
  <property fmtid="{D5CDD505-2E9C-101B-9397-08002B2CF9AE}" pid="6" name="MSIP_Label_2b30ed1b-e95f-40b5-af89-828263f287a7_SiteId">
    <vt:lpwstr>329e91b0-e21f-48fb-a071-456717ecc28e</vt:lpwstr>
  </property>
  <property fmtid="{D5CDD505-2E9C-101B-9397-08002B2CF9AE}" pid="7" name="MSIP_Label_2b30ed1b-e95f-40b5-af89-828263f287a7_ActionId">
    <vt:lpwstr>761dc61b-931a-42b9-933e-a8530b6e0f28</vt:lpwstr>
  </property>
  <property fmtid="{D5CDD505-2E9C-101B-9397-08002B2CF9AE}" pid="8" name="MSIP_Label_2b30ed1b-e95f-40b5-af89-828263f287a7_ContentBits">
    <vt:lpwstr>0</vt:lpwstr>
  </property>
</Properties>
</file>