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730" windowHeight="11460" activeTab="1"/>
  </bookViews>
  <sheets>
    <sheet name="BD" sheetId="11" r:id="rId1"/>
    <sheet name="devis_calcul_îlot" sheetId="17" r:id="rId2"/>
  </sheets>
  <definedNames>
    <definedName name="ASSIS">BD!$W$81:$W$85</definedName>
    <definedName name="debout">BD!$X$81:$X$85</definedName>
    <definedName name="ELEMENT">devis_calcul_îlot!$B$12:$C$37</definedName>
    <definedName name="Famille">BD!$W$80:$X$80</definedName>
    <definedName name="Mes_Composants">BD!$A$2:$A$32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7" i="17" l="1"/>
  <c r="C36" i="17"/>
  <c r="C35" i="17"/>
  <c r="C34" i="17"/>
  <c r="C33" i="17"/>
  <c r="C32" i="17"/>
  <c r="C31" i="17"/>
  <c r="C30" i="17"/>
  <c r="C29" i="17"/>
  <c r="C28" i="17"/>
  <c r="C27" i="17"/>
  <c r="C26" i="17"/>
  <c r="C25" i="17"/>
  <c r="C24" i="17"/>
  <c r="C23" i="17"/>
  <c r="C22" i="17"/>
  <c r="C21" i="17"/>
  <c r="C20" i="17"/>
  <c r="C19" i="17"/>
  <c r="C18" i="17"/>
  <c r="C17" i="17"/>
  <c r="C16" i="17"/>
  <c r="C15" i="17"/>
  <c r="C13" i="17"/>
  <c r="C12" i="17"/>
  <c r="B37" i="17"/>
  <c r="B36" i="17"/>
  <c r="B35" i="17"/>
  <c r="B34" i="17"/>
  <c r="B33" i="17"/>
  <c r="B30" i="17"/>
  <c r="B29" i="17"/>
  <c r="B28" i="17"/>
  <c r="B27" i="17"/>
  <c r="B26" i="17"/>
  <c r="B25" i="17"/>
  <c r="B24" i="17"/>
  <c r="B23" i="17"/>
  <c r="B22" i="17"/>
  <c r="B21" i="17"/>
  <c r="B20" i="17"/>
  <c r="B19" i="17"/>
  <c r="B18" i="17"/>
  <c r="B17" i="17"/>
  <c r="B16" i="17"/>
  <c r="B15" i="17"/>
  <c r="B13" i="17"/>
  <c r="B12" i="17"/>
  <c r="M33" i="11" l="1"/>
  <c r="M34" i="11"/>
  <c r="M35" i="11"/>
  <c r="M36" i="11"/>
  <c r="M37" i="11"/>
  <c r="M38" i="11"/>
  <c r="M39" i="11"/>
  <c r="M40" i="11"/>
  <c r="M41" i="11"/>
  <c r="M42" i="11"/>
  <c r="M43" i="11"/>
  <c r="M44" i="11"/>
  <c r="M45" i="11"/>
  <c r="M46" i="11"/>
  <c r="M47" i="11"/>
  <c r="M48" i="11"/>
  <c r="M49" i="11"/>
  <c r="M50" i="11"/>
  <c r="R33" i="11"/>
  <c r="R34" i="11"/>
  <c r="R35" i="11"/>
  <c r="R36" i="11"/>
  <c r="R37" i="11"/>
  <c r="R38" i="11"/>
  <c r="R39" i="11"/>
  <c r="R40" i="11"/>
  <c r="R41" i="11"/>
  <c r="R42" i="11"/>
  <c r="R43" i="11"/>
  <c r="R44" i="11"/>
  <c r="R45" i="11"/>
  <c r="R46" i="11"/>
  <c r="R47" i="11"/>
  <c r="R48" i="11"/>
  <c r="R49" i="11"/>
  <c r="R50" i="11"/>
  <c r="Q33" i="11"/>
  <c r="Q34" i="11"/>
  <c r="Q35" i="11"/>
  <c r="Q36" i="11"/>
  <c r="Q37" i="11"/>
  <c r="Q38" i="11"/>
  <c r="Q39" i="11"/>
  <c r="Q40" i="11"/>
  <c r="Q41" i="11"/>
  <c r="Q42" i="11"/>
  <c r="Q43" i="11"/>
  <c r="Q44" i="11"/>
  <c r="Q45" i="11"/>
  <c r="Q46" i="11"/>
  <c r="Q47" i="11"/>
  <c r="Q48" i="11"/>
  <c r="Q49" i="11"/>
  <c r="Q50" i="11"/>
  <c r="P33" i="11"/>
  <c r="P34" i="11"/>
  <c r="P35" i="11"/>
  <c r="P36" i="11"/>
  <c r="P37" i="11"/>
  <c r="P38" i="11"/>
  <c r="P39" i="11"/>
  <c r="P40" i="11"/>
  <c r="P41" i="11"/>
  <c r="P42" i="11"/>
  <c r="P43" i="11"/>
  <c r="P44" i="11"/>
  <c r="P45" i="11"/>
  <c r="P46" i="11"/>
  <c r="P47" i="11"/>
  <c r="P48" i="11"/>
  <c r="P49" i="11"/>
  <c r="P50" i="11"/>
  <c r="O33" i="11"/>
  <c r="O34" i="11"/>
  <c r="O35" i="11"/>
  <c r="O36" i="11"/>
  <c r="O37" i="11"/>
  <c r="O38" i="11"/>
  <c r="O39" i="11"/>
  <c r="O40" i="11"/>
  <c r="O41" i="11"/>
  <c r="O42" i="11"/>
  <c r="O43" i="11"/>
  <c r="O44" i="11"/>
  <c r="O45" i="11"/>
  <c r="O46" i="11"/>
  <c r="O47" i="11"/>
  <c r="O48" i="11"/>
  <c r="O49" i="11"/>
  <c r="O50" i="11"/>
  <c r="N36" i="11"/>
  <c r="N37" i="11"/>
  <c r="N38" i="11"/>
  <c r="N39" i="11"/>
  <c r="N40" i="11"/>
  <c r="N41" i="11"/>
  <c r="N42" i="11"/>
  <c r="N43" i="11"/>
  <c r="N44" i="11"/>
  <c r="N45" i="11"/>
  <c r="N46" i="11"/>
  <c r="N47" i="11"/>
  <c r="N48" i="11"/>
  <c r="N49" i="11"/>
  <c r="N50" i="11"/>
  <c r="N35" i="11"/>
  <c r="N34" i="11"/>
  <c r="N33" i="11"/>
  <c r="N20" i="11"/>
  <c r="B9" i="17" l="1"/>
  <c r="R2" i="11"/>
  <c r="R3" i="11"/>
  <c r="R4" i="11"/>
  <c r="R5" i="11"/>
  <c r="R6" i="11"/>
  <c r="R7" i="11"/>
  <c r="R8" i="11"/>
  <c r="R9" i="11"/>
  <c r="R10" i="11"/>
  <c r="R11" i="11"/>
  <c r="R12" i="11"/>
  <c r="R13" i="11"/>
  <c r="R14" i="11"/>
  <c r="R15" i="11"/>
  <c r="R16" i="11"/>
  <c r="R17" i="11"/>
  <c r="R18" i="11"/>
  <c r="R19" i="11"/>
  <c r="R20" i="11"/>
  <c r="R21" i="11"/>
  <c r="R22" i="11"/>
  <c r="R23" i="11"/>
  <c r="R24" i="11"/>
  <c r="R25" i="11"/>
  <c r="R26" i="11"/>
  <c r="R27" i="11"/>
  <c r="R28" i="11"/>
  <c r="R29" i="11"/>
  <c r="R30" i="11"/>
  <c r="R31" i="11"/>
  <c r="R32" i="11"/>
  <c r="Q2" i="11"/>
  <c r="Q3" i="11"/>
  <c r="Q4" i="11"/>
  <c r="Q5" i="11"/>
  <c r="Q6" i="11"/>
  <c r="Q7" i="11"/>
  <c r="Q8" i="11"/>
  <c r="Q9" i="11"/>
  <c r="Q10" i="11"/>
  <c r="Q11" i="11"/>
  <c r="Q12" i="11"/>
  <c r="Q13" i="11"/>
  <c r="Q14" i="11"/>
  <c r="Q15" i="11"/>
  <c r="Q16" i="11"/>
  <c r="Q17" i="11"/>
  <c r="Q18" i="11"/>
  <c r="Q19" i="11"/>
  <c r="Q20" i="11"/>
  <c r="Q21" i="11"/>
  <c r="Q22" i="11"/>
  <c r="Q23" i="11"/>
  <c r="Q24" i="11"/>
  <c r="Q25" i="11"/>
  <c r="Q26" i="11"/>
  <c r="Q27" i="11"/>
  <c r="Q28" i="11"/>
  <c r="Q29" i="11"/>
  <c r="Q30" i="11"/>
  <c r="Q31" i="11"/>
  <c r="Q32" i="11"/>
  <c r="P2" i="11"/>
  <c r="P3" i="11"/>
  <c r="P4" i="11"/>
  <c r="P5" i="11"/>
  <c r="P6" i="11"/>
  <c r="B14" i="17" s="1"/>
  <c r="P7" i="11"/>
  <c r="P8" i="11"/>
  <c r="P9" i="11"/>
  <c r="P10" i="11"/>
  <c r="P11" i="11"/>
  <c r="P12" i="11"/>
  <c r="P13" i="11"/>
  <c r="P14" i="11"/>
  <c r="P15" i="11"/>
  <c r="P16" i="11"/>
  <c r="P17" i="11"/>
  <c r="P18" i="11"/>
  <c r="P19" i="11"/>
  <c r="P20" i="11"/>
  <c r="P21" i="11"/>
  <c r="P22" i="11"/>
  <c r="P23" i="11"/>
  <c r="P24" i="11"/>
  <c r="P25" i="11"/>
  <c r="B31" i="17" s="1"/>
  <c r="P26" i="11"/>
  <c r="B32" i="17" s="1"/>
  <c r="P27" i="11"/>
  <c r="P28" i="11"/>
  <c r="P29" i="11"/>
  <c r="P30" i="11"/>
  <c r="P31" i="11"/>
  <c r="P32" i="11"/>
  <c r="O2" i="11"/>
  <c r="O3" i="11"/>
  <c r="O4" i="11"/>
  <c r="O5" i="11"/>
  <c r="O6" i="11"/>
  <c r="O7" i="11"/>
  <c r="O8" i="11"/>
  <c r="O9" i="11"/>
  <c r="O10" i="11"/>
  <c r="O11" i="11"/>
  <c r="O12" i="11"/>
  <c r="O13" i="11"/>
  <c r="O14" i="11"/>
  <c r="O15" i="11"/>
  <c r="O16" i="11"/>
  <c r="O17" i="11"/>
  <c r="O18" i="11"/>
  <c r="O19" i="11"/>
  <c r="O20" i="11"/>
  <c r="O21" i="11"/>
  <c r="O22" i="11"/>
  <c r="O23" i="11"/>
  <c r="O24" i="11"/>
  <c r="O25" i="11"/>
  <c r="O26" i="11"/>
  <c r="O27" i="11"/>
  <c r="O28" i="11"/>
  <c r="O29" i="11"/>
  <c r="O30" i="11"/>
  <c r="O31" i="11"/>
  <c r="O32" i="11"/>
  <c r="N2" i="11"/>
  <c r="N3" i="11"/>
  <c r="N4" i="11"/>
  <c r="N5" i="11"/>
  <c r="N6" i="11"/>
  <c r="N7" i="11"/>
  <c r="N8" i="11"/>
  <c r="N9" i="11"/>
  <c r="N10" i="11"/>
  <c r="N11" i="11"/>
  <c r="N12" i="11"/>
  <c r="N13" i="11"/>
  <c r="N14" i="11"/>
  <c r="N15" i="11"/>
  <c r="N16" i="11"/>
  <c r="N17" i="11"/>
  <c r="N18" i="11"/>
  <c r="N19" i="11"/>
  <c r="N21" i="11"/>
  <c r="N22" i="11"/>
  <c r="N23" i="11"/>
  <c r="N24" i="11"/>
  <c r="N25" i="11"/>
  <c r="N26" i="11"/>
  <c r="N27" i="11"/>
  <c r="N28" i="11"/>
  <c r="N29" i="11"/>
  <c r="N30" i="11"/>
  <c r="N31" i="11"/>
  <c r="N32" i="11"/>
  <c r="M2" i="11" l="1"/>
  <c r="M3" i="11"/>
  <c r="M4" i="11"/>
  <c r="M5" i="11"/>
  <c r="M6" i="11"/>
  <c r="C14" i="17" s="1"/>
  <c r="M7" i="11"/>
  <c r="M8" i="11"/>
  <c r="M9" i="11"/>
  <c r="M10" i="11"/>
  <c r="M11" i="11"/>
  <c r="M12" i="11"/>
  <c r="M13" i="11"/>
  <c r="M14" i="11"/>
  <c r="M15" i="11"/>
  <c r="M16" i="11"/>
  <c r="M17" i="11"/>
  <c r="M18" i="11"/>
  <c r="M19" i="11"/>
  <c r="M20" i="11"/>
  <c r="M21" i="11"/>
  <c r="M22" i="11"/>
  <c r="M23" i="11"/>
  <c r="M24" i="11"/>
  <c r="M25" i="11"/>
  <c r="M26" i="11"/>
  <c r="M27" i="11"/>
  <c r="M28" i="11"/>
  <c r="M29" i="11"/>
  <c r="M30" i="11"/>
  <c r="M31" i="11"/>
  <c r="M32" i="11"/>
  <c r="F6" i="17" l="1"/>
  <c r="Y66" i="11"/>
  <c r="Y70" i="11"/>
  <c r="Y69" i="11"/>
  <c r="Y68" i="11"/>
  <c r="Y67" i="11"/>
  <c r="Y83" i="11" l="1"/>
  <c r="Z83" i="11"/>
  <c r="Z84" i="11"/>
  <c r="Y84" i="11"/>
  <c r="Z69" i="11"/>
  <c r="Z85" i="11"/>
  <c r="Y85" i="11"/>
  <c r="Z82" i="11"/>
  <c r="Y82" i="11"/>
  <c r="Z81" i="11"/>
  <c r="Y81" i="11"/>
  <c r="Z67" i="11"/>
  <c r="AA67" i="11"/>
  <c r="AA68" i="11"/>
  <c r="Z68" i="11"/>
  <c r="Z70" i="11"/>
  <c r="AA70" i="11"/>
  <c r="AA69" i="11"/>
  <c r="Z66" i="11"/>
  <c r="AA66" i="11"/>
  <c r="L2" i="11"/>
  <c r="L3" i="11"/>
  <c r="L4" i="11"/>
  <c r="L5" i="11"/>
  <c r="L6" i="11"/>
  <c r="L7" i="11"/>
  <c r="L8" i="11"/>
  <c r="L9" i="11"/>
  <c r="L10" i="11"/>
  <c r="L11" i="11"/>
  <c r="L12" i="11"/>
  <c r="L13" i="11"/>
  <c r="L14" i="11"/>
  <c r="L15" i="11"/>
  <c r="L16" i="11"/>
  <c r="L17" i="11"/>
  <c r="L18" i="11"/>
  <c r="L19" i="11"/>
  <c r="L20" i="11"/>
  <c r="L21" i="11"/>
  <c r="L22" i="11"/>
  <c r="L23" i="11"/>
  <c r="L24" i="11"/>
  <c r="L25" i="11"/>
  <c r="L26" i="11"/>
  <c r="L27" i="11"/>
  <c r="L28" i="11"/>
  <c r="L29" i="11"/>
  <c r="L30" i="11"/>
  <c r="L31" i="11"/>
  <c r="L32" i="11"/>
  <c r="D6" i="17" l="1"/>
  <c r="F8" i="17" l="1"/>
</calcChain>
</file>

<file path=xl/sharedStrings.xml><?xml version="1.0" encoding="utf-8"?>
<sst xmlns="http://schemas.openxmlformats.org/spreadsheetml/2006/main" count="306" uniqueCount="109">
  <si>
    <t>Multiprise</t>
  </si>
  <si>
    <t xml:space="preserve">Tapis ESD </t>
  </si>
  <si>
    <t xml:space="preserve">Douchette code à barre </t>
  </si>
  <si>
    <t xml:space="preserve">Lumiere </t>
  </si>
  <si>
    <t>Image</t>
  </si>
  <si>
    <t xml:space="preserve">Support bracelet ESD </t>
  </si>
  <si>
    <t>Alimentation stabilisé 60v/2A</t>
  </si>
  <si>
    <t>JBC</t>
  </si>
  <si>
    <t xml:space="preserve">Station à air WMD weller </t>
  </si>
  <si>
    <t>Fournisseur</t>
  </si>
  <si>
    <t>Maintenance</t>
  </si>
  <si>
    <t>30-551-3020</t>
  </si>
  <si>
    <t>Eurostat</t>
  </si>
  <si>
    <t>32-200-3612</t>
  </si>
  <si>
    <t>32-917-7100</t>
  </si>
  <si>
    <t>Sovella</t>
  </si>
  <si>
    <t>Structure GWS</t>
  </si>
  <si>
    <t>Inéo</t>
  </si>
  <si>
    <t>141-8306</t>
  </si>
  <si>
    <t>montage sur profilé 45*45</t>
  </si>
  <si>
    <t>bras articulé</t>
  </si>
  <si>
    <t xml:space="preserve">Quantité </t>
  </si>
  <si>
    <t>Pas de référence</t>
  </si>
  <si>
    <t>PROMATEC</t>
  </si>
  <si>
    <t>0088-0701-00003</t>
  </si>
  <si>
    <t xml:space="preserve">Collectivité Service </t>
  </si>
  <si>
    <t>02-0605-00008</t>
  </si>
  <si>
    <t>02-0605-00007</t>
  </si>
  <si>
    <t>03-0206-33367</t>
  </si>
  <si>
    <t>03-0206-33366</t>
  </si>
  <si>
    <t>Structure profilé 45*45</t>
  </si>
  <si>
    <t xml:space="preserve">BMS Circuits </t>
  </si>
  <si>
    <t>400x600 hauteur 800</t>
  </si>
  <si>
    <t xml:space="preserve"> PROMATEC</t>
  </si>
  <si>
    <t>Tapis antifatigue 1520*910</t>
  </si>
  <si>
    <t>VAGUE</t>
  </si>
  <si>
    <t>Dépannage</t>
  </si>
  <si>
    <t>AQ</t>
  </si>
  <si>
    <t>Emballage</t>
  </si>
  <si>
    <t>Informatique</t>
  </si>
  <si>
    <t>Chez informatique</t>
  </si>
  <si>
    <t>COTO</t>
  </si>
  <si>
    <t>Support ecran PC T1</t>
  </si>
  <si>
    <t>Support ecran PC T2</t>
  </si>
  <si>
    <t xml:space="preserve">Eurostat </t>
  </si>
  <si>
    <t>BMS</t>
  </si>
  <si>
    <t>Prix</t>
  </si>
  <si>
    <t xml:space="preserve">Emballage </t>
  </si>
  <si>
    <t xml:space="preserve">Weller </t>
  </si>
  <si>
    <t>(Programmable DC
 Power su)</t>
  </si>
  <si>
    <r>
      <t xml:space="preserve">Une repose pied 
( </t>
    </r>
    <r>
      <rPr>
        <sz val="11"/>
        <color rgb="FFC00000"/>
        <rFont val="Calibri"/>
        <family val="2"/>
        <scheme val="minor"/>
      </rPr>
      <t>Réglable</t>
    </r>
    <r>
      <rPr>
        <sz val="11"/>
        <color theme="1"/>
        <rFont val="Calibri"/>
        <family val="2"/>
        <scheme val="minor"/>
      </rPr>
      <t xml:space="preserve"> )</t>
    </r>
  </si>
  <si>
    <t>Support Clavier</t>
  </si>
  <si>
    <t>Metrologie</t>
  </si>
  <si>
    <t>Plan BMS</t>
  </si>
  <si>
    <t>Vague</t>
  </si>
  <si>
    <t>Adresses</t>
  </si>
  <si>
    <t>Réf</t>
  </si>
  <si>
    <t>Intégration Vissage</t>
  </si>
  <si>
    <t>Radiospare</t>
  </si>
  <si>
    <t>Coto</t>
  </si>
  <si>
    <t>Moyen de Test</t>
  </si>
  <si>
    <t xml:space="preserve"> Poste </t>
  </si>
  <si>
    <t>OUI</t>
  </si>
  <si>
    <t>*****</t>
  </si>
  <si>
    <t>1</t>
  </si>
  <si>
    <t xml:space="preserve">Poubelle_1  </t>
  </si>
  <si>
    <t>Poubelle_2</t>
  </si>
  <si>
    <t xml:space="preserve">Visseuse DELVO </t>
  </si>
  <si>
    <t>DOGA</t>
  </si>
  <si>
    <t>DLV7323</t>
  </si>
  <si>
    <t>750</t>
  </si>
  <si>
    <t xml:space="preserve">PC  Complet </t>
  </si>
  <si>
    <t xml:space="preserve">Vissage </t>
  </si>
  <si>
    <t xml:space="preserve">Vague </t>
  </si>
  <si>
    <t xml:space="preserve">Dépannage </t>
  </si>
  <si>
    <t xml:space="preserve">Assis </t>
  </si>
  <si>
    <t>Postes</t>
  </si>
  <si>
    <t xml:space="preserve">Prix/Quantité </t>
  </si>
  <si>
    <t xml:space="preserve">Debut </t>
  </si>
  <si>
    <t xml:space="preserve">Générique </t>
  </si>
  <si>
    <t>Type</t>
  </si>
  <si>
    <t>ASSIS</t>
  </si>
  <si>
    <t>Depannage</t>
  </si>
  <si>
    <t>Vissage</t>
  </si>
  <si>
    <t xml:space="preserve">Type de poste </t>
  </si>
  <si>
    <t xml:space="preserve"> D_Assis</t>
  </si>
  <si>
    <t xml:space="preserve">D_Debout </t>
  </si>
  <si>
    <t>R1</t>
  </si>
  <si>
    <t>R2</t>
  </si>
  <si>
    <t>R3</t>
  </si>
  <si>
    <t>R4</t>
  </si>
  <si>
    <t>R5</t>
  </si>
  <si>
    <t xml:space="preserve">Equipements </t>
  </si>
  <si>
    <t>Devis Générique</t>
  </si>
  <si>
    <t xml:space="preserve">Devis Retenu </t>
  </si>
  <si>
    <t>DEBOUT</t>
  </si>
  <si>
    <t xml:space="preserve">Petite Boite  </t>
  </si>
  <si>
    <t xml:space="preserve">Grande Boite </t>
  </si>
  <si>
    <t xml:space="preserve">Une Chaise </t>
  </si>
  <si>
    <t xml:space="preserve">Un Aspirateur </t>
  </si>
  <si>
    <t xml:space="preserve">Un Fer à souder </t>
  </si>
  <si>
    <t>Une Loupe</t>
  </si>
  <si>
    <t xml:space="preserve">Un Support matiere 
etain </t>
  </si>
  <si>
    <t>Un Ocsiloscope</t>
  </si>
  <si>
    <t>Un  fer à souder JBC</t>
  </si>
  <si>
    <t xml:space="preserve">Une Plaque chauffante </t>
  </si>
  <si>
    <t xml:space="preserve">Un Chariot </t>
  </si>
  <si>
    <t>Une Binoculaire</t>
  </si>
  <si>
    <t>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</si>
</sst>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i/>
      <sz val="12"/>
      <color rgb="FFFF0000"/>
      <name val="Arial"/>
      <family val="2"/>
    </font>
    <font>
      <b/>
      <sz val="12"/>
      <color rgb="FF002060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6" tint="0.79998168889431442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rgb="FFFFC7CE"/>
      </patternFill>
    </fill>
    <fill>
      <patternFill patternType="solid">
        <fgColor rgb="FFA5A5A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3FCB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6">
    <xf numFmtId="0" fontId="0" fillId="0" borderId="0"/>
    <xf numFmtId="0" fontId="6" fillId="2" borderId="0" applyNumberFormat="0" applyBorder="0" applyAlignment="0" applyProtection="0"/>
    <xf numFmtId="0" fontId="5" fillId="3" borderId="0" applyNumberFormat="0" applyBorder="0" applyAlignment="0" applyProtection="0"/>
    <xf numFmtId="44" fontId="5" fillId="0" borderId="0" applyFont="0" applyFill="0" applyBorder="0" applyAlignment="0" applyProtection="0"/>
    <xf numFmtId="0" fontId="8" fillId="5" borderId="0" applyNumberFormat="0" applyBorder="0" applyAlignment="0" applyProtection="0"/>
    <xf numFmtId="0" fontId="9" fillId="6" borderId="10" applyNumberFormat="0" applyAlignment="0" applyProtection="0"/>
  </cellStyleXfs>
  <cellXfs count="106">
    <xf numFmtId="0" fontId="0" fillId="0" borderId="0" xfId="0"/>
    <xf numFmtId="0" fontId="0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8" fontId="0" fillId="0" borderId="7" xfId="0" applyNumberForma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8" borderId="0" xfId="0" applyFill="1"/>
    <xf numFmtId="0" fontId="0" fillId="0" borderId="7" xfId="0" applyFont="1" applyBorder="1" applyAlignment="1">
      <alignment horizontal="center" vertical="center" wrapText="1"/>
    </xf>
    <xf numFmtId="0" fontId="0" fillId="9" borderId="0" xfId="0" applyFill="1"/>
    <xf numFmtId="0" fontId="11" fillId="0" borderId="7" xfId="0" applyFont="1" applyBorder="1" applyAlignment="1">
      <alignment horizontal="center" vertical="center"/>
    </xf>
    <xf numFmtId="0" fontId="0" fillId="7" borderId="0" xfId="0" applyFill="1"/>
    <xf numFmtId="0" fontId="0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0" fillId="7" borderId="0" xfId="0" applyFill="1" applyBorder="1"/>
    <xf numFmtId="0" fontId="0" fillId="7" borderId="0" xfId="0" applyFill="1" applyBorder="1" applyAlignment="1">
      <alignment horizontal="center" vertical="center"/>
    </xf>
    <xf numFmtId="44" fontId="12" fillId="7" borderId="0" xfId="3" applyFont="1" applyFill="1" applyBorder="1"/>
    <xf numFmtId="0" fontId="0" fillId="10" borderId="11" xfId="0" applyFill="1" applyBorder="1" applyAlignment="1">
      <alignment horizontal="center" vertical="center"/>
    </xf>
    <xf numFmtId="0" fontId="16" fillId="11" borderId="11" xfId="0" applyFont="1" applyFill="1" applyBorder="1" applyAlignment="1">
      <alignment horizontal="center" vertical="center"/>
    </xf>
    <xf numFmtId="0" fontId="1" fillId="7" borderId="0" xfId="0" applyFont="1" applyFill="1"/>
    <xf numFmtId="0" fontId="1" fillId="10" borderId="11" xfId="0" applyFont="1" applyFill="1" applyBorder="1" applyAlignment="1">
      <alignment horizontal="center" vertical="center"/>
    </xf>
    <xf numFmtId="0" fontId="1" fillId="7" borderId="0" xfId="0" applyFont="1" applyFill="1" applyBorder="1"/>
    <xf numFmtId="0" fontId="1" fillId="4" borderId="11" xfId="0" applyFont="1" applyFill="1" applyBorder="1" applyAlignment="1">
      <alignment horizontal="center" vertical="center"/>
    </xf>
    <xf numFmtId="0" fontId="1" fillId="4" borderId="11" xfId="0" applyFont="1" applyFill="1" applyBorder="1"/>
    <xf numFmtId="0" fontId="1" fillId="0" borderId="0" xfId="0" applyFont="1"/>
    <xf numFmtId="44" fontId="12" fillId="4" borderId="11" xfId="3" applyFont="1" applyFill="1" applyBorder="1"/>
    <xf numFmtId="0" fontId="12" fillId="7" borderId="14" xfId="0" applyFont="1" applyFill="1" applyBorder="1" applyAlignment="1">
      <alignment horizontal="center"/>
    </xf>
    <xf numFmtId="0" fontId="13" fillId="7" borderId="11" xfId="0" applyFont="1" applyFill="1" applyBorder="1" applyAlignment="1">
      <alignment horizontal="center"/>
    </xf>
    <xf numFmtId="0" fontId="11" fillId="0" borderId="17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9" fillId="7" borderId="0" xfId="0" applyFont="1" applyFill="1" applyBorder="1"/>
    <xf numFmtId="0" fontId="0" fillId="7" borderId="0" xfId="0" applyFill="1" applyBorder="1" applyAlignment="1">
      <alignment vertical="center"/>
    </xf>
    <xf numFmtId="0" fontId="0" fillId="14" borderId="11" xfId="0" applyFill="1" applyBorder="1" applyAlignment="1">
      <alignment horizontal="center" vertical="center"/>
    </xf>
    <xf numFmtId="0" fontId="18" fillId="7" borderId="0" xfId="0" applyFont="1" applyFill="1" applyBorder="1" applyAlignment="1"/>
    <xf numFmtId="44" fontId="12" fillId="15" borderId="11" xfId="3" applyFont="1" applyFill="1" applyBorder="1" applyAlignment="1">
      <alignment horizontal="left"/>
    </xf>
    <xf numFmtId="44" fontId="0" fillId="15" borderId="11" xfId="3" applyFont="1" applyFill="1" applyBorder="1"/>
    <xf numFmtId="44" fontId="0" fillId="0" borderId="8" xfId="3" applyFont="1" applyBorder="1" applyAlignment="1">
      <alignment horizontal="center" vertical="center"/>
    </xf>
    <xf numFmtId="44" fontId="0" fillId="0" borderId="18" xfId="3" applyFont="1" applyBorder="1" applyAlignment="1">
      <alignment horizontal="center" vertical="center"/>
    </xf>
    <xf numFmtId="44" fontId="0" fillId="0" borderId="1" xfId="3" applyFont="1" applyBorder="1" applyAlignment="1">
      <alignment horizontal="center" vertical="center"/>
    </xf>
    <xf numFmtId="44" fontId="0" fillId="0" borderId="17" xfId="3" applyFont="1" applyBorder="1" applyAlignment="1">
      <alignment horizontal="center" vertical="center"/>
    </xf>
    <xf numFmtId="44" fontId="0" fillId="0" borderId="13" xfId="3" applyFont="1" applyBorder="1" applyAlignment="1">
      <alignment horizontal="center" vertical="center"/>
    </xf>
    <xf numFmtId="44" fontId="0" fillId="0" borderId="0" xfId="3" applyFont="1" applyAlignment="1">
      <alignment horizontal="center" vertical="center"/>
    </xf>
    <xf numFmtId="0" fontId="20" fillId="10" borderId="11" xfId="0" applyFont="1" applyFill="1" applyBorder="1" applyAlignment="1">
      <alignment horizontal="center" vertical="center"/>
    </xf>
    <xf numFmtId="0" fontId="20" fillId="7" borderId="0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7" fontId="0" fillId="13" borderId="11" xfId="0" applyNumberFormat="1" applyFill="1" applyBorder="1" applyAlignment="1">
      <alignment vertical="center"/>
    </xf>
    <xf numFmtId="0" fontId="13" fillId="10" borderId="12" xfId="0" applyFont="1" applyFill="1" applyBorder="1" applyAlignment="1">
      <alignment horizontal="center" vertical="center"/>
    </xf>
    <xf numFmtId="164" fontId="22" fillId="13" borderId="11" xfId="3" applyNumberFormat="1" applyFont="1" applyFill="1" applyBorder="1" applyAlignment="1">
      <alignment horizontal="center" vertical="center"/>
    </xf>
    <xf numFmtId="0" fontId="13" fillId="7" borderId="0" xfId="0" applyFont="1" applyFill="1" applyBorder="1" applyAlignment="1"/>
    <xf numFmtId="0" fontId="12" fillId="16" borderId="11" xfId="0" applyFont="1" applyFill="1" applyBorder="1"/>
    <xf numFmtId="0" fontId="1" fillId="16" borderId="11" xfId="0" applyFont="1" applyFill="1" applyBorder="1"/>
    <xf numFmtId="0" fontId="1" fillId="7" borderId="0" xfId="0" applyFont="1" applyFill="1" applyBorder="1" applyAlignment="1">
      <alignment vertical="center"/>
    </xf>
    <xf numFmtId="0" fontId="0" fillId="7" borderId="0" xfId="0" applyFill="1" applyBorder="1" applyAlignment="1">
      <alignment horizontal="left" vertical="center"/>
    </xf>
    <xf numFmtId="44" fontId="0" fillId="7" borderId="0" xfId="3" applyFont="1" applyFill="1" applyBorder="1" applyAlignment="1">
      <alignment vertical="center"/>
    </xf>
    <xf numFmtId="0" fontId="0" fillId="7" borderId="0" xfId="0" applyFill="1" applyBorder="1" applyAlignment="1">
      <alignment horizontal="left"/>
    </xf>
    <xf numFmtId="44" fontId="0" fillId="7" borderId="0" xfId="3" applyFont="1" applyFill="1" applyBorder="1"/>
    <xf numFmtId="44" fontId="13" fillId="7" borderId="0" xfId="3" applyFont="1" applyFill="1" applyBorder="1"/>
    <xf numFmtId="0" fontId="17" fillId="7" borderId="0" xfId="0" applyFont="1" applyFill="1" applyBorder="1" applyAlignment="1"/>
    <xf numFmtId="0" fontId="10" fillId="7" borderId="0" xfId="0" applyFont="1" applyFill="1" applyBorder="1" applyAlignment="1"/>
    <xf numFmtId="0" fontId="10" fillId="7" borderId="0" xfId="4" applyFont="1" applyFill="1" applyBorder="1" applyAlignment="1">
      <alignment horizontal="center" vertical="center"/>
    </xf>
    <xf numFmtId="0" fontId="10" fillId="7" borderId="0" xfId="1" applyFont="1" applyFill="1" applyBorder="1" applyAlignment="1">
      <alignment horizontal="center"/>
    </xf>
    <xf numFmtId="0" fontId="10" fillId="7" borderId="0" xfId="2" applyFont="1" applyFill="1" applyBorder="1" applyAlignment="1">
      <alignment horizontal="center"/>
    </xf>
    <xf numFmtId="0" fontId="12" fillId="7" borderId="0" xfId="0" applyFont="1" applyFill="1" applyBorder="1" applyAlignment="1">
      <alignment horizontal="center" vertical="center"/>
    </xf>
    <xf numFmtId="0" fontId="4" fillId="7" borderId="0" xfId="0" applyFont="1" applyFill="1" applyBorder="1" applyAlignment="1">
      <alignment horizontal="center"/>
    </xf>
    <xf numFmtId="44" fontId="12" fillId="7" borderId="0" xfId="3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44" fontId="1" fillId="7" borderId="0" xfId="0" applyNumberFormat="1" applyFont="1" applyFill="1" applyBorder="1" applyAlignment="1">
      <alignment horizontal="center"/>
    </xf>
    <xf numFmtId="0" fontId="12" fillId="7" borderId="0" xfId="0" applyFont="1" applyFill="1" applyBorder="1" applyAlignment="1">
      <alignment horizontal="left"/>
    </xf>
    <xf numFmtId="0" fontId="1" fillId="17" borderId="0" xfId="0" applyFont="1" applyFill="1"/>
    <xf numFmtId="0" fontId="23" fillId="6" borderId="10" xfId="5" applyFont="1" applyAlignment="1">
      <alignment horizontal="center" vertical="center"/>
    </xf>
    <xf numFmtId="0" fontId="23" fillId="4" borderId="10" xfId="5" applyFont="1" applyFill="1" applyAlignment="1">
      <alignment horizontal="center" vertical="center"/>
    </xf>
    <xf numFmtId="44" fontId="23" fillId="6" borderId="10" xfId="3" applyFont="1" applyFill="1" applyBorder="1" applyAlignment="1">
      <alignment horizontal="center" vertical="center"/>
    </xf>
    <xf numFmtId="0" fontId="23" fillId="12" borderId="0" xfId="0" applyFont="1" applyFill="1" applyAlignment="1">
      <alignment horizontal="center" vertical="center"/>
    </xf>
    <xf numFmtId="0" fontId="24" fillId="11" borderId="0" xfId="0" applyFont="1" applyFill="1" applyBorder="1" applyAlignment="1">
      <alignment horizontal="center" vertical="center"/>
    </xf>
  </cellXfs>
  <cellStyles count="6">
    <cellStyle name="20 % - Accent3" xfId="2" builtinId="38"/>
    <cellStyle name="Insatisfaisant" xfId="4" builtinId="27"/>
    <cellStyle name="Monétaire" xfId="3" builtinId="4"/>
    <cellStyle name="Neutre" xfId="1" builtinId="28"/>
    <cellStyle name="Normal" xfId="0" builtinId="0"/>
    <cellStyle name="Vérification" xfId="5" builtinId="23"/>
  </cellStyles>
  <dxfs count="131"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0.14996795556505021"/>
      </font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ont>
        <color theme="0" tint="-0.14996795556505021"/>
      </font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auto="1"/>
      </font>
      <numFmt numFmtId="165" formatCode="00000"/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alignment horizont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</dxf>
  </dxfs>
  <tableStyles count="0" defaultTableStyle="TableStyleMedium2" defaultPivotStyle="PivotStyleLight16"/>
  <colors>
    <mruColors>
      <color rgb="FFC3FCB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BD!$X$12" lockText="1"/>
</file>

<file path=xl/ctrlProps/ctrlProp2.xml><?xml version="1.0" encoding="utf-8"?>
<formControlPr xmlns="http://schemas.microsoft.com/office/spreadsheetml/2009/9/main" objectType="CheckBox" checked="Checked" fmlaLink="BD!$X$25" lockText="1"/>
</file>

<file path=xl/ctrlProps/ctrlProp3.xml><?xml version="1.0" encoding="utf-8"?>
<formControlPr xmlns="http://schemas.microsoft.com/office/spreadsheetml/2009/9/main" objectType="CheckBox" fmlaLink="BD!$X$14" lockText="1"/>
</file>

<file path=xl/ctrlProps/ctrlProp4.xml><?xml version="1.0" encoding="utf-8"?>
<formControlPr xmlns="http://schemas.microsoft.com/office/spreadsheetml/2009/9/main" objectType="CheckBox" fmlaLink="BD!$X$15" lockText="1"/>
</file>

<file path=xl/ctrlProps/ctrlProp5.xml><?xml version="1.0" encoding="utf-8"?>
<formControlPr xmlns="http://schemas.microsoft.com/office/spreadsheetml/2009/9/main" objectType="CheckBox" fmlaLink="BD!$X$16" lockText="1"/>
</file>

<file path=xl/ctrlProps/ctrlProp6.xml><?xml version="1.0" encoding="utf-8"?>
<formControlPr xmlns="http://schemas.microsoft.com/office/spreadsheetml/2009/9/main" objectType="CheckBox" checked="Checked" fmlaLink="BD!$X$17" lockText="1"/>
</file>

<file path=xl/ctrlProps/ctrlProp7.xml><?xml version="1.0" encoding="utf-8"?>
<formControlPr xmlns="http://schemas.microsoft.com/office/spreadsheetml/2009/9/main" objectType="CheckBox" checked="Checked" fmlaLink="BD!$X$18" lockText="1"/>
</file>

<file path=xl/ctrlProps/ctrlProp8.xml><?xml version="1.0" encoding="utf-8"?>
<formControlPr xmlns="http://schemas.microsoft.com/office/spreadsheetml/2009/9/main" objectType="CheckBox" fmlaLink="BD!$X$13" lockText="1"/>
</file>

<file path=xl/ctrlProps/ctrlProp9.xml><?xml version="1.0" encoding="utf-8"?>
<formControlPr xmlns="http://schemas.microsoft.com/office/spreadsheetml/2009/9/main" objectType="CheckBox" checked="Checked" fmlaLink="BD!$X$19" lockText="1"/>
</file>

<file path=xl/ctrlProps/ctrlProp10.xml><?xml version="1.0" encoding="utf-8"?>
<formControlPr xmlns="http://schemas.microsoft.com/office/spreadsheetml/2009/9/main" objectType="CheckBox" checked="Checked" fmlaLink="BD!$X$21" lockText="1"/>
</file>

<file path=xl/ctrlProps/ctrlProp11.xml><?xml version="1.0" encoding="utf-8"?>
<formControlPr xmlns="http://schemas.microsoft.com/office/spreadsheetml/2009/9/main" objectType="CheckBox" checked="Checked" fmlaLink="BD!$X$22" lockText="1"/>
</file>

<file path=xl/ctrlProps/ctrlProp12.xml><?xml version="1.0" encoding="utf-8"?>
<formControlPr xmlns="http://schemas.microsoft.com/office/spreadsheetml/2009/9/main" objectType="CheckBox" checked="Checked" fmlaLink="BD!$X$23" lockText="1"/>
</file>

<file path=xl/ctrlProps/ctrlProp13.xml><?xml version="1.0" encoding="utf-8"?>
<formControlPr xmlns="http://schemas.microsoft.com/office/spreadsheetml/2009/9/main" objectType="CheckBox" checked="Checked" fmlaLink="BD!$X$24" lockText="1"/>
</file>

<file path=xl/ctrlProps/ctrlProp14.xml><?xml version="1.0" encoding="utf-8"?>
<formControlPr xmlns="http://schemas.microsoft.com/office/spreadsheetml/2009/9/main" objectType="CheckBox" checked="Checked" fmlaLink="BD!$X$20" lockText="1"/>
</file>

<file path=xl/ctrlProps/ctrlProp15.xml><?xml version="1.0" encoding="utf-8"?>
<formControlPr xmlns="http://schemas.microsoft.com/office/spreadsheetml/2009/9/main" objectType="CheckBox" checked="Checked" fmlaLink="BD!$X$27" lockText="1"/>
</file>

<file path=xl/ctrlProps/ctrlProp16.xml><?xml version="1.0" encoding="utf-8"?>
<formControlPr xmlns="http://schemas.microsoft.com/office/spreadsheetml/2009/9/main" objectType="CheckBox" checked="Checked" fmlaLink="BD!$X$28" lockText="1"/>
</file>

<file path=xl/ctrlProps/ctrlProp17.xml><?xml version="1.0" encoding="utf-8"?>
<formControlPr xmlns="http://schemas.microsoft.com/office/spreadsheetml/2009/9/main" objectType="CheckBox" checked="Checked" fmlaLink="BD!$X$29" lockText="1"/>
</file>

<file path=xl/ctrlProps/ctrlProp18.xml><?xml version="1.0" encoding="utf-8"?>
<formControlPr xmlns="http://schemas.microsoft.com/office/spreadsheetml/2009/9/main" objectType="CheckBox" checked="Checked" fmlaLink="BD!$X$30" lockText="1"/>
</file>

<file path=xl/ctrlProps/ctrlProp19.xml><?xml version="1.0" encoding="utf-8"?>
<formControlPr xmlns="http://schemas.microsoft.com/office/spreadsheetml/2009/9/main" objectType="CheckBox" checked="Checked" fmlaLink="BD!$X$31" lockText="1"/>
</file>

<file path=xl/ctrlProps/ctrlProp20.xml><?xml version="1.0" encoding="utf-8"?>
<formControlPr xmlns="http://schemas.microsoft.com/office/spreadsheetml/2009/9/main" objectType="CheckBox" checked="Checked" fmlaLink="BD!$X$26" lockText="1"/>
</file>

<file path=xl/ctrlProps/ctrlProp21.xml><?xml version="1.0" encoding="utf-8"?>
<formControlPr xmlns="http://schemas.microsoft.com/office/spreadsheetml/2009/9/main" objectType="CheckBox" checked="Checked" fmlaLink="BD!$X$32" lockText="1"/>
</file>

<file path=xl/ctrlProps/ctrlProp22.xml><?xml version="1.0" encoding="utf-8"?>
<formControlPr xmlns="http://schemas.microsoft.com/office/spreadsheetml/2009/9/main" objectType="CheckBox" checked="Checked" fmlaLink="BD!$X$34" lockText="1"/>
</file>

<file path=xl/ctrlProps/ctrlProp23.xml><?xml version="1.0" encoding="utf-8"?>
<formControlPr xmlns="http://schemas.microsoft.com/office/spreadsheetml/2009/9/main" objectType="CheckBox" checked="Checked" fmlaLink="BD!$X$35" lockText="1"/>
</file>

<file path=xl/ctrlProps/ctrlProp24.xml><?xml version="1.0" encoding="utf-8"?>
<formControlPr xmlns="http://schemas.microsoft.com/office/spreadsheetml/2009/9/main" objectType="CheckBox" checked="Checked" fmlaLink="BD!$X$36" lockText="1"/>
</file>

<file path=xl/ctrlProps/ctrlProp25.xml><?xml version="1.0" encoding="utf-8"?>
<formControlPr xmlns="http://schemas.microsoft.com/office/spreadsheetml/2009/9/main" objectType="CheckBox" checked="Checked" fmlaLink="BD!$X$37" lockText="1"/>
</file>

<file path=xl/ctrlProps/ctrlProp26.xml><?xml version="1.0" encoding="utf-8"?>
<formControlPr xmlns="http://schemas.microsoft.com/office/spreadsheetml/2009/9/main" objectType="CheckBox" checked="Checked" fmlaLink="BD!$X$33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18" Type="http://schemas.openxmlformats.org/officeDocument/2006/relationships/image" Target="../media/image18.jpeg"/><Relationship Id="rId3" Type="http://schemas.openxmlformats.org/officeDocument/2006/relationships/image" Target="../media/image3.jpeg"/><Relationship Id="rId21" Type="http://schemas.openxmlformats.org/officeDocument/2006/relationships/image" Target="../media/image21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17" Type="http://schemas.openxmlformats.org/officeDocument/2006/relationships/image" Target="../media/image17.jpeg"/><Relationship Id="rId2" Type="http://schemas.openxmlformats.org/officeDocument/2006/relationships/image" Target="../media/image2.jpeg"/><Relationship Id="rId16" Type="http://schemas.openxmlformats.org/officeDocument/2006/relationships/image" Target="../media/image16.jpeg"/><Relationship Id="rId20" Type="http://schemas.openxmlformats.org/officeDocument/2006/relationships/image" Target="../media/image20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24" Type="http://schemas.openxmlformats.org/officeDocument/2006/relationships/hyperlink" Target="#Devis!A1"/><Relationship Id="rId5" Type="http://schemas.openxmlformats.org/officeDocument/2006/relationships/image" Target="../media/image5.jpeg"/><Relationship Id="rId15" Type="http://schemas.openxmlformats.org/officeDocument/2006/relationships/image" Target="../media/image15.jpeg"/><Relationship Id="rId23" Type="http://schemas.openxmlformats.org/officeDocument/2006/relationships/image" Target="../media/image23.jpeg"/><Relationship Id="rId10" Type="http://schemas.openxmlformats.org/officeDocument/2006/relationships/image" Target="../media/image10.jpeg"/><Relationship Id="rId19" Type="http://schemas.openxmlformats.org/officeDocument/2006/relationships/image" Target="../media/image19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Relationship Id="rId22" Type="http://schemas.openxmlformats.org/officeDocument/2006/relationships/image" Target="../media/image2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BD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5</xdr:row>
      <xdr:rowOff>38100</xdr:rowOff>
    </xdr:from>
    <xdr:to>
      <xdr:col>1</xdr:col>
      <xdr:colOff>1600200</xdr:colOff>
      <xdr:row>5</xdr:row>
      <xdr:rowOff>876300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67100" y="8343900"/>
          <a:ext cx="1562100" cy="838200"/>
        </a:xfrm>
        <a:prstGeom prst="rect">
          <a:avLst/>
        </a:prstGeom>
      </xdr:spPr>
    </xdr:pic>
    <xdr:clientData/>
  </xdr:twoCellAnchor>
  <xdr:twoCellAnchor>
    <xdr:from>
      <xdr:col>1</xdr:col>
      <xdr:colOff>76200</xdr:colOff>
      <xdr:row>6</xdr:row>
      <xdr:rowOff>47625</xdr:rowOff>
    </xdr:from>
    <xdr:to>
      <xdr:col>1</xdr:col>
      <xdr:colOff>1504950</xdr:colOff>
      <xdr:row>6</xdr:row>
      <xdr:rowOff>933450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05200" y="9305925"/>
          <a:ext cx="1428750" cy="885825"/>
        </a:xfrm>
        <a:prstGeom prst="rect">
          <a:avLst/>
        </a:prstGeom>
      </xdr:spPr>
    </xdr:pic>
    <xdr:clientData/>
  </xdr:twoCellAnchor>
  <xdr:twoCellAnchor>
    <xdr:from>
      <xdr:col>1</xdr:col>
      <xdr:colOff>409574</xdr:colOff>
      <xdr:row>7</xdr:row>
      <xdr:rowOff>49572</xdr:rowOff>
    </xdr:from>
    <xdr:to>
      <xdr:col>1</xdr:col>
      <xdr:colOff>1257299</xdr:colOff>
      <xdr:row>7</xdr:row>
      <xdr:rowOff>914399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830023" y="10268923"/>
          <a:ext cx="864827" cy="847725"/>
        </a:xfrm>
        <a:prstGeom prst="rect">
          <a:avLst/>
        </a:prstGeom>
      </xdr:spPr>
    </xdr:pic>
    <xdr:clientData/>
  </xdr:twoCellAnchor>
  <xdr:twoCellAnchor>
    <xdr:from>
      <xdr:col>1</xdr:col>
      <xdr:colOff>400049</xdr:colOff>
      <xdr:row>8</xdr:row>
      <xdr:rowOff>19051</xdr:rowOff>
    </xdr:from>
    <xdr:to>
      <xdr:col>1</xdr:col>
      <xdr:colOff>1285874</xdr:colOff>
      <xdr:row>8</xdr:row>
      <xdr:rowOff>895349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833813" y="11177587"/>
          <a:ext cx="876298" cy="885825"/>
        </a:xfrm>
        <a:prstGeom prst="rect">
          <a:avLst/>
        </a:prstGeom>
      </xdr:spPr>
    </xdr:pic>
    <xdr:clientData/>
  </xdr:twoCellAnchor>
  <xdr:twoCellAnchor>
    <xdr:from>
      <xdr:col>1</xdr:col>
      <xdr:colOff>200024</xdr:colOff>
      <xdr:row>9</xdr:row>
      <xdr:rowOff>38101</xdr:rowOff>
    </xdr:from>
    <xdr:to>
      <xdr:col>1</xdr:col>
      <xdr:colOff>1571624</xdr:colOff>
      <xdr:row>9</xdr:row>
      <xdr:rowOff>927100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870324" y="11912601"/>
          <a:ext cx="888999" cy="1371600"/>
        </a:xfrm>
        <a:prstGeom prst="rect">
          <a:avLst/>
        </a:prstGeom>
      </xdr:spPr>
    </xdr:pic>
    <xdr:clientData/>
  </xdr:twoCellAnchor>
  <xdr:twoCellAnchor>
    <xdr:from>
      <xdr:col>1</xdr:col>
      <xdr:colOff>238124</xdr:colOff>
      <xdr:row>10</xdr:row>
      <xdr:rowOff>47625</xdr:rowOff>
    </xdr:from>
    <xdr:to>
      <xdr:col>1</xdr:col>
      <xdr:colOff>1562099</xdr:colOff>
      <xdr:row>10</xdr:row>
      <xdr:rowOff>936624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884612" y="12898437"/>
          <a:ext cx="888999" cy="1323975"/>
        </a:xfrm>
        <a:prstGeom prst="rect">
          <a:avLst/>
        </a:prstGeom>
      </xdr:spPr>
    </xdr:pic>
    <xdr:clientData/>
  </xdr:twoCellAnchor>
  <xdr:twoCellAnchor>
    <xdr:from>
      <xdr:col>1</xdr:col>
      <xdr:colOff>533400</xdr:colOff>
      <xdr:row>11</xdr:row>
      <xdr:rowOff>66675</xdr:rowOff>
    </xdr:from>
    <xdr:to>
      <xdr:col>1</xdr:col>
      <xdr:colOff>1219200</xdr:colOff>
      <xdr:row>11</xdr:row>
      <xdr:rowOff>926460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62400" y="14087475"/>
          <a:ext cx="685800" cy="859785"/>
        </a:xfrm>
        <a:prstGeom prst="rect">
          <a:avLst/>
        </a:prstGeom>
      </xdr:spPr>
    </xdr:pic>
    <xdr:clientData/>
  </xdr:twoCellAnchor>
  <xdr:twoCellAnchor>
    <xdr:from>
      <xdr:col>1</xdr:col>
      <xdr:colOff>353785</xdr:colOff>
      <xdr:row>12</xdr:row>
      <xdr:rowOff>13607</xdr:rowOff>
    </xdr:from>
    <xdr:to>
      <xdr:col>1</xdr:col>
      <xdr:colOff>1392010</xdr:colOff>
      <xdr:row>12</xdr:row>
      <xdr:rowOff>872438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82785" y="15008678"/>
          <a:ext cx="1038225" cy="858831"/>
        </a:xfrm>
        <a:prstGeom prst="rect">
          <a:avLst/>
        </a:prstGeom>
      </xdr:spPr>
    </xdr:pic>
    <xdr:clientData/>
  </xdr:twoCellAnchor>
  <xdr:twoCellAnchor>
    <xdr:from>
      <xdr:col>1</xdr:col>
      <xdr:colOff>209550</xdr:colOff>
      <xdr:row>13</xdr:row>
      <xdr:rowOff>28545</xdr:rowOff>
    </xdr:from>
    <xdr:to>
      <xdr:col>1</xdr:col>
      <xdr:colOff>1562100</xdr:colOff>
      <xdr:row>13</xdr:row>
      <xdr:rowOff>929893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38550" y="15954345"/>
          <a:ext cx="1352550" cy="901348"/>
        </a:xfrm>
        <a:prstGeom prst="rect">
          <a:avLst/>
        </a:prstGeom>
      </xdr:spPr>
    </xdr:pic>
    <xdr:clientData/>
  </xdr:twoCellAnchor>
  <xdr:twoCellAnchor>
    <xdr:from>
      <xdr:col>1</xdr:col>
      <xdr:colOff>466725</xdr:colOff>
      <xdr:row>14</xdr:row>
      <xdr:rowOff>85725</xdr:rowOff>
    </xdr:from>
    <xdr:to>
      <xdr:col>1</xdr:col>
      <xdr:colOff>1238250</xdr:colOff>
      <xdr:row>14</xdr:row>
      <xdr:rowOff>857250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95725" y="16964025"/>
          <a:ext cx="771525" cy="771525"/>
        </a:xfrm>
        <a:prstGeom prst="rect">
          <a:avLst/>
        </a:prstGeom>
      </xdr:spPr>
    </xdr:pic>
    <xdr:clientData/>
  </xdr:twoCellAnchor>
  <xdr:twoCellAnchor>
    <xdr:from>
      <xdr:col>1</xdr:col>
      <xdr:colOff>66675</xdr:colOff>
      <xdr:row>15</xdr:row>
      <xdr:rowOff>38100</xdr:rowOff>
    </xdr:from>
    <xdr:to>
      <xdr:col>1</xdr:col>
      <xdr:colOff>1647825</xdr:colOff>
      <xdr:row>15</xdr:row>
      <xdr:rowOff>895350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95675" y="17868900"/>
          <a:ext cx="1581150" cy="857250"/>
        </a:xfrm>
        <a:prstGeom prst="rect">
          <a:avLst/>
        </a:prstGeom>
      </xdr:spPr>
    </xdr:pic>
    <xdr:clientData/>
  </xdr:twoCellAnchor>
  <xdr:twoCellAnchor>
    <xdr:from>
      <xdr:col>1</xdr:col>
      <xdr:colOff>161925</xdr:colOff>
      <xdr:row>16</xdr:row>
      <xdr:rowOff>76200</xdr:rowOff>
    </xdr:from>
    <xdr:to>
      <xdr:col>1</xdr:col>
      <xdr:colOff>1590675</xdr:colOff>
      <xdr:row>16</xdr:row>
      <xdr:rowOff>882133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90925" y="18859500"/>
          <a:ext cx="1428750" cy="805933"/>
        </a:xfrm>
        <a:prstGeom prst="rect">
          <a:avLst/>
        </a:prstGeom>
      </xdr:spPr>
    </xdr:pic>
    <xdr:clientData/>
  </xdr:twoCellAnchor>
  <xdr:twoCellAnchor>
    <xdr:from>
      <xdr:col>1</xdr:col>
      <xdr:colOff>333376</xdr:colOff>
      <xdr:row>17</xdr:row>
      <xdr:rowOff>74711</xdr:rowOff>
    </xdr:from>
    <xdr:to>
      <xdr:col>1</xdr:col>
      <xdr:colOff>1362076</xdr:colOff>
      <xdr:row>17</xdr:row>
      <xdr:rowOff>932524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62376" y="19810511"/>
          <a:ext cx="1028700" cy="857813"/>
        </a:xfrm>
        <a:prstGeom prst="rect">
          <a:avLst/>
        </a:prstGeom>
      </xdr:spPr>
    </xdr:pic>
    <xdr:clientData/>
  </xdr:twoCellAnchor>
  <xdr:twoCellAnchor>
    <xdr:from>
      <xdr:col>1</xdr:col>
      <xdr:colOff>238125</xdr:colOff>
      <xdr:row>20</xdr:row>
      <xdr:rowOff>9525</xdr:rowOff>
    </xdr:from>
    <xdr:to>
      <xdr:col>1</xdr:col>
      <xdr:colOff>1485899</xdr:colOff>
      <xdr:row>20</xdr:row>
      <xdr:rowOff>914399</xdr:rowOff>
    </xdr:to>
    <xdr:pic>
      <xdr:nvPicPr>
        <xdr:cNvPr id="46" name="Image 45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67125" y="22602825"/>
          <a:ext cx="1247774" cy="904874"/>
        </a:xfrm>
        <a:prstGeom prst="rect">
          <a:avLst/>
        </a:prstGeom>
      </xdr:spPr>
    </xdr:pic>
    <xdr:clientData/>
  </xdr:twoCellAnchor>
  <xdr:twoCellAnchor>
    <xdr:from>
      <xdr:col>1</xdr:col>
      <xdr:colOff>381000</xdr:colOff>
      <xdr:row>21</xdr:row>
      <xdr:rowOff>76200</xdr:rowOff>
    </xdr:from>
    <xdr:to>
      <xdr:col>1</xdr:col>
      <xdr:colOff>1381125</xdr:colOff>
      <xdr:row>21</xdr:row>
      <xdr:rowOff>842963</xdr:rowOff>
    </xdr:to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0" y="23622000"/>
          <a:ext cx="1000125" cy="766763"/>
        </a:xfrm>
        <a:prstGeom prst="rect">
          <a:avLst/>
        </a:prstGeom>
      </xdr:spPr>
    </xdr:pic>
    <xdr:clientData/>
  </xdr:twoCellAnchor>
  <xdr:twoCellAnchor>
    <xdr:from>
      <xdr:col>1</xdr:col>
      <xdr:colOff>285750</xdr:colOff>
      <xdr:row>22</xdr:row>
      <xdr:rowOff>47625</xdr:rowOff>
    </xdr:from>
    <xdr:to>
      <xdr:col>1</xdr:col>
      <xdr:colOff>1314450</xdr:colOff>
      <xdr:row>22</xdr:row>
      <xdr:rowOff>889000</xdr:rowOff>
    </xdr:to>
    <xdr:pic>
      <xdr:nvPicPr>
        <xdr:cNvPr id="48" name="Image 47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3714750" y="24545925"/>
          <a:ext cx="1028700" cy="841375"/>
        </a:xfrm>
        <a:prstGeom prst="rect">
          <a:avLst/>
        </a:prstGeom>
      </xdr:spPr>
    </xdr:pic>
    <xdr:clientData/>
  </xdr:twoCellAnchor>
  <xdr:twoCellAnchor>
    <xdr:from>
      <xdr:col>1</xdr:col>
      <xdr:colOff>133350</xdr:colOff>
      <xdr:row>24</xdr:row>
      <xdr:rowOff>47624</xdr:rowOff>
    </xdr:from>
    <xdr:to>
      <xdr:col>1</xdr:col>
      <xdr:colOff>1504950</xdr:colOff>
      <xdr:row>24</xdr:row>
      <xdr:rowOff>927099</xdr:rowOff>
    </xdr:to>
    <xdr:pic>
      <xdr:nvPicPr>
        <xdr:cNvPr id="65" name="Image 64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808412" y="26204862"/>
          <a:ext cx="879475" cy="1371600"/>
        </a:xfrm>
        <a:prstGeom prst="rect">
          <a:avLst/>
        </a:prstGeom>
      </xdr:spPr>
    </xdr:pic>
    <xdr:clientData/>
  </xdr:twoCellAnchor>
  <xdr:twoCellAnchor>
    <xdr:from>
      <xdr:col>1</xdr:col>
      <xdr:colOff>9525</xdr:colOff>
      <xdr:row>25</xdr:row>
      <xdr:rowOff>85725</xdr:rowOff>
    </xdr:from>
    <xdr:to>
      <xdr:col>1</xdr:col>
      <xdr:colOff>1695450</xdr:colOff>
      <xdr:row>25</xdr:row>
      <xdr:rowOff>907073</xdr:rowOff>
    </xdr:to>
    <xdr:pic>
      <xdr:nvPicPr>
        <xdr:cNvPr id="66" name="Image 65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38525" y="27441525"/>
          <a:ext cx="1685925" cy="821348"/>
        </a:xfrm>
        <a:prstGeom prst="rect">
          <a:avLst/>
        </a:prstGeom>
      </xdr:spPr>
    </xdr:pic>
    <xdr:clientData/>
  </xdr:twoCellAnchor>
  <xdr:twoCellAnchor>
    <xdr:from>
      <xdr:col>1</xdr:col>
      <xdr:colOff>114300</xdr:colOff>
      <xdr:row>26</xdr:row>
      <xdr:rowOff>47625</xdr:rowOff>
    </xdr:from>
    <xdr:to>
      <xdr:col>1</xdr:col>
      <xdr:colOff>1581150</xdr:colOff>
      <xdr:row>26</xdr:row>
      <xdr:rowOff>914401</xdr:rowOff>
    </xdr:to>
    <xdr:pic>
      <xdr:nvPicPr>
        <xdr:cNvPr id="67" name="Image 66"/>
        <xdr:cNvPicPr>
          <a:picLocks noChangeAspect="1"/>
        </xdr:cNvPicPr>
      </xdr:nvPicPr>
      <xdr:blipFill>
        <a:blip xmlns:r="http://schemas.openxmlformats.org/officeDocument/2006/relationships" r:embed="rId1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43300" y="28355925"/>
          <a:ext cx="1466850" cy="866776"/>
        </a:xfrm>
        <a:prstGeom prst="rect">
          <a:avLst/>
        </a:prstGeom>
      </xdr:spPr>
    </xdr:pic>
    <xdr:clientData/>
  </xdr:twoCellAnchor>
  <xdr:twoCellAnchor>
    <xdr:from>
      <xdr:col>1</xdr:col>
      <xdr:colOff>76200</xdr:colOff>
      <xdr:row>27</xdr:row>
      <xdr:rowOff>28574</xdr:rowOff>
    </xdr:from>
    <xdr:to>
      <xdr:col>1</xdr:col>
      <xdr:colOff>1647824</xdr:colOff>
      <xdr:row>27</xdr:row>
      <xdr:rowOff>922389</xdr:rowOff>
    </xdr:to>
    <xdr:pic>
      <xdr:nvPicPr>
        <xdr:cNvPr id="68" name="Image 67"/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05200" y="29289374"/>
          <a:ext cx="1571624" cy="893815"/>
        </a:xfrm>
        <a:prstGeom prst="rect">
          <a:avLst/>
        </a:prstGeom>
      </xdr:spPr>
    </xdr:pic>
    <xdr:clientData/>
  </xdr:twoCellAnchor>
  <xdr:twoCellAnchor>
    <xdr:from>
      <xdr:col>1</xdr:col>
      <xdr:colOff>142875</xdr:colOff>
      <xdr:row>28</xdr:row>
      <xdr:rowOff>47625</xdr:rowOff>
    </xdr:from>
    <xdr:to>
      <xdr:col>1</xdr:col>
      <xdr:colOff>1438274</xdr:colOff>
      <xdr:row>28</xdr:row>
      <xdr:rowOff>942974</xdr:rowOff>
    </xdr:to>
    <xdr:pic>
      <xdr:nvPicPr>
        <xdr:cNvPr id="69" name="Image 68"/>
        <xdr:cNvPicPr>
          <a:picLocks noChangeAspect="1"/>
        </xdr:cNvPicPr>
      </xdr:nvPicPr>
      <xdr:blipFill>
        <a:blip xmlns:r="http://schemas.openxmlformats.org/officeDocument/2006/relationships" r:embed="rId2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71875" y="30260925"/>
          <a:ext cx="1295399" cy="895349"/>
        </a:xfrm>
        <a:prstGeom prst="rect">
          <a:avLst/>
        </a:prstGeom>
      </xdr:spPr>
    </xdr:pic>
    <xdr:clientData/>
  </xdr:twoCellAnchor>
  <xdr:twoCellAnchor>
    <xdr:from>
      <xdr:col>1</xdr:col>
      <xdr:colOff>123825</xdr:colOff>
      <xdr:row>29</xdr:row>
      <xdr:rowOff>66675</xdr:rowOff>
    </xdr:from>
    <xdr:to>
      <xdr:col>1</xdr:col>
      <xdr:colOff>1459330</xdr:colOff>
      <xdr:row>29</xdr:row>
      <xdr:rowOff>863767</xdr:rowOff>
    </xdr:to>
    <xdr:pic>
      <xdr:nvPicPr>
        <xdr:cNvPr id="70" name="Image 69"/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52825" y="31232475"/>
          <a:ext cx="1335505" cy="797092"/>
        </a:xfrm>
        <a:prstGeom prst="rect">
          <a:avLst/>
        </a:prstGeom>
      </xdr:spPr>
    </xdr:pic>
    <xdr:clientData/>
  </xdr:twoCellAnchor>
  <xdr:twoCellAnchor>
    <xdr:from>
      <xdr:col>1</xdr:col>
      <xdr:colOff>314325</xdr:colOff>
      <xdr:row>30</xdr:row>
      <xdr:rowOff>66675</xdr:rowOff>
    </xdr:from>
    <xdr:to>
      <xdr:col>1</xdr:col>
      <xdr:colOff>1485900</xdr:colOff>
      <xdr:row>30</xdr:row>
      <xdr:rowOff>857249</xdr:rowOff>
    </xdr:to>
    <xdr:pic>
      <xdr:nvPicPr>
        <xdr:cNvPr id="71" name="Image 70"/>
        <xdr:cNvPicPr>
          <a:picLocks noChangeAspect="1"/>
        </xdr:cNvPicPr>
      </xdr:nvPicPr>
      <xdr:blipFill>
        <a:blip xmlns:r="http://schemas.openxmlformats.org/officeDocument/2006/relationships" r:embed="rId2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43325" y="32184975"/>
          <a:ext cx="1171575" cy="790574"/>
        </a:xfrm>
        <a:prstGeom prst="rect">
          <a:avLst/>
        </a:prstGeom>
      </xdr:spPr>
    </xdr:pic>
    <xdr:clientData/>
  </xdr:twoCellAnchor>
  <xdr:twoCellAnchor>
    <xdr:from>
      <xdr:col>1</xdr:col>
      <xdr:colOff>123823</xdr:colOff>
      <xdr:row>31</xdr:row>
      <xdr:rowOff>66677</xdr:rowOff>
    </xdr:from>
    <xdr:to>
      <xdr:col>1</xdr:col>
      <xdr:colOff>1485898</xdr:colOff>
      <xdr:row>31</xdr:row>
      <xdr:rowOff>914400</xdr:rowOff>
    </xdr:to>
    <xdr:pic>
      <xdr:nvPicPr>
        <xdr:cNvPr id="101" name="Image 100"/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809999" y="32880301"/>
          <a:ext cx="847723" cy="1362075"/>
        </a:xfrm>
        <a:prstGeom prst="rect">
          <a:avLst/>
        </a:prstGeom>
      </xdr:spPr>
    </xdr:pic>
    <xdr:clientData/>
  </xdr:twoCellAnchor>
  <xdr:twoCellAnchor>
    <xdr:from>
      <xdr:col>18</xdr:col>
      <xdr:colOff>0</xdr:colOff>
      <xdr:row>0</xdr:row>
      <xdr:rowOff>0</xdr:rowOff>
    </xdr:from>
    <xdr:to>
      <xdr:col>19</xdr:col>
      <xdr:colOff>388948</xdr:colOff>
      <xdr:row>1</xdr:row>
      <xdr:rowOff>1</xdr:rowOff>
    </xdr:to>
    <xdr:sp macro="" textlink="">
      <xdr:nvSpPr>
        <xdr:cNvPr id="28" name="Rectangle 27">
          <a:hlinkClick xmlns:r="http://schemas.openxmlformats.org/officeDocument/2006/relationships" r:id="rId24"/>
        </xdr:cNvPr>
        <xdr:cNvSpPr/>
      </xdr:nvSpPr>
      <xdr:spPr>
        <a:xfrm>
          <a:off x="30861000" y="0"/>
          <a:ext cx="2103448" cy="503465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Devis Postes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1209675</xdr:colOff>
      <xdr:row>27</xdr:row>
      <xdr:rowOff>171450</xdr:rowOff>
    </xdr:from>
    <xdr:to>
      <xdr:col>6</xdr:col>
      <xdr:colOff>228600</xdr:colOff>
      <xdr:row>29</xdr:row>
      <xdr:rowOff>44602</xdr:rowOff>
    </xdr:to>
    <xdr:sp macro="" textlink="">
      <xdr:nvSpPr>
        <xdr:cNvPr id="48" name="Rectangle 47">
          <a:hlinkClick xmlns:r="http://schemas.openxmlformats.org/officeDocument/2006/relationships" r:id="rId1"/>
        </xdr:cNvPr>
        <xdr:cNvSpPr/>
      </xdr:nvSpPr>
      <xdr:spPr>
        <a:xfrm>
          <a:off x="5019675" y="5438775"/>
          <a:ext cx="2695575" cy="254152"/>
        </a:xfrm>
        <a:prstGeom prst="rect">
          <a:avLst/>
        </a:prstGeom>
        <a:solidFill>
          <a:schemeClr val="bg1">
            <a:lumMod val="50000"/>
          </a:schemeClr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Retour vers</a:t>
          </a:r>
          <a:r>
            <a:rPr lang="fr-FR" sz="1600" b="1" baseline="0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 la base excel</a:t>
          </a:r>
          <a:endParaRPr lang="fr-FR" sz="1600" b="1">
            <a:solidFill>
              <a:srgbClr val="FF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23</xdr:row>
          <xdr:rowOff>142875</xdr:rowOff>
        </xdr:from>
        <xdr:to>
          <xdr:col>1</xdr:col>
          <xdr:colOff>9525</xdr:colOff>
          <xdr:row>25</xdr:row>
          <xdr:rowOff>9525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10</xdr:row>
          <xdr:rowOff>142875</xdr:rowOff>
        </xdr:from>
        <xdr:to>
          <xdr:col>1</xdr:col>
          <xdr:colOff>9525</xdr:colOff>
          <xdr:row>12</xdr:row>
          <xdr:rowOff>9525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12</xdr:row>
          <xdr:rowOff>152400</xdr:rowOff>
        </xdr:from>
        <xdr:to>
          <xdr:col>1</xdr:col>
          <xdr:colOff>9525</xdr:colOff>
          <xdr:row>14</xdr:row>
          <xdr:rowOff>19050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13</xdr:row>
          <xdr:rowOff>142875</xdr:rowOff>
        </xdr:from>
        <xdr:to>
          <xdr:col>1</xdr:col>
          <xdr:colOff>9525</xdr:colOff>
          <xdr:row>15</xdr:row>
          <xdr:rowOff>9525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14</xdr:row>
          <xdr:rowOff>152400</xdr:rowOff>
        </xdr:from>
        <xdr:to>
          <xdr:col>1</xdr:col>
          <xdr:colOff>9525</xdr:colOff>
          <xdr:row>16</xdr:row>
          <xdr:rowOff>19050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15</xdr:row>
          <xdr:rowOff>142875</xdr:rowOff>
        </xdr:from>
        <xdr:to>
          <xdr:col>1</xdr:col>
          <xdr:colOff>9525</xdr:colOff>
          <xdr:row>17</xdr:row>
          <xdr:rowOff>9525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16</xdr:row>
          <xdr:rowOff>133350</xdr:rowOff>
        </xdr:from>
        <xdr:to>
          <xdr:col>1</xdr:col>
          <xdr:colOff>9525</xdr:colOff>
          <xdr:row>18</xdr:row>
          <xdr:rowOff>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11</xdr:row>
          <xdr:rowOff>152400</xdr:rowOff>
        </xdr:from>
        <xdr:to>
          <xdr:col>1</xdr:col>
          <xdr:colOff>9525</xdr:colOff>
          <xdr:row>13</xdr:row>
          <xdr:rowOff>19050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17</xdr:row>
          <xdr:rowOff>152400</xdr:rowOff>
        </xdr:from>
        <xdr:to>
          <xdr:col>1</xdr:col>
          <xdr:colOff>9525</xdr:colOff>
          <xdr:row>19</xdr:row>
          <xdr:rowOff>19050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19</xdr:row>
          <xdr:rowOff>152400</xdr:rowOff>
        </xdr:from>
        <xdr:to>
          <xdr:col>1</xdr:col>
          <xdr:colOff>9525</xdr:colOff>
          <xdr:row>21</xdr:row>
          <xdr:rowOff>9525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20</xdr:row>
          <xdr:rowOff>142875</xdr:rowOff>
        </xdr:from>
        <xdr:to>
          <xdr:col>1</xdr:col>
          <xdr:colOff>9525</xdr:colOff>
          <xdr:row>22</xdr:row>
          <xdr:rowOff>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21</xdr:row>
          <xdr:rowOff>142875</xdr:rowOff>
        </xdr:from>
        <xdr:to>
          <xdr:col>1</xdr:col>
          <xdr:colOff>9525</xdr:colOff>
          <xdr:row>23</xdr:row>
          <xdr:rowOff>9525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22</xdr:row>
          <xdr:rowOff>133350</xdr:rowOff>
        </xdr:from>
        <xdr:to>
          <xdr:col>1</xdr:col>
          <xdr:colOff>9525</xdr:colOff>
          <xdr:row>24</xdr:row>
          <xdr:rowOff>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18</xdr:row>
          <xdr:rowOff>152400</xdr:rowOff>
        </xdr:from>
        <xdr:to>
          <xdr:col>1</xdr:col>
          <xdr:colOff>9525</xdr:colOff>
          <xdr:row>20</xdr:row>
          <xdr:rowOff>19050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25</xdr:row>
          <xdr:rowOff>180975</xdr:rowOff>
        </xdr:from>
        <xdr:to>
          <xdr:col>1</xdr:col>
          <xdr:colOff>9525</xdr:colOff>
          <xdr:row>27</xdr:row>
          <xdr:rowOff>47625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26</xdr:row>
          <xdr:rowOff>180975</xdr:rowOff>
        </xdr:from>
        <xdr:to>
          <xdr:col>1</xdr:col>
          <xdr:colOff>9525</xdr:colOff>
          <xdr:row>28</xdr:row>
          <xdr:rowOff>47625</xdr:rowOff>
        </xdr:to>
        <xdr:sp macro="" textlink="">
          <xdr:nvSpPr>
            <xdr:cNvPr id="2070" name="Check Box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27</xdr:row>
          <xdr:rowOff>180975</xdr:rowOff>
        </xdr:from>
        <xdr:to>
          <xdr:col>1</xdr:col>
          <xdr:colOff>9525</xdr:colOff>
          <xdr:row>29</xdr:row>
          <xdr:rowOff>47625</xdr:rowOff>
        </xdr:to>
        <xdr:sp macro="" textlink="">
          <xdr:nvSpPr>
            <xdr:cNvPr id="2071" name="Check Box 23" hidden="1">
              <a:extLst>
                <a:ext uri="{63B3BB69-23CF-44E3-9099-C40C66FF867C}">
                  <a14:compatExt spid="_x0000_s2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28</xdr:row>
          <xdr:rowOff>180975</xdr:rowOff>
        </xdr:from>
        <xdr:to>
          <xdr:col>1</xdr:col>
          <xdr:colOff>9525</xdr:colOff>
          <xdr:row>30</xdr:row>
          <xdr:rowOff>47625</xdr:rowOff>
        </xdr:to>
        <xdr:sp macro="" textlink="">
          <xdr:nvSpPr>
            <xdr:cNvPr id="2072" name="Check Box 24" hidden="1">
              <a:extLst>
                <a:ext uri="{63B3BB69-23CF-44E3-9099-C40C66FF867C}">
                  <a14:compatExt spid="_x0000_s20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29</xdr:row>
          <xdr:rowOff>180975</xdr:rowOff>
        </xdr:from>
        <xdr:to>
          <xdr:col>1</xdr:col>
          <xdr:colOff>9525</xdr:colOff>
          <xdr:row>31</xdr:row>
          <xdr:rowOff>47625</xdr:rowOff>
        </xdr:to>
        <xdr:sp macro="" textlink="">
          <xdr:nvSpPr>
            <xdr:cNvPr id="2073" name="Check Box 25" hidden="1">
              <a:extLst>
                <a:ext uri="{63B3BB69-23CF-44E3-9099-C40C66FF867C}">
                  <a14:compatExt spid="_x0000_s2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24</xdr:row>
          <xdr:rowOff>180975</xdr:rowOff>
        </xdr:from>
        <xdr:to>
          <xdr:col>1</xdr:col>
          <xdr:colOff>9525</xdr:colOff>
          <xdr:row>26</xdr:row>
          <xdr:rowOff>47625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30</xdr:row>
          <xdr:rowOff>180975</xdr:rowOff>
        </xdr:from>
        <xdr:to>
          <xdr:col>1</xdr:col>
          <xdr:colOff>9525</xdr:colOff>
          <xdr:row>32</xdr:row>
          <xdr:rowOff>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32</xdr:row>
          <xdr:rowOff>180975</xdr:rowOff>
        </xdr:from>
        <xdr:to>
          <xdr:col>1</xdr:col>
          <xdr:colOff>9525</xdr:colOff>
          <xdr:row>34</xdr:row>
          <xdr:rowOff>47625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33</xdr:row>
          <xdr:rowOff>180975</xdr:rowOff>
        </xdr:from>
        <xdr:to>
          <xdr:col>1</xdr:col>
          <xdr:colOff>9525</xdr:colOff>
          <xdr:row>35</xdr:row>
          <xdr:rowOff>38100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34</xdr:row>
          <xdr:rowOff>190500</xdr:rowOff>
        </xdr:from>
        <xdr:to>
          <xdr:col>1</xdr:col>
          <xdr:colOff>9525</xdr:colOff>
          <xdr:row>36</xdr:row>
          <xdr:rowOff>47625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35</xdr:row>
          <xdr:rowOff>180975</xdr:rowOff>
        </xdr:from>
        <xdr:to>
          <xdr:col>1</xdr:col>
          <xdr:colOff>9525</xdr:colOff>
          <xdr:row>37</xdr:row>
          <xdr:rowOff>47625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31</xdr:row>
          <xdr:rowOff>228600</xdr:rowOff>
        </xdr:from>
        <xdr:to>
          <xdr:col>1</xdr:col>
          <xdr:colOff>9525</xdr:colOff>
          <xdr:row>33</xdr:row>
          <xdr:rowOff>47625</xdr:rowOff>
        </xdr:to>
        <xdr:sp macro="" textlink="">
          <xdr:nvSpPr>
            <xdr:cNvPr id="2080" name="Check Box 32" hidden="1">
              <a:extLst>
                <a:ext uri="{63B3BB69-23CF-44E3-9099-C40C66FF867C}">
                  <a14:compatExt spid="_x0000_s2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10</xdr:col>
      <xdr:colOff>295275</xdr:colOff>
      <xdr:row>5</xdr:row>
      <xdr:rowOff>9525</xdr:rowOff>
    </xdr:from>
    <xdr:to>
      <xdr:col>10</xdr:col>
      <xdr:colOff>1685925</xdr:colOff>
      <xdr:row>6</xdr:row>
      <xdr:rowOff>9525</xdr:rowOff>
    </xdr:to>
    <xdr:sp macro="" textlink="">
      <xdr:nvSpPr>
        <xdr:cNvPr id="2082" name="CommandButton1" hidden="1">
          <a:extLst>
            <a:ext uri="{63B3BB69-23CF-44E3-9099-C40C66FF867C}">
              <a14:compatExt xmlns:a14="http://schemas.microsoft.com/office/drawing/2010/main" spid="_x0000_s2082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9</xdr:col>
      <xdr:colOff>114300</xdr:colOff>
      <xdr:row>4</xdr:row>
      <xdr:rowOff>161925</xdr:rowOff>
    </xdr:from>
    <xdr:to>
      <xdr:col>9</xdr:col>
      <xdr:colOff>123825</xdr:colOff>
      <xdr:row>4</xdr:row>
      <xdr:rowOff>171450</xdr:rowOff>
    </xdr:to>
    <xdr:sp macro="" textlink="">
      <xdr:nvSpPr>
        <xdr:cNvPr id="2104" name="CommandButton4" hidden="1">
          <a:extLst>
            <a:ext uri="{63B3BB69-23CF-44E3-9099-C40C66FF867C}">
              <a14:compatExt xmlns:a14="http://schemas.microsoft.com/office/drawing/2010/main" spid="_x0000_s2104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>
    <xdr:from>
      <xdr:col>5</xdr:col>
      <xdr:colOff>38100</xdr:colOff>
      <xdr:row>21</xdr:row>
      <xdr:rowOff>66675</xdr:rowOff>
    </xdr:from>
    <xdr:to>
      <xdr:col>6</xdr:col>
      <xdr:colOff>66675</xdr:colOff>
      <xdr:row>22</xdr:row>
      <xdr:rowOff>180975</xdr:rowOff>
    </xdr:to>
    <xdr:sp macro="[0]!BMS_formulaire" textlink="">
      <xdr:nvSpPr>
        <xdr:cNvPr id="6" name="Rectangle à coins arrondis 5"/>
        <xdr:cNvSpPr/>
      </xdr:nvSpPr>
      <xdr:spPr>
        <a:xfrm>
          <a:off x="5810250" y="4191000"/>
          <a:ext cx="1743075" cy="304800"/>
        </a:xfrm>
        <a:prstGeom prst="roundRect">
          <a:avLst/>
        </a:prstGeom>
        <a:solidFill>
          <a:srgbClr val="00B0F0"/>
        </a:solidFill>
        <a:ln w="19050"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Lancer</a:t>
          </a:r>
          <a:r>
            <a:rPr lang="fr-FR" sz="1400" b="1" baseline="0">
              <a:solidFill>
                <a:sysClr val="windowText" lastClr="000000"/>
              </a:solidFill>
            </a:rPr>
            <a:t> la base </a:t>
          </a:r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19050</xdr:colOff>
      <xdr:row>16</xdr:row>
      <xdr:rowOff>19049</xdr:rowOff>
    </xdr:from>
    <xdr:to>
      <xdr:col>6</xdr:col>
      <xdr:colOff>47625</xdr:colOff>
      <xdr:row>17</xdr:row>
      <xdr:rowOff>123824</xdr:rowOff>
    </xdr:to>
    <xdr:sp macro="[0]!Macro3" textlink="">
      <xdr:nvSpPr>
        <xdr:cNvPr id="7" name="Rectangle à coins arrondis 6"/>
        <xdr:cNvSpPr/>
      </xdr:nvSpPr>
      <xdr:spPr>
        <a:xfrm>
          <a:off x="5791200" y="3181349"/>
          <a:ext cx="1743075" cy="295275"/>
        </a:xfrm>
        <a:prstGeom prst="roundRect">
          <a:avLst/>
        </a:prstGeom>
        <a:solidFill>
          <a:srgbClr val="00B0F0"/>
        </a:solidFill>
        <a:ln w="19050"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Ajouter</a:t>
          </a:r>
          <a:r>
            <a:rPr lang="fr-FR" sz="1100"/>
            <a:t> </a:t>
          </a:r>
        </a:p>
      </xdr:txBody>
    </xdr:sp>
    <xdr:clientData/>
  </xdr:twoCellAnchor>
  <xdr:twoCellAnchor>
    <xdr:from>
      <xdr:col>5</xdr:col>
      <xdr:colOff>1</xdr:colOff>
      <xdr:row>18</xdr:row>
      <xdr:rowOff>142875</xdr:rowOff>
    </xdr:from>
    <xdr:to>
      <xdr:col>6</xdr:col>
      <xdr:colOff>47625</xdr:colOff>
      <xdr:row>20</xdr:row>
      <xdr:rowOff>38100</xdr:rowOff>
    </xdr:to>
    <xdr:sp macro="[0]!vidertous" textlink="">
      <xdr:nvSpPr>
        <xdr:cNvPr id="8" name="Rectangle à coins arrondis 7"/>
        <xdr:cNvSpPr/>
      </xdr:nvSpPr>
      <xdr:spPr>
        <a:xfrm>
          <a:off x="5772151" y="3686175"/>
          <a:ext cx="1762124" cy="276225"/>
        </a:xfrm>
        <a:prstGeom prst="roundRect">
          <a:avLst/>
        </a:prstGeom>
        <a:solidFill>
          <a:srgbClr val="00B0F0"/>
        </a:solidFill>
        <a:ln w="19050"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Vider</a:t>
          </a:r>
          <a:r>
            <a:rPr lang="fr-FR" sz="14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les champs </a:t>
          </a:r>
          <a:endParaRPr lang="fr-FR" sz="1400" b="1">
            <a:solidFill>
              <a:sysClr val="windowText" lastClr="000000"/>
            </a:solidFill>
            <a:effectLst/>
          </a:endParaRPr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A1:L32" totalsRowShown="0" headerRowDxfId="130" dataDxfId="129" tableBorderDxfId="128" headerRowCellStyle="Vérification">
  <autoFilter ref="A1:L32"/>
  <tableColumns count="12">
    <tableColumn id="1" name="Equipements "/>
    <tableColumn id="2" name="Image" dataDxfId="127"/>
    <tableColumn id="3" name="Fournisseur" dataDxfId="126"/>
    <tableColumn id="4" name="Réf" dataDxfId="125"/>
    <tableColumn id="5" name="Prix" dataDxfId="124"/>
    <tableColumn id="6" name="Quantité " dataDxfId="123"/>
    <tableColumn id="7" name="Intégration Vissage" dataDxfId="122"/>
    <tableColumn id="8" name="VAGUE" dataDxfId="121"/>
    <tableColumn id="9" name="Dépannage" dataDxfId="120"/>
    <tableColumn id="10" name="AQ" dataDxfId="119"/>
    <tableColumn id="11" name="Emballage" dataDxfId="118"/>
    <tableColumn id="12" name="Adresses" dataDxfId="117">
      <calculatedColumnFormula>"BD!"&amp;ADDRESS(ROW(L2),COLUMN(B2))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W65:W70" totalsRowShown="0" headerRowDxfId="116" dataDxfId="115">
  <autoFilter ref="W65:W70"/>
  <tableColumns count="1">
    <tableColumn id="1" name="Postes" dataDxfId="1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9" name="Tableau9" displayName="Tableau9" ref="X65:X69" totalsRowShown="0" headerRowDxfId="113" dataDxfId="112">
  <autoFilter ref="X65:X69"/>
  <tableColumns count="1">
    <tableColumn id="1" name="Type" dataDxfId="11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0" name="Tableau10" displayName="Tableau10" ref="Y65:Y70" totalsRowShown="0" headerRowDxfId="110" dataDxfId="109">
  <autoFilter ref="Y65:Y70"/>
  <tableColumns count="1">
    <tableColumn id="1" name="Générique " dataDxfId="10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1" name="Tableau11" displayName="Tableau11" ref="Z65:Z70" totalsRowShown="0" headerRowDxfId="107" dataDxfId="106">
  <autoFilter ref="Z65:Z70"/>
  <tableColumns count="1">
    <tableColumn id="1" name="Assis " dataDxfId="10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2" name="Tableau12" displayName="Tableau12" ref="AA65:AA70" totalsRowShown="0" headerRowDxfId="104">
  <autoFilter ref="AA65:AA70"/>
  <tableColumns count="1">
    <tableColumn id="1" name="Debut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A119"/>
  <sheetViews>
    <sheetView zoomScale="60" zoomScaleNormal="60" workbookViewId="0">
      <pane xSplit="5" ySplit="1" topLeftCell="F11" activePane="bottomRight" state="frozen"/>
      <selection pane="topRight" activeCell="F1" sqref="F1"/>
      <selection pane="bottomLeft" activeCell="A2" sqref="A2"/>
      <selection pane="bottomRight" activeCell="K20" sqref="K20"/>
    </sheetView>
  </sheetViews>
  <sheetFormatPr baseColWidth="10" defaultRowHeight="15" x14ac:dyDescent="0.25"/>
  <cols>
    <col min="1" max="1" width="25.7109375" style="12" customWidth="1"/>
    <col min="2" max="2" width="25.7109375" style="37" customWidth="1"/>
    <col min="3" max="3" width="25.7109375" style="13" customWidth="1"/>
    <col min="4" max="9" width="25.7109375" style="12" customWidth="1"/>
    <col min="10" max="12" width="25.7109375" customWidth="1"/>
    <col min="13" max="13" width="25.7109375" style="73" customWidth="1"/>
    <col min="14" max="18" width="25.7109375" style="12" customWidth="1"/>
    <col min="19" max="70" width="25.7109375" customWidth="1"/>
  </cols>
  <sheetData>
    <row r="1" spans="1:25" s="24" customFormat="1" ht="39.950000000000003" customHeight="1" thickTop="1" thickBot="1" x14ac:dyDescent="0.3">
      <c r="A1" s="101" t="s">
        <v>92</v>
      </c>
      <c r="B1" s="101" t="s">
        <v>4</v>
      </c>
      <c r="C1" s="101" t="s">
        <v>9</v>
      </c>
      <c r="D1" s="101" t="s">
        <v>56</v>
      </c>
      <c r="E1" s="101" t="s">
        <v>46</v>
      </c>
      <c r="F1" s="101" t="s">
        <v>21</v>
      </c>
      <c r="G1" s="101" t="s">
        <v>57</v>
      </c>
      <c r="H1" s="101" t="s">
        <v>35</v>
      </c>
      <c r="I1" s="101" t="s">
        <v>36</v>
      </c>
      <c r="J1" s="101" t="s">
        <v>37</v>
      </c>
      <c r="K1" s="101" t="s">
        <v>38</v>
      </c>
      <c r="L1" s="102" t="s">
        <v>55</v>
      </c>
      <c r="M1" s="103" t="s">
        <v>77</v>
      </c>
      <c r="N1" s="104" t="s">
        <v>87</v>
      </c>
      <c r="O1" s="104" t="s">
        <v>88</v>
      </c>
      <c r="P1" s="104" t="s">
        <v>89</v>
      </c>
      <c r="Q1" s="104" t="s">
        <v>90</v>
      </c>
      <c r="R1" s="104" t="s">
        <v>91</v>
      </c>
    </row>
    <row r="2" spans="1:25" ht="75" customHeight="1" thickTop="1" thickBot="1" x14ac:dyDescent="0.3">
      <c r="A2" s="2" t="s">
        <v>71</v>
      </c>
      <c r="B2" s="31"/>
      <c r="C2" s="43" t="s">
        <v>39</v>
      </c>
      <c r="D2" s="4" t="s">
        <v>40</v>
      </c>
      <c r="E2" s="4" t="s">
        <v>70</v>
      </c>
      <c r="F2" s="10" t="s">
        <v>64</v>
      </c>
      <c r="G2" s="6" t="s">
        <v>62</v>
      </c>
      <c r="H2" s="6" t="s">
        <v>62</v>
      </c>
      <c r="I2" s="6" t="s">
        <v>62</v>
      </c>
      <c r="J2" s="6" t="s">
        <v>62</v>
      </c>
      <c r="K2" s="6" t="s">
        <v>62</v>
      </c>
      <c r="L2" s="27" t="str">
        <f t="shared" ref="L2:L32" si="0">"BD!"&amp;ADDRESS(ROW(L2),COLUMN(B2))</f>
        <v>BD!$B$2</v>
      </c>
      <c r="M2" s="68">
        <f>Tableau7[[#This Row],[Prix]]*Tableau7[[#This Row],[Quantité ]]</f>
        <v>750</v>
      </c>
      <c r="N2" s="64" t="str">
        <f t="shared" ref="N2:N32" si="1">IF(G2="OUI",A2,"")</f>
        <v xml:space="preserve">PC  Complet </v>
      </c>
      <c r="O2" s="64" t="str">
        <f t="shared" ref="O2:O32" si="2">IF(H2="OUI",A2,"")</f>
        <v xml:space="preserve">PC  Complet </v>
      </c>
      <c r="P2" s="64" t="str">
        <f t="shared" ref="P2:P32" si="3">IF(I2="OUI",A2,"")</f>
        <v xml:space="preserve">PC  Complet </v>
      </c>
      <c r="Q2" s="64" t="str">
        <f t="shared" ref="Q2:Q32" si="4">IF(J2="OUI",A2,"")</f>
        <v xml:space="preserve">PC  Complet </v>
      </c>
      <c r="R2" s="64" t="str">
        <f t="shared" ref="R2:R32" si="5">IF(K2="OUI",A2,"")</f>
        <v xml:space="preserve">PC  Complet </v>
      </c>
    </row>
    <row r="3" spans="1:25" ht="75" customHeight="1" thickBot="1" x14ac:dyDescent="0.3">
      <c r="A3" s="9" t="s">
        <v>51</v>
      </c>
      <c r="B3" s="31"/>
      <c r="C3" s="43" t="s">
        <v>41</v>
      </c>
      <c r="D3" s="7" t="s">
        <v>22</v>
      </c>
      <c r="E3" s="7">
        <v>190</v>
      </c>
      <c r="F3" s="10" t="s">
        <v>64</v>
      </c>
      <c r="G3" s="6" t="s">
        <v>62</v>
      </c>
      <c r="H3" s="6" t="s">
        <v>63</v>
      </c>
      <c r="I3" s="6" t="s">
        <v>63</v>
      </c>
      <c r="J3" s="6" t="s">
        <v>63</v>
      </c>
      <c r="K3" s="6" t="s">
        <v>62</v>
      </c>
      <c r="L3" s="27" t="str">
        <f t="shared" si="0"/>
        <v>BD!$B$3</v>
      </c>
      <c r="M3" s="68">
        <f>Tableau7[[#This Row],[Prix]]*Tableau7[[#This Row],[Quantité ]]</f>
        <v>190</v>
      </c>
      <c r="N3" s="64" t="str">
        <f t="shared" si="1"/>
        <v>Support Clavier</v>
      </c>
      <c r="O3" s="64" t="str">
        <f t="shared" si="2"/>
        <v/>
      </c>
      <c r="P3" s="64" t="str">
        <f t="shared" si="3"/>
        <v/>
      </c>
      <c r="Q3" s="64" t="str">
        <f t="shared" si="4"/>
        <v/>
      </c>
      <c r="R3" s="64" t="str">
        <f t="shared" si="5"/>
        <v>Support Clavier</v>
      </c>
    </row>
    <row r="4" spans="1:25" ht="75" customHeight="1" thickBot="1" x14ac:dyDescent="0.3">
      <c r="A4" s="10" t="s">
        <v>42</v>
      </c>
      <c r="B4" s="7" t="s">
        <v>20</v>
      </c>
      <c r="C4" s="43" t="s">
        <v>58</v>
      </c>
      <c r="D4" s="7" t="s">
        <v>18</v>
      </c>
      <c r="E4" s="7">
        <v>26</v>
      </c>
      <c r="F4" s="10">
        <v>1</v>
      </c>
      <c r="G4" s="6" t="s">
        <v>63</v>
      </c>
      <c r="H4" s="6" t="s">
        <v>63</v>
      </c>
      <c r="I4" s="6" t="s">
        <v>62</v>
      </c>
      <c r="J4" s="6" t="s">
        <v>63</v>
      </c>
      <c r="K4" s="6" t="s">
        <v>63</v>
      </c>
      <c r="L4" s="27" t="str">
        <f t="shared" si="0"/>
        <v>BD!$B$4</v>
      </c>
      <c r="M4" s="68">
        <f>Tableau7[[#This Row],[Prix]]*Tableau7[[#This Row],[Quantité ]]</f>
        <v>26</v>
      </c>
      <c r="N4" s="64" t="str">
        <f t="shared" si="1"/>
        <v/>
      </c>
      <c r="O4" s="64" t="str">
        <f t="shared" si="2"/>
        <v/>
      </c>
      <c r="P4" s="64" t="str">
        <f t="shared" si="3"/>
        <v>Support ecran PC T1</v>
      </c>
      <c r="Q4" s="64" t="str">
        <f t="shared" si="4"/>
        <v/>
      </c>
      <c r="R4" s="64" t="str">
        <f t="shared" si="5"/>
        <v/>
      </c>
    </row>
    <row r="5" spans="1:25" ht="75" customHeight="1" thickBot="1" x14ac:dyDescent="0.3">
      <c r="A5" s="10" t="s">
        <v>43</v>
      </c>
      <c r="B5" s="7" t="s">
        <v>19</v>
      </c>
      <c r="C5" s="43" t="s">
        <v>59</v>
      </c>
      <c r="D5" s="7" t="s">
        <v>53</v>
      </c>
      <c r="E5" s="7">
        <v>115</v>
      </c>
      <c r="F5" s="10">
        <v>1</v>
      </c>
      <c r="G5" s="6" t="s">
        <v>63</v>
      </c>
      <c r="H5" s="6" t="s">
        <v>63</v>
      </c>
      <c r="I5" s="6" t="s">
        <v>63</v>
      </c>
      <c r="J5" s="6" t="s">
        <v>63</v>
      </c>
      <c r="K5" s="6" t="s">
        <v>63</v>
      </c>
      <c r="L5" s="27" t="str">
        <f t="shared" si="0"/>
        <v>BD!$B$5</v>
      </c>
      <c r="M5" s="68">
        <f>Tableau7[[#This Row],[Prix]]*Tableau7[[#This Row],[Quantité ]]</f>
        <v>115</v>
      </c>
      <c r="N5" s="64" t="str">
        <f t="shared" si="1"/>
        <v/>
      </c>
      <c r="O5" s="64" t="str">
        <f t="shared" si="2"/>
        <v/>
      </c>
      <c r="P5" s="64" t="str">
        <f t="shared" si="3"/>
        <v/>
      </c>
      <c r="Q5" s="64" t="str">
        <f t="shared" si="4"/>
        <v/>
      </c>
      <c r="R5" s="64" t="str">
        <f t="shared" si="5"/>
        <v/>
      </c>
    </row>
    <row r="6" spans="1:25" ht="75" customHeight="1" thickBot="1" x14ac:dyDescent="0.3">
      <c r="A6" s="3" t="s">
        <v>1</v>
      </c>
      <c r="B6" s="31"/>
      <c r="C6" s="17" t="s">
        <v>44</v>
      </c>
      <c r="D6" s="16" t="s">
        <v>13</v>
      </c>
      <c r="E6" s="22" t="s">
        <v>108</v>
      </c>
      <c r="F6" s="16" t="s">
        <v>64</v>
      </c>
      <c r="G6" s="6" t="s">
        <v>62</v>
      </c>
      <c r="H6" s="6" t="s">
        <v>62</v>
      </c>
      <c r="I6" s="6" t="s">
        <v>62</v>
      </c>
      <c r="J6" s="6" t="s">
        <v>62</v>
      </c>
      <c r="K6" s="6" t="s">
        <v>62</v>
      </c>
      <c r="L6" s="27" t="str">
        <f t="shared" si="0"/>
        <v>BD!$B$6</v>
      </c>
      <c r="M6" s="69">
        <f>Tableau7[[#This Row],[Prix]]*Tableau7[[#This Row],[Quantité ]]</f>
        <v>400</v>
      </c>
      <c r="N6" s="64" t="str">
        <f t="shared" si="1"/>
        <v xml:space="preserve">Tapis ESD </v>
      </c>
      <c r="O6" s="64" t="str">
        <f t="shared" si="2"/>
        <v xml:space="preserve">Tapis ESD </v>
      </c>
      <c r="P6" s="64" t="str">
        <f t="shared" si="3"/>
        <v xml:space="preserve">Tapis ESD </v>
      </c>
      <c r="Q6" s="64" t="str">
        <f t="shared" si="4"/>
        <v xml:space="preserve">Tapis ESD </v>
      </c>
      <c r="R6" s="64" t="str">
        <f t="shared" si="5"/>
        <v xml:space="preserve">Tapis ESD </v>
      </c>
    </row>
    <row r="7" spans="1:25" ht="75" customHeight="1" thickBot="1" x14ac:dyDescent="0.3">
      <c r="A7" s="3" t="s">
        <v>2</v>
      </c>
      <c r="B7" s="32"/>
      <c r="C7" s="4" t="s">
        <v>60</v>
      </c>
      <c r="D7" s="7" t="s">
        <v>22</v>
      </c>
      <c r="E7" s="7">
        <v>180</v>
      </c>
      <c r="F7" s="19">
        <v>1</v>
      </c>
      <c r="G7" s="6" t="s">
        <v>62</v>
      </c>
      <c r="H7" s="6" t="s">
        <v>62</v>
      </c>
      <c r="I7" s="6" t="s">
        <v>62</v>
      </c>
      <c r="J7" s="6" t="s">
        <v>62</v>
      </c>
      <c r="K7" s="6" t="s">
        <v>62</v>
      </c>
      <c r="L7" s="27" t="str">
        <f t="shared" si="0"/>
        <v>BD!$B$7</v>
      </c>
      <c r="M7" s="70">
        <f>Tableau7[[#This Row],[Prix]]*Tableau7[[#This Row],[Quantité ]]</f>
        <v>180</v>
      </c>
      <c r="N7" s="64" t="str">
        <f t="shared" si="1"/>
        <v xml:space="preserve">Douchette code à barre </v>
      </c>
      <c r="O7" s="64" t="str">
        <f t="shared" si="2"/>
        <v xml:space="preserve">Douchette code à barre </v>
      </c>
      <c r="P7" s="64" t="str">
        <f t="shared" si="3"/>
        <v xml:space="preserve">Douchette code à barre </v>
      </c>
      <c r="Q7" s="64" t="str">
        <f t="shared" si="4"/>
        <v xml:space="preserve">Douchette code à barre </v>
      </c>
      <c r="R7" s="64" t="str">
        <f t="shared" si="5"/>
        <v xml:space="preserve">Douchette code à barre </v>
      </c>
    </row>
    <row r="8" spans="1:25" ht="75" customHeight="1" thickBot="1" x14ac:dyDescent="0.3">
      <c r="A8" s="3" t="s">
        <v>65</v>
      </c>
      <c r="B8" s="31"/>
      <c r="C8" s="4" t="s">
        <v>33</v>
      </c>
      <c r="D8" s="1" t="s">
        <v>26</v>
      </c>
      <c r="E8" s="1">
        <v>20.399999999999999</v>
      </c>
      <c r="F8" s="7">
        <v>1</v>
      </c>
      <c r="G8" s="6" t="s">
        <v>62</v>
      </c>
      <c r="H8" s="6" t="s">
        <v>62</v>
      </c>
      <c r="I8" s="6" t="s">
        <v>62</v>
      </c>
      <c r="J8" s="6" t="s">
        <v>62</v>
      </c>
      <c r="K8" s="6" t="s">
        <v>62</v>
      </c>
      <c r="L8" s="27" t="str">
        <f t="shared" si="0"/>
        <v>BD!$B$8</v>
      </c>
      <c r="M8" s="68">
        <f>Tableau7[[#This Row],[Prix]]*Tableau7[[#This Row],[Quantité ]]</f>
        <v>20.399999999999999</v>
      </c>
      <c r="N8" s="64" t="str">
        <f t="shared" si="1"/>
        <v xml:space="preserve">Poubelle_1  </v>
      </c>
      <c r="O8" s="64" t="str">
        <f t="shared" si="2"/>
        <v xml:space="preserve">Poubelle_1  </v>
      </c>
      <c r="P8" s="64" t="str">
        <f t="shared" si="3"/>
        <v xml:space="preserve">Poubelle_1  </v>
      </c>
      <c r="Q8" s="64" t="str">
        <f t="shared" si="4"/>
        <v xml:space="preserve">Poubelle_1  </v>
      </c>
      <c r="R8" s="64" t="str">
        <f t="shared" si="5"/>
        <v xml:space="preserve">Poubelle_1  </v>
      </c>
    </row>
    <row r="9" spans="1:25" ht="75" customHeight="1" thickBot="1" x14ac:dyDescent="0.3">
      <c r="A9" s="3" t="s">
        <v>66</v>
      </c>
      <c r="B9" s="31"/>
      <c r="C9" s="1" t="s">
        <v>23</v>
      </c>
      <c r="D9" s="4" t="s">
        <v>27</v>
      </c>
      <c r="E9" s="23">
        <v>29</v>
      </c>
      <c r="F9" s="11">
        <v>1</v>
      </c>
      <c r="G9" s="6" t="s">
        <v>62</v>
      </c>
      <c r="H9" s="6" t="s">
        <v>62</v>
      </c>
      <c r="I9" s="6" t="s">
        <v>62</v>
      </c>
      <c r="J9" s="6" t="s">
        <v>62</v>
      </c>
      <c r="K9" s="6" t="s">
        <v>62</v>
      </c>
      <c r="L9" s="27" t="str">
        <f t="shared" si="0"/>
        <v>BD!$B$9</v>
      </c>
      <c r="M9" s="71">
        <f>Tableau7[[#This Row],[Prix]]*Tableau7[[#This Row],[Quantité ]]</f>
        <v>29</v>
      </c>
      <c r="N9" s="64" t="str">
        <f t="shared" si="1"/>
        <v>Poubelle_2</v>
      </c>
      <c r="O9" s="64" t="str">
        <f t="shared" si="2"/>
        <v>Poubelle_2</v>
      </c>
      <c r="P9" s="64" t="str">
        <f t="shared" si="3"/>
        <v>Poubelle_2</v>
      </c>
      <c r="Q9" s="64" t="str">
        <f t="shared" si="4"/>
        <v>Poubelle_2</v>
      </c>
      <c r="R9" s="64" t="str">
        <f t="shared" si="5"/>
        <v>Poubelle_2</v>
      </c>
    </row>
    <row r="10" spans="1:25" ht="75" customHeight="1" thickBot="1" x14ac:dyDescent="0.3">
      <c r="A10" s="3" t="s">
        <v>96</v>
      </c>
      <c r="B10" s="31"/>
      <c r="C10" s="1" t="s">
        <v>23</v>
      </c>
      <c r="D10" s="1" t="s">
        <v>28</v>
      </c>
      <c r="E10" s="21">
        <v>1.95</v>
      </c>
      <c r="F10" s="7">
        <v>2</v>
      </c>
      <c r="G10" s="6" t="s">
        <v>62</v>
      </c>
      <c r="H10" s="6" t="s">
        <v>62</v>
      </c>
      <c r="I10" s="6" t="s">
        <v>62</v>
      </c>
      <c r="J10" s="6" t="s">
        <v>62</v>
      </c>
      <c r="K10" s="6" t="s">
        <v>62</v>
      </c>
      <c r="L10" s="27" t="str">
        <f t="shared" si="0"/>
        <v>BD!$B$10</v>
      </c>
      <c r="M10" s="68">
        <f>Tableau7[[#This Row],[Prix]]*Tableau7[[#This Row],[Quantité ]]</f>
        <v>3.9</v>
      </c>
      <c r="N10" s="64" t="str">
        <f t="shared" si="1"/>
        <v xml:space="preserve">Petite Boite  </v>
      </c>
      <c r="O10" s="64" t="str">
        <f t="shared" si="2"/>
        <v xml:space="preserve">Petite Boite  </v>
      </c>
      <c r="P10" s="64" t="str">
        <f t="shared" si="3"/>
        <v xml:space="preserve">Petite Boite  </v>
      </c>
      <c r="Q10" s="64" t="str">
        <f t="shared" si="4"/>
        <v xml:space="preserve">Petite Boite  </v>
      </c>
      <c r="R10" s="64" t="str">
        <f t="shared" si="5"/>
        <v xml:space="preserve">Petite Boite  </v>
      </c>
    </row>
    <row r="11" spans="1:25" ht="75" customHeight="1" thickBot="1" x14ac:dyDescent="0.3">
      <c r="A11" s="3" t="s">
        <v>97</v>
      </c>
      <c r="B11" s="31"/>
      <c r="C11" s="1" t="s">
        <v>23</v>
      </c>
      <c r="D11" s="1" t="s">
        <v>29</v>
      </c>
      <c r="E11" s="11">
        <v>3.5</v>
      </c>
      <c r="F11" s="16">
        <v>2</v>
      </c>
      <c r="G11" s="6" t="s">
        <v>62</v>
      </c>
      <c r="H11" s="6" t="s">
        <v>62</v>
      </c>
      <c r="I11" s="6" t="s">
        <v>63</v>
      </c>
      <c r="J11" s="6" t="s">
        <v>63</v>
      </c>
      <c r="K11" s="6" t="s">
        <v>63</v>
      </c>
      <c r="L11" s="27" t="str">
        <f t="shared" si="0"/>
        <v>BD!$B$11</v>
      </c>
      <c r="M11" s="69">
        <f>Tableau7[[#This Row],[Prix]]*Tableau7[[#This Row],[Quantité ]]</f>
        <v>7</v>
      </c>
      <c r="N11" s="64" t="str">
        <f t="shared" si="1"/>
        <v xml:space="preserve">Grande Boite </v>
      </c>
      <c r="O11" s="64" t="str">
        <f t="shared" si="2"/>
        <v xml:space="preserve">Grande Boite </v>
      </c>
      <c r="P11" s="64" t="str">
        <f t="shared" si="3"/>
        <v/>
      </c>
      <c r="Q11" s="64" t="str">
        <f t="shared" si="4"/>
        <v/>
      </c>
      <c r="R11" s="64" t="str">
        <f t="shared" si="5"/>
        <v/>
      </c>
    </row>
    <row r="12" spans="1:25" ht="75" customHeight="1" thickBot="1" x14ac:dyDescent="0.3">
      <c r="A12" s="38" t="s">
        <v>67</v>
      </c>
      <c r="B12" s="32"/>
      <c r="C12" s="39" t="s">
        <v>68</v>
      </c>
      <c r="D12" s="38" t="s">
        <v>69</v>
      </c>
      <c r="E12" s="61">
        <v>564.05999999999995</v>
      </c>
      <c r="F12" s="59">
        <v>1</v>
      </c>
      <c r="G12" s="6" t="s">
        <v>62</v>
      </c>
      <c r="H12" s="6" t="s">
        <v>62</v>
      </c>
      <c r="I12" s="6" t="s">
        <v>62</v>
      </c>
      <c r="J12" s="6" t="s">
        <v>63</v>
      </c>
      <c r="K12" s="6" t="s">
        <v>63</v>
      </c>
      <c r="L12" s="27" t="str">
        <f t="shared" si="0"/>
        <v>BD!$B$12</v>
      </c>
      <c r="M12" s="69">
        <f>Tableau7[[#This Row],[Prix]]*Tableau7[[#This Row],[Quantité ]]</f>
        <v>564.05999999999995</v>
      </c>
      <c r="N12" s="64" t="str">
        <f t="shared" si="1"/>
        <v xml:space="preserve">Visseuse DELVO </v>
      </c>
      <c r="O12" s="64" t="str">
        <f t="shared" si="2"/>
        <v xml:space="preserve">Visseuse DELVO </v>
      </c>
      <c r="P12" s="64" t="str">
        <f t="shared" si="3"/>
        <v xml:space="preserve">Visseuse DELVO </v>
      </c>
      <c r="Q12" s="64" t="str">
        <f t="shared" si="4"/>
        <v/>
      </c>
      <c r="R12" s="64" t="str">
        <f t="shared" si="5"/>
        <v/>
      </c>
      <c r="X12" s="52" t="b">
        <v>0</v>
      </c>
    </row>
    <row r="13" spans="1:25" ht="75" customHeight="1" thickBot="1" x14ac:dyDescent="0.3">
      <c r="A13" s="3" t="s">
        <v>0</v>
      </c>
      <c r="B13" s="31"/>
      <c r="C13" s="4" t="s">
        <v>17</v>
      </c>
      <c r="D13" s="7" t="s">
        <v>22</v>
      </c>
      <c r="E13" s="60">
        <v>42</v>
      </c>
      <c r="F13" s="7">
        <v>3</v>
      </c>
      <c r="G13" s="6" t="s">
        <v>62</v>
      </c>
      <c r="H13" s="6" t="s">
        <v>62</v>
      </c>
      <c r="I13" s="6" t="s">
        <v>62</v>
      </c>
      <c r="J13" s="6" t="s">
        <v>62</v>
      </c>
      <c r="K13" s="6" t="s">
        <v>62</v>
      </c>
      <c r="L13" s="27" t="str">
        <f t="shared" si="0"/>
        <v>BD!$B$13</v>
      </c>
      <c r="M13" s="68">
        <f>Tableau7[[#This Row],[Prix]]*Tableau7[[#This Row],[Quantité ]]</f>
        <v>126</v>
      </c>
      <c r="N13" s="64" t="str">
        <f t="shared" si="1"/>
        <v>Multiprise</v>
      </c>
      <c r="O13" s="64" t="str">
        <f t="shared" si="2"/>
        <v>Multiprise</v>
      </c>
      <c r="P13" s="64" t="str">
        <f t="shared" si="3"/>
        <v>Multiprise</v>
      </c>
      <c r="Q13" s="64" t="str">
        <f t="shared" si="4"/>
        <v>Multiprise</v>
      </c>
      <c r="R13" s="64" t="str">
        <f t="shared" si="5"/>
        <v>Multiprise</v>
      </c>
      <c r="X13" s="52" t="b">
        <v>0</v>
      </c>
      <c r="Y13" s="12"/>
    </row>
    <row r="14" spans="1:25" ht="75" customHeight="1" thickBot="1" x14ac:dyDescent="0.3">
      <c r="A14" s="4" t="s">
        <v>5</v>
      </c>
      <c r="B14" s="31"/>
      <c r="C14" s="4" t="s">
        <v>12</v>
      </c>
      <c r="D14" s="7" t="s">
        <v>11</v>
      </c>
      <c r="E14" s="21">
        <v>16</v>
      </c>
      <c r="F14" s="7">
        <v>1</v>
      </c>
      <c r="G14" s="6" t="s">
        <v>62</v>
      </c>
      <c r="H14" s="6" t="s">
        <v>62</v>
      </c>
      <c r="I14" s="6" t="s">
        <v>62</v>
      </c>
      <c r="J14" s="6" t="s">
        <v>62</v>
      </c>
      <c r="K14" s="6" t="s">
        <v>62</v>
      </c>
      <c r="L14" s="27" t="str">
        <f t="shared" si="0"/>
        <v>BD!$B$14</v>
      </c>
      <c r="M14" s="68">
        <f>Tableau7[[#This Row],[Prix]]*Tableau7[[#This Row],[Quantité ]]</f>
        <v>16</v>
      </c>
      <c r="N14" s="64" t="str">
        <f t="shared" si="1"/>
        <v xml:space="preserve">Support bracelet ESD </v>
      </c>
      <c r="O14" s="64" t="str">
        <f t="shared" si="2"/>
        <v xml:space="preserve">Support bracelet ESD </v>
      </c>
      <c r="P14" s="64" t="str">
        <f t="shared" si="3"/>
        <v xml:space="preserve">Support bracelet ESD </v>
      </c>
      <c r="Q14" s="64" t="str">
        <f t="shared" si="4"/>
        <v xml:space="preserve">Support bracelet ESD </v>
      </c>
      <c r="R14" s="64" t="str">
        <f t="shared" si="5"/>
        <v xml:space="preserve">Support bracelet ESD </v>
      </c>
      <c r="X14" s="52" t="b">
        <v>0</v>
      </c>
    </row>
    <row r="15" spans="1:25" ht="75" customHeight="1" thickBot="1" x14ac:dyDescent="0.3">
      <c r="A15" s="4" t="s">
        <v>98</v>
      </c>
      <c r="B15" s="33"/>
      <c r="C15" s="15" t="s">
        <v>25</v>
      </c>
      <c r="D15" s="4" t="s">
        <v>22</v>
      </c>
      <c r="E15" s="4">
        <v>326.89</v>
      </c>
      <c r="F15" s="16">
        <v>1</v>
      </c>
      <c r="G15" s="6" t="s">
        <v>62</v>
      </c>
      <c r="H15" s="6" t="s">
        <v>62</v>
      </c>
      <c r="I15" s="6" t="s">
        <v>62</v>
      </c>
      <c r="J15" s="6" t="s">
        <v>62</v>
      </c>
      <c r="K15" s="6" t="s">
        <v>62</v>
      </c>
      <c r="L15" s="27" t="str">
        <f t="shared" si="0"/>
        <v>BD!$B$15</v>
      </c>
      <c r="M15" s="69">
        <f>Tableau7[[#This Row],[Prix]]*Tableau7[[#This Row],[Quantité ]]</f>
        <v>326.89</v>
      </c>
      <c r="N15" s="64" t="str">
        <f t="shared" si="1"/>
        <v xml:space="preserve">Une Chaise </v>
      </c>
      <c r="O15" s="64" t="str">
        <f t="shared" si="2"/>
        <v xml:space="preserve">Une Chaise </v>
      </c>
      <c r="P15" s="64" t="str">
        <f t="shared" si="3"/>
        <v xml:space="preserve">Une Chaise </v>
      </c>
      <c r="Q15" s="64" t="str">
        <f t="shared" si="4"/>
        <v xml:space="preserve">Une Chaise </v>
      </c>
      <c r="R15" s="64" t="str">
        <f t="shared" si="5"/>
        <v xml:space="preserve">Une Chaise </v>
      </c>
      <c r="X15" s="52" t="b">
        <v>0</v>
      </c>
    </row>
    <row r="16" spans="1:25" ht="75" customHeight="1" thickBot="1" x14ac:dyDescent="0.3">
      <c r="A16" s="25" t="s">
        <v>50</v>
      </c>
      <c r="B16" s="31"/>
      <c r="C16" s="4" t="s">
        <v>15</v>
      </c>
      <c r="D16" s="20" t="s">
        <v>24</v>
      </c>
      <c r="E16" s="23">
        <v>213.7</v>
      </c>
      <c r="F16" s="11">
        <v>1</v>
      </c>
      <c r="G16" s="6" t="s">
        <v>62</v>
      </c>
      <c r="H16" s="6" t="s">
        <v>62</v>
      </c>
      <c r="I16" s="6" t="s">
        <v>62</v>
      </c>
      <c r="J16" s="6" t="s">
        <v>62</v>
      </c>
      <c r="K16" s="6" t="s">
        <v>62</v>
      </c>
      <c r="L16" s="27" t="str">
        <f t="shared" si="0"/>
        <v>BD!$B$16</v>
      </c>
      <c r="M16" s="71">
        <f>Tableau7[[#This Row],[Prix]]*Tableau7[[#This Row],[Quantité ]]</f>
        <v>213.7</v>
      </c>
      <c r="N16" s="64" t="str">
        <f t="shared" si="1"/>
        <v>Une repose pied 
( Réglable )</v>
      </c>
      <c r="O16" s="64" t="str">
        <f t="shared" si="2"/>
        <v>Une repose pied 
( Réglable )</v>
      </c>
      <c r="P16" s="64" t="str">
        <f t="shared" si="3"/>
        <v>Une repose pied 
( Réglable )</v>
      </c>
      <c r="Q16" s="64" t="str">
        <f t="shared" si="4"/>
        <v>Une repose pied 
( Réglable )</v>
      </c>
      <c r="R16" s="64" t="str">
        <f t="shared" si="5"/>
        <v>Une repose pied 
( Réglable )</v>
      </c>
      <c r="X16" s="52" t="b">
        <v>0</v>
      </c>
    </row>
    <row r="17" spans="1:24" ht="75" customHeight="1" thickBot="1" x14ac:dyDescent="0.3">
      <c r="A17" s="5" t="s">
        <v>34</v>
      </c>
      <c r="B17" s="31"/>
      <c r="C17" s="7" t="s">
        <v>12</v>
      </c>
      <c r="D17" s="16" t="s">
        <v>14</v>
      </c>
      <c r="E17" s="21">
        <v>248</v>
      </c>
      <c r="F17" s="7">
        <v>1</v>
      </c>
      <c r="G17" s="6" t="s">
        <v>62</v>
      </c>
      <c r="H17" s="6" t="s">
        <v>62</v>
      </c>
      <c r="I17" s="6" t="s">
        <v>62</v>
      </c>
      <c r="J17" s="6" t="s">
        <v>62</v>
      </c>
      <c r="K17" s="6" t="s">
        <v>62</v>
      </c>
      <c r="L17" s="27" t="str">
        <f t="shared" si="0"/>
        <v>BD!$B$17</v>
      </c>
      <c r="M17" s="68">
        <f>Tableau7[[#This Row],[Prix]]*Tableau7[[#This Row],[Quantité ]]</f>
        <v>248</v>
      </c>
      <c r="N17" s="64" t="str">
        <f t="shared" si="1"/>
        <v>Tapis antifatigue 1520*910</v>
      </c>
      <c r="O17" s="64" t="str">
        <f t="shared" si="2"/>
        <v>Tapis antifatigue 1520*910</v>
      </c>
      <c r="P17" s="64" t="str">
        <f t="shared" si="3"/>
        <v>Tapis antifatigue 1520*910</v>
      </c>
      <c r="Q17" s="64" t="str">
        <f t="shared" si="4"/>
        <v>Tapis antifatigue 1520*910</v>
      </c>
      <c r="R17" s="64" t="str">
        <f t="shared" si="5"/>
        <v>Tapis antifatigue 1520*910</v>
      </c>
      <c r="X17" s="52" t="b">
        <v>1</v>
      </c>
    </row>
    <row r="18" spans="1:24" ht="75" customHeight="1" thickBot="1" x14ac:dyDescent="0.3">
      <c r="A18" s="4" t="s">
        <v>3</v>
      </c>
      <c r="B18" s="31"/>
      <c r="C18" s="16" t="s">
        <v>17</v>
      </c>
      <c r="D18" s="4" t="s">
        <v>22</v>
      </c>
      <c r="E18" s="7">
        <v>35</v>
      </c>
      <c r="F18" s="7">
        <v>1</v>
      </c>
      <c r="G18" s="6" t="s">
        <v>62</v>
      </c>
      <c r="H18" s="6" t="s">
        <v>62</v>
      </c>
      <c r="I18" s="6" t="s">
        <v>62</v>
      </c>
      <c r="J18" s="6" t="s">
        <v>62</v>
      </c>
      <c r="K18" s="6" t="s">
        <v>62</v>
      </c>
      <c r="L18" s="27" t="str">
        <f t="shared" si="0"/>
        <v>BD!$B$18</v>
      </c>
      <c r="M18" s="68">
        <f>Tableau7[[#This Row],[Prix]]*Tableau7[[#This Row],[Quantité ]]</f>
        <v>35</v>
      </c>
      <c r="N18" s="64" t="str">
        <f t="shared" si="1"/>
        <v xml:space="preserve">Lumiere </v>
      </c>
      <c r="O18" s="64" t="str">
        <f t="shared" si="2"/>
        <v xml:space="preserve">Lumiere </v>
      </c>
      <c r="P18" s="64" t="str">
        <f t="shared" si="3"/>
        <v xml:space="preserve">Lumiere </v>
      </c>
      <c r="Q18" s="64" t="str">
        <f t="shared" si="4"/>
        <v xml:space="preserve">Lumiere </v>
      </c>
      <c r="R18" s="64" t="str">
        <f t="shared" si="5"/>
        <v xml:space="preserve">Lumiere </v>
      </c>
      <c r="X18" s="52" t="b">
        <v>1</v>
      </c>
    </row>
    <row r="19" spans="1:24" ht="75" customHeight="1" thickBot="1" x14ac:dyDescent="0.3">
      <c r="A19" s="4" t="s">
        <v>30</v>
      </c>
      <c r="B19" s="33"/>
      <c r="C19" s="5" t="s">
        <v>31</v>
      </c>
      <c r="D19" s="4" t="s">
        <v>22</v>
      </c>
      <c r="E19" s="7">
        <v>350</v>
      </c>
      <c r="F19" s="19">
        <v>1</v>
      </c>
      <c r="G19" s="6" t="s">
        <v>63</v>
      </c>
      <c r="H19" s="6" t="s">
        <v>62</v>
      </c>
      <c r="I19" s="6" t="s">
        <v>63</v>
      </c>
      <c r="J19" s="6" t="s">
        <v>63</v>
      </c>
      <c r="K19" s="6" t="s">
        <v>62</v>
      </c>
      <c r="L19" s="27" t="str">
        <f t="shared" si="0"/>
        <v>BD!$B$19</v>
      </c>
      <c r="M19" s="70">
        <f>Tableau7[[#This Row],[Prix]]*Tableau7[[#This Row],[Quantité ]]</f>
        <v>350</v>
      </c>
      <c r="N19" s="64" t="str">
        <f t="shared" si="1"/>
        <v/>
      </c>
      <c r="O19" s="64" t="str">
        <f t="shared" si="2"/>
        <v>Structure profilé 45*45</v>
      </c>
      <c r="P19" s="64" t="str">
        <f t="shared" si="3"/>
        <v/>
      </c>
      <c r="Q19" s="64" t="str">
        <f t="shared" si="4"/>
        <v/>
      </c>
      <c r="R19" s="64" t="str">
        <f t="shared" si="5"/>
        <v>Structure profilé 45*45</v>
      </c>
      <c r="X19" s="52" t="b">
        <v>1</v>
      </c>
    </row>
    <row r="20" spans="1:24" ht="75" customHeight="1" thickBot="1" x14ac:dyDescent="0.3">
      <c r="A20" s="4" t="s">
        <v>16</v>
      </c>
      <c r="B20" s="34"/>
      <c r="C20" s="4" t="s">
        <v>15</v>
      </c>
      <c r="D20" s="4" t="s">
        <v>22</v>
      </c>
      <c r="E20" s="7">
        <v>750</v>
      </c>
      <c r="F20" s="7">
        <v>1</v>
      </c>
      <c r="G20" s="6" t="s">
        <v>62</v>
      </c>
      <c r="H20" s="6" t="s">
        <v>63</v>
      </c>
      <c r="I20" s="6" t="s">
        <v>62</v>
      </c>
      <c r="J20" s="6" t="s">
        <v>62</v>
      </c>
      <c r="K20" s="6" t="s">
        <v>63</v>
      </c>
      <c r="L20" s="27" t="str">
        <f t="shared" si="0"/>
        <v>BD!$B$20</v>
      </c>
      <c r="M20" s="68">
        <f>Tableau7[[#This Row],[Prix]]*Tableau7[[#This Row],[Quantité ]]</f>
        <v>750</v>
      </c>
      <c r="N20" s="64" t="str">
        <f>IF(G20="OUI",A20,"")</f>
        <v>Structure GWS</v>
      </c>
      <c r="O20" s="64" t="str">
        <f t="shared" si="2"/>
        <v/>
      </c>
      <c r="P20" s="64" t="str">
        <f t="shared" si="3"/>
        <v>Structure GWS</v>
      </c>
      <c r="Q20" s="64" t="str">
        <f t="shared" si="4"/>
        <v>Structure GWS</v>
      </c>
      <c r="R20" s="64" t="str">
        <f t="shared" si="5"/>
        <v/>
      </c>
      <c r="X20" s="52" t="b">
        <v>1</v>
      </c>
    </row>
    <row r="21" spans="1:24" ht="75" customHeight="1" thickBot="1" x14ac:dyDescent="0.3">
      <c r="A21" s="4" t="s">
        <v>99</v>
      </c>
      <c r="B21" s="35"/>
      <c r="C21" s="4" t="s">
        <v>48</v>
      </c>
      <c r="D21" s="4" t="s">
        <v>22</v>
      </c>
      <c r="E21" s="11">
        <v>500</v>
      </c>
      <c r="F21" s="11">
        <v>1</v>
      </c>
      <c r="G21" s="6" t="s">
        <v>63</v>
      </c>
      <c r="H21" s="6" t="s">
        <v>62</v>
      </c>
      <c r="I21" s="6" t="s">
        <v>62</v>
      </c>
      <c r="J21" s="6" t="s">
        <v>63</v>
      </c>
      <c r="K21" s="6" t="s">
        <v>63</v>
      </c>
      <c r="L21" s="27" t="str">
        <f t="shared" si="0"/>
        <v>BD!$B$21</v>
      </c>
      <c r="M21" s="71">
        <f>Tableau7[[#This Row],[Prix]]*Tableau7[[#This Row],[Quantité ]]</f>
        <v>500</v>
      </c>
      <c r="N21" s="64" t="str">
        <f t="shared" si="1"/>
        <v/>
      </c>
      <c r="O21" s="64" t="str">
        <f t="shared" si="2"/>
        <v xml:space="preserve">Un Aspirateur </v>
      </c>
      <c r="P21" s="64" t="str">
        <f t="shared" si="3"/>
        <v xml:space="preserve">Un Aspirateur </v>
      </c>
      <c r="Q21" s="64" t="str">
        <f t="shared" si="4"/>
        <v/>
      </c>
      <c r="R21" s="64" t="str">
        <f t="shared" si="5"/>
        <v/>
      </c>
      <c r="X21" s="52" t="b">
        <v>1</v>
      </c>
    </row>
    <row r="22" spans="1:24" ht="75" customHeight="1" thickBot="1" x14ac:dyDescent="0.3">
      <c r="A22" s="4" t="s">
        <v>100</v>
      </c>
      <c r="B22" s="31"/>
      <c r="C22" s="1" t="s">
        <v>48</v>
      </c>
      <c r="D22" s="4" t="s">
        <v>22</v>
      </c>
      <c r="E22" s="7">
        <v>350</v>
      </c>
      <c r="F22" s="7">
        <v>1</v>
      </c>
      <c r="G22" s="6" t="s">
        <v>63</v>
      </c>
      <c r="H22" s="6" t="s">
        <v>62</v>
      </c>
      <c r="I22" s="6" t="s">
        <v>62</v>
      </c>
      <c r="J22" s="6" t="s">
        <v>63</v>
      </c>
      <c r="K22" s="6" t="s">
        <v>63</v>
      </c>
      <c r="L22" s="27" t="str">
        <f t="shared" si="0"/>
        <v>BD!$B$22</v>
      </c>
      <c r="M22" s="68">
        <f>Tableau7[[#This Row],[Prix]]*Tableau7[[#This Row],[Quantité ]]</f>
        <v>350</v>
      </c>
      <c r="N22" s="64" t="str">
        <f t="shared" si="1"/>
        <v/>
      </c>
      <c r="O22" s="64" t="str">
        <f t="shared" si="2"/>
        <v xml:space="preserve">Un Fer à souder </v>
      </c>
      <c r="P22" s="64" t="str">
        <f t="shared" si="3"/>
        <v xml:space="preserve">Un Fer à souder </v>
      </c>
      <c r="Q22" s="64" t="str">
        <f t="shared" si="4"/>
        <v/>
      </c>
      <c r="R22" s="64" t="str">
        <f t="shared" si="5"/>
        <v/>
      </c>
      <c r="X22" s="52" t="b">
        <v>1</v>
      </c>
    </row>
    <row r="23" spans="1:24" ht="75" customHeight="1" thickBot="1" x14ac:dyDescent="0.3">
      <c r="A23" s="4" t="s">
        <v>101</v>
      </c>
      <c r="B23" s="31"/>
      <c r="C23" s="1" t="s">
        <v>10</v>
      </c>
      <c r="D23" s="4" t="s">
        <v>22</v>
      </c>
      <c r="E23" s="7">
        <v>200</v>
      </c>
      <c r="F23" s="7">
        <v>1</v>
      </c>
      <c r="G23" s="6" t="s">
        <v>63</v>
      </c>
      <c r="H23" s="6" t="s">
        <v>62</v>
      </c>
      <c r="I23" s="6" t="s">
        <v>62</v>
      </c>
      <c r="J23" s="6" t="s">
        <v>62</v>
      </c>
      <c r="K23" s="6" t="s">
        <v>63</v>
      </c>
      <c r="L23" s="27" t="str">
        <f t="shared" si="0"/>
        <v>BD!$B$23</v>
      </c>
      <c r="M23" s="68">
        <f>Tableau7[[#This Row],[Prix]]*Tableau7[[#This Row],[Quantité ]]</f>
        <v>200</v>
      </c>
      <c r="N23" s="64" t="str">
        <f t="shared" si="1"/>
        <v/>
      </c>
      <c r="O23" s="64" t="str">
        <f t="shared" si="2"/>
        <v>Une Loupe</v>
      </c>
      <c r="P23" s="64" t="str">
        <f t="shared" si="3"/>
        <v>Une Loupe</v>
      </c>
      <c r="Q23" s="64" t="str">
        <f t="shared" si="4"/>
        <v>Une Loupe</v>
      </c>
      <c r="R23" s="64" t="str">
        <f t="shared" si="5"/>
        <v/>
      </c>
      <c r="X23" s="52" t="b">
        <v>1</v>
      </c>
    </row>
    <row r="24" spans="1:24" ht="75" customHeight="1" thickBot="1" x14ac:dyDescent="0.3">
      <c r="A24" s="29" t="s">
        <v>102</v>
      </c>
      <c r="B24" s="36"/>
      <c r="C24" s="1"/>
      <c r="D24" s="4" t="s">
        <v>22</v>
      </c>
      <c r="E24" s="16">
        <v>20</v>
      </c>
      <c r="F24" s="16">
        <v>1</v>
      </c>
      <c r="G24" s="6" t="s">
        <v>63</v>
      </c>
      <c r="H24" s="6" t="s">
        <v>62</v>
      </c>
      <c r="I24" s="6" t="s">
        <v>62</v>
      </c>
      <c r="J24" s="6" t="s">
        <v>63</v>
      </c>
      <c r="K24" s="6" t="s">
        <v>63</v>
      </c>
      <c r="L24" s="27" t="str">
        <f t="shared" si="0"/>
        <v>BD!$B$24</v>
      </c>
      <c r="M24" s="69">
        <f>Tableau7[[#This Row],[Prix]]*Tableau7[[#This Row],[Quantité ]]</f>
        <v>20</v>
      </c>
      <c r="N24" s="64" t="str">
        <f t="shared" si="1"/>
        <v/>
      </c>
      <c r="O24" s="64" t="str">
        <f t="shared" si="2"/>
        <v xml:space="preserve">Un Support matiere 
etain </v>
      </c>
      <c r="P24" s="64" t="str">
        <f t="shared" si="3"/>
        <v xml:space="preserve">Un Support matiere 
etain </v>
      </c>
      <c r="Q24" s="64" t="str">
        <f t="shared" si="4"/>
        <v/>
      </c>
      <c r="R24" s="64" t="str">
        <f t="shared" si="5"/>
        <v/>
      </c>
      <c r="X24" s="52" t="b">
        <v>1</v>
      </c>
    </row>
    <row r="25" spans="1:24" ht="75" customHeight="1" thickBot="1" x14ac:dyDescent="0.3">
      <c r="A25" s="19" t="s">
        <v>107</v>
      </c>
      <c r="B25" s="35"/>
      <c r="C25" s="18" t="s">
        <v>10</v>
      </c>
      <c r="D25" s="4" t="s">
        <v>22</v>
      </c>
      <c r="E25" s="11">
        <v>600</v>
      </c>
      <c r="F25" s="11">
        <v>1</v>
      </c>
      <c r="G25" s="6" t="s">
        <v>63</v>
      </c>
      <c r="H25" s="6" t="s">
        <v>63</v>
      </c>
      <c r="I25" s="6" t="s">
        <v>62</v>
      </c>
      <c r="J25" s="6" t="s">
        <v>63</v>
      </c>
      <c r="K25" s="6" t="s">
        <v>63</v>
      </c>
      <c r="L25" s="27" t="str">
        <f t="shared" si="0"/>
        <v>BD!$B$25</v>
      </c>
      <c r="M25" s="71">
        <f>Tableau7[[#This Row],[Prix]]*Tableau7[[#This Row],[Quantité ]]</f>
        <v>600</v>
      </c>
      <c r="N25" s="64" t="str">
        <f t="shared" si="1"/>
        <v/>
      </c>
      <c r="O25" s="64" t="str">
        <f t="shared" si="2"/>
        <v/>
      </c>
      <c r="P25" s="64" t="str">
        <f t="shared" si="3"/>
        <v>Une Binoculaire</v>
      </c>
      <c r="Q25" s="64" t="str">
        <f t="shared" si="4"/>
        <v/>
      </c>
      <c r="R25" s="64" t="str">
        <f t="shared" si="5"/>
        <v/>
      </c>
      <c r="X25" s="52" t="b">
        <v>1</v>
      </c>
    </row>
    <row r="26" spans="1:24" ht="75" customHeight="1" thickBot="1" x14ac:dyDescent="0.3">
      <c r="A26" s="7" t="s">
        <v>103</v>
      </c>
      <c r="B26" s="31"/>
      <c r="C26" s="4" t="s">
        <v>52</v>
      </c>
      <c r="D26" s="4" t="s">
        <v>22</v>
      </c>
      <c r="E26" s="7">
        <v>250</v>
      </c>
      <c r="F26" s="7">
        <v>1</v>
      </c>
      <c r="G26" s="6" t="s">
        <v>63</v>
      </c>
      <c r="H26" s="6" t="s">
        <v>63</v>
      </c>
      <c r="I26" s="6" t="s">
        <v>62</v>
      </c>
      <c r="J26" s="6" t="s">
        <v>63</v>
      </c>
      <c r="K26" s="6" t="s">
        <v>63</v>
      </c>
      <c r="L26" s="27" t="str">
        <f t="shared" si="0"/>
        <v>BD!$B$26</v>
      </c>
      <c r="M26" s="68">
        <f>Tableau7[[#This Row],[Prix]]*Tableau7[[#This Row],[Quantité ]]</f>
        <v>250</v>
      </c>
      <c r="N26" s="64" t="str">
        <f t="shared" si="1"/>
        <v/>
      </c>
      <c r="O26" s="64" t="str">
        <f t="shared" si="2"/>
        <v/>
      </c>
      <c r="P26" s="64" t="str">
        <f t="shared" si="3"/>
        <v>Un Ocsiloscope</v>
      </c>
      <c r="Q26" s="64" t="str">
        <f t="shared" si="4"/>
        <v/>
      </c>
      <c r="R26" s="64" t="str">
        <f t="shared" si="5"/>
        <v/>
      </c>
      <c r="X26" s="52" t="b">
        <v>1</v>
      </c>
    </row>
    <row r="27" spans="1:24" ht="75" customHeight="1" thickBot="1" x14ac:dyDescent="0.3">
      <c r="A27" s="8" t="s">
        <v>6</v>
      </c>
      <c r="B27" s="32"/>
      <c r="C27" s="14" t="s">
        <v>52</v>
      </c>
      <c r="D27" s="4" t="s">
        <v>22</v>
      </c>
      <c r="E27" s="19">
        <v>140</v>
      </c>
      <c r="F27" s="19">
        <v>1</v>
      </c>
      <c r="G27" s="6" t="s">
        <v>63</v>
      </c>
      <c r="H27" s="6" t="s">
        <v>63</v>
      </c>
      <c r="I27" s="6" t="s">
        <v>62</v>
      </c>
      <c r="J27" s="6" t="s">
        <v>63</v>
      </c>
      <c r="K27" s="6" t="s">
        <v>63</v>
      </c>
      <c r="L27" s="27" t="str">
        <f t="shared" si="0"/>
        <v>BD!$B$27</v>
      </c>
      <c r="M27" s="70">
        <f>Tableau7[[#This Row],[Prix]]*Tableau7[[#This Row],[Quantité ]]</f>
        <v>140</v>
      </c>
      <c r="N27" s="64" t="str">
        <f t="shared" si="1"/>
        <v/>
      </c>
      <c r="O27" s="64" t="str">
        <f t="shared" si="2"/>
        <v/>
      </c>
      <c r="P27" s="64" t="str">
        <f t="shared" si="3"/>
        <v>Alimentation stabilisé 60v/2A</v>
      </c>
      <c r="Q27" s="64" t="str">
        <f t="shared" si="4"/>
        <v/>
      </c>
      <c r="R27" s="64" t="str">
        <f t="shared" si="5"/>
        <v/>
      </c>
      <c r="X27" s="52" t="b">
        <v>1</v>
      </c>
    </row>
    <row r="28" spans="1:24" ht="75" customHeight="1" thickBot="1" x14ac:dyDescent="0.3">
      <c r="A28" s="8" t="s">
        <v>49</v>
      </c>
      <c r="B28" s="31"/>
      <c r="C28" s="4" t="s">
        <v>52</v>
      </c>
      <c r="D28" s="4" t="s">
        <v>22</v>
      </c>
      <c r="E28" s="7">
        <v>300</v>
      </c>
      <c r="F28" s="7">
        <v>1</v>
      </c>
      <c r="G28" s="6" t="s">
        <v>63</v>
      </c>
      <c r="H28" s="6" t="s">
        <v>63</v>
      </c>
      <c r="I28" s="6" t="s">
        <v>62</v>
      </c>
      <c r="J28" s="6" t="s">
        <v>63</v>
      </c>
      <c r="K28" s="6" t="s">
        <v>63</v>
      </c>
      <c r="L28" s="27" t="str">
        <f t="shared" si="0"/>
        <v>BD!$B$28</v>
      </c>
      <c r="M28" s="68">
        <f>Tableau7[[#This Row],[Prix]]*Tableau7[[#This Row],[Quantité ]]</f>
        <v>300</v>
      </c>
      <c r="N28" s="64" t="str">
        <f t="shared" si="1"/>
        <v/>
      </c>
      <c r="O28" s="64" t="str">
        <f t="shared" si="2"/>
        <v/>
      </c>
      <c r="P28" s="64" t="str">
        <f t="shared" si="3"/>
        <v>(Programmable DC
 Power su)</v>
      </c>
      <c r="Q28" s="64" t="str">
        <f t="shared" si="4"/>
        <v/>
      </c>
      <c r="R28" s="64" t="str">
        <f t="shared" si="5"/>
        <v/>
      </c>
      <c r="X28" s="52" t="b">
        <v>1</v>
      </c>
    </row>
    <row r="29" spans="1:24" ht="75" customHeight="1" thickBot="1" x14ac:dyDescent="0.3">
      <c r="A29" s="4" t="s">
        <v>104</v>
      </c>
      <c r="B29" s="31"/>
      <c r="C29" s="4" t="s">
        <v>7</v>
      </c>
      <c r="D29" s="7" t="s">
        <v>22</v>
      </c>
      <c r="E29" s="7">
        <v>380</v>
      </c>
      <c r="F29" s="7">
        <v>1</v>
      </c>
      <c r="G29" s="6" t="s">
        <v>63</v>
      </c>
      <c r="H29" s="6" t="s">
        <v>63</v>
      </c>
      <c r="I29" s="6" t="s">
        <v>62</v>
      </c>
      <c r="J29" s="6" t="s">
        <v>63</v>
      </c>
      <c r="K29" s="6" t="s">
        <v>63</v>
      </c>
      <c r="L29" s="27" t="str">
        <f t="shared" si="0"/>
        <v>BD!$B$29</v>
      </c>
      <c r="M29" s="68">
        <f>Tableau7[[#This Row],[Prix]]*Tableau7[[#This Row],[Quantité ]]</f>
        <v>380</v>
      </c>
      <c r="N29" s="64" t="str">
        <f t="shared" si="1"/>
        <v/>
      </c>
      <c r="O29" s="64" t="str">
        <f t="shared" si="2"/>
        <v/>
      </c>
      <c r="P29" s="64" t="str">
        <f t="shared" si="3"/>
        <v>Un  fer à souder JBC</v>
      </c>
      <c r="Q29" s="64" t="str">
        <f t="shared" si="4"/>
        <v/>
      </c>
      <c r="R29" s="64" t="str">
        <f t="shared" si="5"/>
        <v/>
      </c>
      <c r="X29" s="52" t="b">
        <v>1</v>
      </c>
    </row>
    <row r="30" spans="1:24" ht="75" customHeight="1" thickBot="1" x14ac:dyDescent="0.3">
      <c r="A30" s="3" t="s">
        <v>8</v>
      </c>
      <c r="B30" s="32"/>
      <c r="C30" s="14" t="s">
        <v>48</v>
      </c>
      <c r="D30" s="4" t="s">
        <v>22</v>
      </c>
      <c r="E30" s="19">
        <v>1200</v>
      </c>
      <c r="F30" s="19">
        <v>1</v>
      </c>
      <c r="G30" s="6" t="s">
        <v>63</v>
      </c>
      <c r="H30" s="6" t="s">
        <v>63</v>
      </c>
      <c r="I30" s="6" t="s">
        <v>62</v>
      </c>
      <c r="J30" s="6" t="s">
        <v>63</v>
      </c>
      <c r="K30" s="6" t="s">
        <v>63</v>
      </c>
      <c r="L30" s="27" t="str">
        <f t="shared" si="0"/>
        <v>BD!$B$30</v>
      </c>
      <c r="M30" s="70">
        <f>Tableau7[[#This Row],[Prix]]*Tableau7[[#This Row],[Quantité ]]</f>
        <v>1200</v>
      </c>
      <c r="N30" s="64" t="str">
        <f t="shared" si="1"/>
        <v/>
      </c>
      <c r="O30" s="64" t="str">
        <f t="shared" si="2"/>
        <v/>
      </c>
      <c r="P30" s="64" t="str">
        <f t="shared" si="3"/>
        <v xml:space="preserve">Station à air WMD weller </v>
      </c>
      <c r="Q30" s="64" t="str">
        <f t="shared" si="4"/>
        <v/>
      </c>
      <c r="R30" s="64" t="str">
        <f t="shared" si="5"/>
        <v/>
      </c>
      <c r="X30" s="52" t="b">
        <v>1</v>
      </c>
    </row>
    <row r="31" spans="1:24" ht="75" customHeight="1" thickBot="1" x14ac:dyDescent="0.3">
      <c r="A31" s="3" t="s">
        <v>105</v>
      </c>
      <c r="B31" s="31"/>
      <c r="C31" s="4"/>
      <c r="D31" s="4" t="s">
        <v>22</v>
      </c>
      <c r="E31" s="7">
        <v>130</v>
      </c>
      <c r="F31" s="7">
        <v>1</v>
      </c>
      <c r="G31" s="6" t="s">
        <v>63</v>
      </c>
      <c r="H31" s="6" t="s">
        <v>63</v>
      </c>
      <c r="I31" s="6" t="s">
        <v>62</v>
      </c>
      <c r="J31" s="6" t="s">
        <v>63</v>
      </c>
      <c r="K31" s="6" t="s">
        <v>63</v>
      </c>
      <c r="L31" s="27" t="str">
        <f t="shared" si="0"/>
        <v>BD!$B$31</v>
      </c>
      <c r="M31" s="71">
        <f>Tableau7[[#This Row],[Prix]]*Tableau7[[#This Row],[Quantité ]]</f>
        <v>130</v>
      </c>
      <c r="N31" s="64" t="str">
        <f t="shared" si="1"/>
        <v/>
      </c>
      <c r="O31" s="64" t="str">
        <f t="shared" si="2"/>
        <v/>
      </c>
      <c r="P31" s="64" t="str">
        <f t="shared" si="3"/>
        <v xml:space="preserve">Une Plaque chauffante </v>
      </c>
      <c r="Q31" s="64" t="str">
        <f t="shared" si="4"/>
        <v/>
      </c>
      <c r="R31" s="64" t="str">
        <f t="shared" si="5"/>
        <v/>
      </c>
      <c r="X31" s="52" t="b">
        <v>1</v>
      </c>
    </row>
    <row r="32" spans="1:24" ht="75" customHeight="1" thickBot="1" x14ac:dyDescent="0.3">
      <c r="A32" s="11" t="s">
        <v>106</v>
      </c>
      <c r="B32" s="35"/>
      <c r="C32" s="18" t="s">
        <v>45</v>
      </c>
      <c r="D32" s="11" t="s">
        <v>32</v>
      </c>
      <c r="E32" s="11">
        <v>40</v>
      </c>
      <c r="F32" s="11">
        <v>1</v>
      </c>
      <c r="G32" s="30" t="s">
        <v>63</v>
      </c>
      <c r="H32" s="30" t="s">
        <v>63</v>
      </c>
      <c r="I32" s="30" t="s">
        <v>63</v>
      </c>
      <c r="J32" s="6" t="s">
        <v>62</v>
      </c>
      <c r="K32" s="6" t="s">
        <v>62</v>
      </c>
      <c r="L32" s="58" t="str">
        <f t="shared" si="0"/>
        <v>BD!$B$32</v>
      </c>
      <c r="M32" s="72">
        <f>Tableau7[[#This Row],[Prix]]*Tableau7[[#This Row],[Quantité ]]</f>
        <v>40</v>
      </c>
      <c r="N32" s="64" t="str">
        <f t="shared" si="1"/>
        <v/>
      </c>
      <c r="O32" s="64" t="str">
        <f t="shared" si="2"/>
        <v/>
      </c>
      <c r="P32" s="64" t="str">
        <f t="shared" si="3"/>
        <v/>
      </c>
      <c r="Q32" s="64" t="str">
        <f t="shared" si="4"/>
        <v xml:space="preserve">Un Chariot </v>
      </c>
      <c r="R32" s="64" t="str">
        <f t="shared" si="5"/>
        <v xml:space="preserve">Un Chariot </v>
      </c>
      <c r="X32" s="52" t="b">
        <v>1</v>
      </c>
    </row>
    <row r="33" spans="13:24" ht="75" customHeight="1" x14ac:dyDescent="0.25">
      <c r="M33" s="73">
        <f t="shared" ref="M33:M50" si="6">IFERROR(E33*F33,"0")</f>
        <v>0</v>
      </c>
      <c r="N33" s="12" t="str">
        <f>IF(G33="OUI",A33,"")</f>
        <v/>
      </c>
      <c r="O33" s="12" t="str">
        <f t="shared" ref="O33:O50" si="7">IF(H33="OUI",A33,"")</f>
        <v/>
      </c>
      <c r="P33" s="12" t="str">
        <f t="shared" ref="P33:P50" si="8">IF(I33="OUI",A33,"")</f>
        <v/>
      </c>
      <c r="Q33" s="12" t="str">
        <f t="shared" ref="Q33:Q50" si="9">IF(J33="OUI",A33,"")</f>
        <v/>
      </c>
      <c r="R33" s="12" t="str">
        <f t="shared" ref="R33:R50" si="10">IF(K33="OUI",A33,"")</f>
        <v/>
      </c>
      <c r="X33" s="52" t="b">
        <v>1</v>
      </c>
    </row>
    <row r="34" spans="13:24" ht="75" customHeight="1" x14ac:dyDescent="0.25">
      <c r="M34" s="73">
        <f t="shared" si="6"/>
        <v>0</v>
      </c>
      <c r="N34" s="12" t="str">
        <f>IF(G34="OUI",A34,"")</f>
        <v/>
      </c>
      <c r="O34" s="12" t="str">
        <f t="shared" si="7"/>
        <v/>
      </c>
      <c r="P34" s="12" t="str">
        <f t="shared" si="8"/>
        <v/>
      </c>
      <c r="Q34" s="12" t="str">
        <f t="shared" si="9"/>
        <v/>
      </c>
      <c r="R34" s="12" t="str">
        <f t="shared" si="10"/>
        <v/>
      </c>
      <c r="X34" s="52" t="b">
        <v>1</v>
      </c>
    </row>
    <row r="35" spans="13:24" ht="75" customHeight="1" x14ac:dyDescent="0.25">
      <c r="M35" s="73">
        <f t="shared" si="6"/>
        <v>0</v>
      </c>
      <c r="N35" s="12" t="str">
        <f>IF(G35="OUI",A35,"")</f>
        <v/>
      </c>
      <c r="O35" s="12" t="str">
        <f t="shared" si="7"/>
        <v/>
      </c>
      <c r="P35" s="12" t="str">
        <f t="shared" si="8"/>
        <v/>
      </c>
      <c r="Q35" s="12" t="str">
        <f t="shared" si="9"/>
        <v/>
      </c>
      <c r="R35" s="12" t="str">
        <f t="shared" si="10"/>
        <v/>
      </c>
      <c r="X35" s="52" t="b">
        <v>1</v>
      </c>
    </row>
    <row r="36" spans="13:24" ht="75" customHeight="1" x14ac:dyDescent="0.25">
      <c r="M36" s="73">
        <f t="shared" si="6"/>
        <v>0</v>
      </c>
      <c r="N36" s="12" t="str">
        <f t="shared" ref="N36:N50" si="11">IF(G36="OUI",A36,"")</f>
        <v/>
      </c>
      <c r="O36" s="12" t="str">
        <f t="shared" si="7"/>
        <v/>
      </c>
      <c r="P36" s="12" t="str">
        <f t="shared" si="8"/>
        <v/>
      </c>
      <c r="Q36" s="12" t="str">
        <f t="shared" si="9"/>
        <v/>
      </c>
      <c r="R36" s="12" t="str">
        <f t="shared" si="10"/>
        <v/>
      </c>
      <c r="X36" s="53" t="b">
        <v>1</v>
      </c>
    </row>
    <row r="37" spans="13:24" ht="75" customHeight="1" x14ac:dyDescent="0.25">
      <c r="M37" s="73">
        <f t="shared" si="6"/>
        <v>0</v>
      </c>
      <c r="N37" s="12" t="str">
        <f t="shared" si="11"/>
        <v/>
      </c>
      <c r="O37" s="12" t="str">
        <f t="shared" si="7"/>
        <v/>
      </c>
      <c r="P37" s="12" t="str">
        <f t="shared" si="8"/>
        <v/>
      </c>
      <c r="Q37" s="12" t="str">
        <f t="shared" si="9"/>
        <v/>
      </c>
      <c r="R37" s="12" t="str">
        <f t="shared" si="10"/>
        <v/>
      </c>
      <c r="X37" s="53" t="b">
        <v>1</v>
      </c>
    </row>
    <row r="38" spans="13:24" ht="75" customHeight="1" x14ac:dyDescent="0.25">
      <c r="M38" s="73">
        <f t="shared" si="6"/>
        <v>0</v>
      </c>
      <c r="N38" s="12" t="str">
        <f t="shared" si="11"/>
        <v/>
      </c>
      <c r="O38" s="12" t="str">
        <f t="shared" si="7"/>
        <v/>
      </c>
      <c r="P38" s="12" t="str">
        <f t="shared" si="8"/>
        <v/>
      </c>
      <c r="Q38" s="12" t="str">
        <f t="shared" si="9"/>
        <v/>
      </c>
      <c r="R38" s="12" t="str">
        <f t="shared" si="10"/>
        <v/>
      </c>
    </row>
    <row r="39" spans="13:24" ht="75" customHeight="1" x14ac:dyDescent="0.25">
      <c r="M39" s="73">
        <f t="shared" si="6"/>
        <v>0</v>
      </c>
      <c r="N39" s="12" t="str">
        <f t="shared" si="11"/>
        <v/>
      </c>
      <c r="O39" s="12" t="str">
        <f t="shared" si="7"/>
        <v/>
      </c>
      <c r="P39" s="12" t="str">
        <f t="shared" si="8"/>
        <v/>
      </c>
      <c r="Q39" s="12" t="str">
        <f t="shared" si="9"/>
        <v/>
      </c>
      <c r="R39" s="12" t="str">
        <f t="shared" si="10"/>
        <v/>
      </c>
    </row>
    <row r="40" spans="13:24" ht="75" customHeight="1" x14ac:dyDescent="0.25">
      <c r="M40" s="73">
        <f t="shared" si="6"/>
        <v>0</v>
      </c>
      <c r="N40" s="12" t="str">
        <f t="shared" si="11"/>
        <v/>
      </c>
      <c r="O40" s="12" t="str">
        <f t="shared" si="7"/>
        <v/>
      </c>
      <c r="P40" s="12" t="str">
        <f t="shared" si="8"/>
        <v/>
      </c>
      <c r="Q40" s="12" t="str">
        <f t="shared" si="9"/>
        <v/>
      </c>
      <c r="R40" s="12" t="str">
        <f t="shared" si="10"/>
        <v/>
      </c>
    </row>
    <row r="41" spans="13:24" ht="75" customHeight="1" x14ac:dyDescent="0.25">
      <c r="M41" s="73">
        <f t="shared" si="6"/>
        <v>0</v>
      </c>
      <c r="N41" s="12" t="str">
        <f t="shared" si="11"/>
        <v/>
      </c>
      <c r="O41" s="12" t="str">
        <f t="shared" si="7"/>
        <v/>
      </c>
      <c r="P41" s="12" t="str">
        <f t="shared" si="8"/>
        <v/>
      </c>
      <c r="Q41" s="12" t="str">
        <f t="shared" si="9"/>
        <v/>
      </c>
      <c r="R41" s="12" t="str">
        <f t="shared" si="10"/>
        <v/>
      </c>
    </row>
    <row r="42" spans="13:24" ht="75" customHeight="1" x14ac:dyDescent="0.25">
      <c r="M42" s="73">
        <f t="shared" si="6"/>
        <v>0</v>
      </c>
      <c r="N42" s="12" t="str">
        <f t="shared" si="11"/>
        <v/>
      </c>
      <c r="O42" s="12" t="str">
        <f t="shared" si="7"/>
        <v/>
      </c>
      <c r="P42" s="12" t="str">
        <f t="shared" si="8"/>
        <v/>
      </c>
      <c r="Q42" s="12" t="str">
        <f t="shared" si="9"/>
        <v/>
      </c>
      <c r="R42" s="12" t="str">
        <f t="shared" si="10"/>
        <v/>
      </c>
    </row>
    <row r="43" spans="13:24" ht="75" customHeight="1" x14ac:dyDescent="0.25">
      <c r="M43" s="73">
        <f t="shared" si="6"/>
        <v>0</v>
      </c>
      <c r="N43" s="12" t="str">
        <f t="shared" si="11"/>
        <v/>
      </c>
      <c r="O43" s="12" t="str">
        <f t="shared" si="7"/>
        <v/>
      </c>
      <c r="P43" s="12" t="str">
        <f t="shared" si="8"/>
        <v/>
      </c>
      <c r="Q43" s="12" t="str">
        <f t="shared" si="9"/>
        <v/>
      </c>
      <c r="R43" s="12" t="str">
        <f t="shared" si="10"/>
        <v/>
      </c>
    </row>
    <row r="44" spans="13:24" ht="75" customHeight="1" x14ac:dyDescent="0.25">
      <c r="M44" s="73">
        <f t="shared" si="6"/>
        <v>0</v>
      </c>
      <c r="N44" s="12" t="str">
        <f t="shared" si="11"/>
        <v/>
      </c>
      <c r="O44" s="12" t="str">
        <f t="shared" si="7"/>
        <v/>
      </c>
      <c r="P44" s="12" t="str">
        <f t="shared" si="8"/>
        <v/>
      </c>
      <c r="Q44" s="12" t="str">
        <f t="shared" si="9"/>
        <v/>
      </c>
      <c r="R44" s="12" t="str">
        <f t="shared" si="10"/>
        <v/>
      </c>
    </row>
    <row r="45" spans="13:24" ht="75" customHeight="1" x14ac:dyDescent="0.25">
      <c r="M45" s="73">
        <f t="shared" si="6"/>
        <v>0</v>
      </c>
      <c r="N45" s="12" t="str">
        <f t="shared" si="11"/>
        <v/>
      </c>
      <c r="O45" s="12" t="str">
        <f t="shared" si="7"/>
        <v/>
      </c>
      <c r="P45" s="12" t="str">
        <f t="shared" si="8"/>
        <v/>
      </c>
      <c r="Q45" s="12" t="str">
        <f t="shared" si="9"/>
        <v/>
      </c>
      <c r="R45" s="12" t="str">
        <f t="shared" si="10"/>
        <v/>
      </c>
    </row>
    <row r="46" spans="13:24" ht="75" customHeight="1" x14ac:dyDescent="0.25">
      <c r="M46" s="73">
        <f t="shared" si="6"/>
        <v>0</v>
      </c>
      <c r="N46" s="12" t="str">
        <f t="shared" si="11"/>
        <v/>
      </c>
      <c r="O46" s="12" t="str">
        <f t="shared" si="7"/>
        <v/>
      </c>
      <c r="P46" s="12" t="str">
        <f t="shared" si="8"/>
        <v/>
      </c>
      <c r="Q46" s="12" t="str">
        <f t="shared" si="9"/>
        <v/>
      </c>
      <c r="R46" s="12" t="str">
        <f t="shared" si="10"/>
        <v/>
      </c>
    </row>
    <row r="47" spans="13:24" ht="75" customHeight="1" x14ac:dyDescent="0.25">
      <c r="M47" s="73">
        <f t="shared" si="6"/>
        <v>0</v>
      </c>
      <c r="N47" s="12" t="str">
        <f t="shared" si="11"/>
        <v/>
      </c>
      <c r="O47" s="12" t="str">
        <f t="shared" si="7"/>
        <v/>
      </c>
      <c r="P47" s="12" t="str">
        <f t="shared" si="8"/>
        <v/>
      </c>
      <c r="Q47" s="12" t="str">
        <f t="shared" si="9"/>
        <v/>
      </c>
      <c r="R47" s="12" t="str">
        <f t="shared" si="10"/>
        <v/>
      </c>
    </row>
    <row r="48" spans="13:24" ht="75" customHeight="1" x14ac:dyDescent="0.25">
      <c r="M48" s="73">
        <f t="shared" si="6"/>
        <v>0</v>
      </c>
      <c r="N48" s="12" t="str">
        <f t="shared" si="11"/>
        <v/>
      </c>
      <c r="O48" s="12" t="str">
        <f t="shared" si="7"/>
        <v/>
      </c>
      <c r="P48" s="12" t="str">
        <f t="shared" si="8"/>
        <v/>
      </c>
      <c r="Q48" s="12" t="str">
        <f t="shared" si="9"/>
        <v/>
      </c>
      <c r="R48" s="12" t="str">
        <f t="shared" si="10"/>
        <v/>
      </c>
    </row>
    <row r="49" spans="8:18" ht="75" customHeight="1" x14ac:dyDescent="0.25">
      <c r="M49" s="73">
        <f t="shared" si="6"/>
        <v>0</v>
      </c>
      <c r="N49" s="12" t="str">
        <f t="shared" si="11"/>
        <v/>
      </c>
      <c r="O49" s="12" t="str">
        <f t="shared" si="7"/>
        <v/>
      </c>
      <c r="P49" s="12" t="str">
        <f t="shared" si="8"/>
        <v/>
      </c>
      <c r="Q49" s="12" t="str">
        <f t="shared" si="9"/>
        <v/>
      </c>
      <c r="R49" s="12" t="str">
        <f t="shared" si="10"/>
        <v/>
      </c>
    </row>
    <row r="50" spans="8:18" ht="75" customHeight="1" x14ac:dyDescent="0.25">
      <c r="M50" s="73">
        <f t="shared" si="6"/>
        <v>0</v>
      </c>
      <c r="N50" s="12" t="str">
        <f t="shared" si="11"/>
        <v/>
      </c>
      <c r="O50" s="12" t="str">
        <f t="shared" si="7"/>
        <v/>
      </c>
      <c r="P50" s="12" t="str">
        <f t="shared" si="8"/>
        <v/>
      </c>
      <c r="Q50" s="12" t="str">
        <f t="shared" si="9"/>
        <v/>
      </c>
      <c r="R50" s="12" t="str">
        <f t="shared" si="10"/>
        <v/>
      </c>
    </row>
    <row r="53" spans="8:18" x14ac:dyDescent="0.25">
      <c r="H53"/>
      <c r="I53" s="13"/>
      <c r="J53" s="12"/>
      <c r="K53" s="12"/>
      <c r="L53" s="12"/>
    </row>
    <row r="54" spans="8:18" x14ac:dyDescent="0.25">
      <c r="H54"/>
      <c r="L54" s="12"/>
    </row>
    <row r="55" spans="8:18" x14ac:dyDescent="0.25">
      <c r="H55"/>
      <c r="L55" s="12"/>
    </row>
    <row r="56" spans="8:18" x14ac:dyDescent="0.25">
      <c r="H56"/>
      <c r="L56" s="12"/>
    </row>
    <row r="57" spans="8:18" x14ac:dyDescent="0.25">
      <c r="H57"/>
      <c r="L57" s="12"/>
    </row>
    <row r="58" spans="8:18" x14ac:dyDescent="0.25">
      <c r="H58"/>
      <c r="L58" s="12"/>
    </row>
    <row r="59" spans="8:18" x14ac:dyDescent="0.25">
      <c r="H59"/>
      <c r="L59" s="12"/>
    </row>
    <row r="60" spans="8:18" x14ac:dyDescent="0.25">
      <c r="H60"/>
      <c r="L60" s="12"/>
    </row>
    <row r="61" spans="8:18" x14ac:dyDescent="0.25">
      <c r="H61"/>
      <c r="I61" s="13"/>
      <c r="J61" s="12"/>
      <c r="K61" s="12"/>
      <c r="L61" s="12"/>
    </row>
    <row r="62" spans="8:18" x14ac:dyDescent="0.25">
      <c r="H62"/>
      <c r="I62" s="13"/>
      <c r="J62" s="12"/>
      <c r="K62" s="12"/>
      <c r="L62" s="12"/>
    </row>
    <row r="65" spans="22:27" x14ac:dyDescent="0.25">
      <c r="W65" s="41" t="s">
        <v>76</v>
      </c>
      <c r="X65" s="42" t="s">
        <v>80</v>
      </c>
      <c r="Y65" s="42" t="s">
        <v>79</v>
      </c>
      <c r="Z65" s="42" t="s">
        <v>75</v>
      </c>
      <c r="AA65" s="42" t="s">
        <v>78</v>
      </c>
    </row>
    <row r="66" spans="22:27" x14ac:dyDescent="0.25">
      <c r="W66" s="12" t="s">
        <v>72</v>
      </c>
      <c r="X66" s="40" t="s">
        <v>79</v>
      </c>
      <c r="Y66" s="12">
        <f>SUMIF(BD!G2:G80,"OUI",BD!M2:M80)</f>
        <v>3859.95</v>
      </c>
      <c r="Z66" s="12">
        <f>Y66-BD!M17</f>
        <v>3611.95</v>
      </c>
      <c r="AA66">
        <f>Y66-(BD!M15+BD!M16)</f>
        <v>3319.3599999999997</v>
      </c>
    </row>
    <row r="67" spans="22:27" x14ac:dyDescent="0.25">
      <c r="W67" s="12" t="s">
        <v>73</v>
      </c>
      <c r="X67" s="40" t="s">
        <v>75</v>
      </c>
      <c r="Y67" s="12">
        <f>SUMIF(BD!H2:H95,"OUI",BD!M2:M95)</f>
        <v>4339.95</v>
      </c>
      <c r="Z67" s="12">
        <f>Y67-BD!M17</f>
        <v>4091.95</v>
      </c>
      <c r="AA67">
        <f>Y67-(BD!M15+BD!M16)</f>
        <v>3799.3599999999997</v>
      </c>
    </row>
    <row r="68" spans="22:27" x14ac:dyDescent="0.25">
      <c r="W68" s="12" t="s">
        <v>74</v>
      </c>
      <c r="X68" s="40" t="s">
        <v>78</v>
      </c>
      <c r="Y68" s="12">
        <f>SUMIF(BD!I2:I95,"OUI",BD!M2:M95)</f>
        <v>7758.95</v>
      </c>
      <c r="Z68" s="12">
        <f>Y68-BD!M17</f>
        <v>7510.95</v>
      </c>
      <c r="AA68">
        <f>Y68-(BD!M15+BD!M16)</f>
        <v>7218.36</v>
      </c>
    </row>
    <row r="69" spans="22:27" x14ac:dyDescent="0.25">
      <c r="W69" s="12" t="s">
        <v>37</v>
      </c>
      <c r="X69" s="12"/>
      <c r="Y69" s="12">
        <f>SUMIF(BD!J2:J95,"OUI",BD!M2:M95)</f>
        <v>3338.89</v>
      </c>
      <c r="Z69" s="12">
        <f>Y69-BD!M17</f>
        <v>3090.89</v>
      </c>
      <c r="AA69">
        <f>Y69-(BD!M15+BD!M16)</f>
        <v>2798.3</v>
      </c>
    </row>
    <row r="70" spans="22:27" x14ac:dyDescent="0.25">
      <c r="W70" s="12" t="s">
        <v>47</v>
      </c>
      <c r="X70" s="12"/>
      <c r="Y70" s="12">
        <f>SUMIF(BD!K2:K95,"OUI",BD!M2:M95)</f>
        <v>2928.89</v>
      </c>
      <c r="Z70" s="12">
        <f>Y70-BD!M17</f>
        <v>2680.89</v>
      </c>
      <c r="AA70">
        <f>Y70-(BD!M15+BD!M16)</f>
        <v>2388.3000000000002</v>
      </c>
    </row>
    <row r="71" spans="22:27" x14ac:dyDescent="0.25">
      <c r="W71" s="12"/>
      <c r="X71" s="12"/>
      <c r="Y71" s="12"/>
      <c r="Z71" s="12"/>
    </row>
    <row r="72" spans="22:27" x14ac:dyDescent="0.25">
      <c r="W72" s="12"/>
      <c r="X72" s="12"/>
      <c r="Y72" s="12"/>
      <c r="Z72" s="12"/>
    </row>
    <row r="73" spans="22:27" x14ac:dyDescent="0.25">
      <c r="V73" s="12"/>
      <c r="W73" s="12"/>
      <c r="X73" s="12"/>
      <c r="Y73" s="12"/>
      <c r="Z73" s="12"/>
    </row>
    <row r="74" spans="22:27" x14ac:dyDescent="0.25">
      <c r="V74" s="12"/>
      <c r="W74" s="12"/>
      <c r="X74" s="12"/>
      <c r="Y74" s="12"/>
      <c r="Z74" s="12"/>
    </row>
    <row r="75" spans="22:27" x14ac:dyDescent="0.25">
      <c r="V75" s="12"/>
      <c r="W75" s="12"/>
      <c r="X75" s="12"/>
      <c r="Y75" s="12"/>
      <c r="Z75" s="12"/>
    </row>
    <row r="76" spans="22:27" x14ac:dyDescent="0.25">
      <c r="V76" s="12"/>
      <c r="W76" s="12"/>
      <c r="X76" s="12"/>
      <c r="Y76" s="12"/>
      <c r="Z76" s="12"/>
    </row>
    <row r="77" spans="22:27" x14ac:dyDescent="0.25">
      <c r="V77" s="12"/>
      <c r="W77" s="12"/>
      <c r="X77" s="12"/>
      <c r="Y77" s="12"/>
      <c r="Z77" s="12"/>
    </row>
    <row r="78" spans="22:27" x14ac:dyDescent="0.25">
      <c r="V78" s="12"/>
      <c r="W78" s="12"/>
      <c r="X78" s="12"/>
      <c r="Y78" s="12"/>
      <c r="Z78" s="12"/>
    </row>
    <row r="79" spans="22:27" x14ac:dyDescent="0.25">
      <c r="V79" s="12"/>
      <c r="W79" s="12"/>
      <c r="X79" s="12"/>
      <c r="Y79" s="12"/>
      <c r="Z79" s="12"/>
    </row>
    <row r="80" spans="22:27" x14ac:dyDescent="0.25">
      <c r="V80" s="12"/>
      <c r="W80" s="48" t="s">
        <v>81</v>
      </c>
      <c r="X80" s="48" t="s">
        <v>95</v>
      </c>
      <c r="Y80" s="48" t="s">
        <v>85</v>
      </c>
      <c r="Z80" s="48" t="s">
        <v>86</v>
      </c>
    </row>
    <row r="81" spans="22:27" x14ac:dyDescent="0.25">
      <c r="V81" s="12"/>
      <c r="W81" s="47" t="s">
        <v>83</v>
      </c>
      <c r="X81" s="47" t="s">
        <v>83</v>
      </c>
      <c r="Y81" s="47">
        <f>Y66-BD!M17</f>
        <v>3611.95</v>
      </c>
      <c r="Z81" s="47">
        <f>Y66-(BD!M15+BD!M16)</f>
        <v>3319.3599999999997</v>
      </c>
    </row>
    <row r="82" spans="22:27" x14ac:dyDescent="0.25">
      <c r="V82" s="12"/>
      <c r="W82" s="47" t="s">
        <v>54</v>
      </c>
      <c r="X82" s="47" t="s">
        <v>54</v>
      </c>
      <c r="Y82" s="47">
        <f>Y67-BD!M17</f>
        <v>4091.95</v>
      </c>
      <c r="Z82" s="47">
        <f>Y67-(BD!M15+BD!M16)</f>
        <v>3799.3599999999997</v>
      </c>
    </row>
    <row r="83" spans="22:27" x14ac:dyDescent="0.25">
      <c r="V83" s="12"/>
      <c r="W83" s="47" t="s">
        <v>82</v>
      </c>
      <c r="X83" s="47" t="s">
        <v>82</v>
      </c>
      <c r="Y83" s="47">
        <f>Y68-BD!M17</f>
        <v>7510.95</v>
      </c>
      <c r="Z83" s="47">
        <f>Y68-(BD!M15+BD!M16)</f>
        <v>7218.36</v>
      </c>
    </row>
    <row r="84" spans="22:27" x14ac:dyDescent="0.25">
      <c r="V84" s="12"/>
      <c r="W84" s="47" t="s">
        <v>37</v>
      </c>
      <c r="X84" s="47" t="s">
        <v>37</v>
      </c>
      <c r="Y84" s="47">
        <f>Y69-BD!M17</f>
        <v>3090.89</v>
      </c>
      <c r="Z84" s="47">
        <f>Y69-(BD!M15+BD!M16)</f>
        <v>2798.3</v>
      </c>
    </row>
    <row r="85" spans="22:27" x14ac:dyDescent="0.25">
      <c r="V85" s="12"/>
      <c r="W85" s="47" t="s">
        <v>38</v>
      </c>
      <c r="X85" s="47" t="s">
        <v>38</v>
      </c>
      <c r="Y85" s="47">
        <f>Y70-BD!M17</f>
        <v>2680.89</v>
      </c>
      <c r="Z85" s="47">
        <f>Y70-(BD!M15+BD!M16)</f>
        <v>2388.3000000000002</v>
      </c>
    </row>
    <row r="86" spans="22:27" x14ac:dyDescent="0.25">
      <c r="V86" s="12"/>
      <c r="W86" s="12"/>
      <c r="X86" s="12"/>
      <c r="Y86" s="12"/>
      <c r="Z86" s="12"/>
    </row>
    <row r="87" spans="22:27" x14ac:dyDescent="0.25">
      <c r="V87" s="12"/>
      <c r="W87" s="12"/>
      <c r="X87" s="12"/>
      <c r="Y87" s="12"/>
      <c r="Z87" s="12"/>
    </row>
    <row r="88" spans="22:27" x14ac:dyDescent="0.25">
      <c r="V88" s="12"/>
      <c r="W88" s="12"/>
      <c r="X88" s="12"/>
      <c r="Y88" s="12"/>
      <c r="Z88" s="12"/>
    </row>
    <row r="89" spans="22:27" x14ac:dyDescent="0.25">
      <c r="V89" s="12"/>
      <c r="W89" s="12"/>
      <c r="X89" s="12"/>
      <c r="Y89" s="12"/>
      <c r="Z89" s="12"/>
    </row>
    <row r="90" spans="22:27" x14ac:dyDescent="0.25">
      <c r="V90" s="12"/>
    </row>
    <row r="91" spans="22:27" x14ac:dyDescent="0.25">
      <c r="V91" s="12"/>
    </row>
    <row r="92" spans="22:27" x14ac:dyDescent="0.25">
      <c r="V92" s="12"/>
    </row>
    <row r="93" spans="22:27" x14ac:dyDescent="0.25">
      <c r="V93" s="12"/>
    </row>
    <row r="94" spans="22:27" x14ac:dyDescent="0.25">
      <c r="V94" s="12"/>
    </row>
    <row r="95" spans="22:27" x14ac:dyDescent="0.25">
      <c r="V95" s="12"/>
    </row>
    <row r="96" spans="22:27" x14ac:dyDescent="0.25">
      <c r="V96" s="12"/>
      <c r="X96" s="40"/>
      <c r="Y96" s="40"/>
      <c r="Z96" s="40"/>
      <c r="AA96" s="54"/>
    </row>
    <row r="97" spans="16:26" x14ac:dyDescent="0.25">
      <c r="V97" s="12"/>
      <c r="X97" s="12"/>
      <c r="Y97" s="12"/>
      <c r="Z97" s="12"/>
    </row>
    <row r="101" spans="16:26" x14ac:dyDescent="0.25">
      <c r="P101" s="76"/>
    </row>
    <row r="116" spans="14:23" x14ac:dyDescent="0.25">
      <c r="W116" s="100"/>
    </row>
    <row r="117" spans="14:23" x14ac:dyDescent="0.25">
      <c r="W117" s="100"/>
    </row>
    <row r="118" spans="14:23" x14ac:dyDescent="0.25">
      <c r="W118" s="100"/>
    </row>
    <row r="119" spans="14:23" x14ac:dyDescent="0.25">
      <c r="N119"/>
      <c r="W119" s="100"/>
    </row>
  </sheetData>
  <pageMargins left="0.7" right="0.7" top="0.75" bottom="0.75" header="0.3" footer="0.3"/>
  <pageSetup paperSize="9" orientation="portrait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BW1310"/>
  <sheetViews>
    <sheetView tabSelected="1" zoomScaleNormal="100" workbookViewId="0">
      <selection activeCell="C6" sqref="C6"/>
    </sheetView>
  </sheetViews>
  <sheetFormatPr baseColWidth="10" defaultRowHeight="15" x14ac:dyDescent="0.25"/>
  <cols>
    <col min="1" max="1" width="5.7109375" customWidth="1"/>
    <col min="2" max="4" width="25.7109375" customWidth="1"/>
    <col min="5" max="5" width="3.7109375" customWidth="1"/>
    <col min="6" max="6" width="25.7109375" customWidth="1"/>
    <col min="7" max="7" width="6.7109375" customWidth="1"/>
    <col min="8" max="8" width="29.7109375" customWidth="1"/>
    <col min="9" max="35" width="25.7109375" customWidth="1"/>
  </cols>
  <sheetData>
    <row r="1" spans="1:28" s="26" customFormat="1" ht="15" customHeight="1" x14ac:dyDescent="0.25">
      <c r="A1" s="28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</row>
    <row r="2" spans="1:28" ht="15" customHeight="1" x14ac:dyDescent="0.25">
      <c r="A2" s="44"/>
      <c r="B2" s="105"/>
      <c r="C2" s="105"/>
      <c r="D2" s="105"/>
      <c r="E2" s="105"/>
      <c r="F2" s="105"/>
      <c r="G2" s="44"/>
      <c r="H2" s="44"/>
      <c r="I2" s="44"/>
      <c r="J2" s="44"/>
      <c r="K2" s="28"/>
      <c r="L2" s="28"/>
      <c r="M2" s="28"/>
      <c r="N2" s="28"/>
      <c r="O2" s="28"/>
      <c r="P2" s="28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</row>
    <row r="3" spans="1:28" ht="15" customHeight="1" x14ac:dyDescent="0.25">
      <c r="A3" s="28"/>
      <c r="B3" s="105"/>
      <c r="C3" s="105"/>
      <c r="D3" s="105"/>
      <c r="E3" s="105"/>
      <c r="F3" s="105"/>
      <c r="G3" s="44"/>
      <c r="H3" s="44"/>
      <c r="I3" s="44"/>
      <c r="J3" s="44"/>
      <c r="K3" s="28"/>
      <c r="L3" s="28"/>
      <c r="M3" s="28"/>
      <c r="N3" s="28"/>
      <c r="O3" s="28"/>
      <c r="P3" s="28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</row>
    <row r="4" spans="1:28" ht="15.75" x14ac:dyDescent="0.25">
      <c r="A4" s="28"/>
      <c r="B4" s="28"/>
      <c r="C4" s="28"/>
      <c r="D4" s="28"/>
      <c r="E4" s="28"/>
      <c r="F4" s="28"/>
      <c r="G4" s="28"/>
      <c r="H4" s="28"/>
      <c r="I4" s="65"/>
      <c r="J4" s="65"/>
      <c r="K4" s="44"/>
      <c r="L4" s="28"/>
      <c r="M4" s="28"/>
      <c r="N4" s="28"/>
      <c r="O4" s="28"/>
      <c r="P4" s="28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</row>
    <row r="5" spans="1:28" ht="15.75" x14ac:dyDescent="0.25">
      <c r="A5" s="28"/>
      <c r="B5" s="74" t="s">
        <v>84</v>
      </c>
      <c r="C5" s="74" t="s">
        <v>61</v>
      </c>
      <c r="D5" s="74" t="s">
        <v>93</v>
      </c>
      <c r="E5" s="75"/>
      <c r="F5" s="78" t="s">
        <v>94</v>
      </c>
      <c r="G5" s="28"/>
      <c r="H5" s="28"/>
      <c r="I5" s="28"/>
      <c r="J5" s="80"/>
      <c r="K5" s="28"/>
      <c r="L5" s="28"/>
      <c r="M5" s="28"/>
      <c r="N5" s="28"/>
      <c r="O5" s="28"/>
      <c r="P5" s="28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</row>
    <row r="6" spans="1:28" ht="21" x14ac:dyDescent="0.25">
      <c r="A6" s="28"/>
      <c r="B6" s="56" t="s">
        <v>81</v>
      </c>
      <c r="C6" s="57" t="s">
        <v>82</v>
      </c>
      <c r="D6" s="55">
        <f>IF(B6="ASSIS",VLOOKUP(C6,BD!W81:Z85,3,FALSE),VLOOKUP(C6,BD!W81:Z85,4,FALSE))</f>
        <v>7510.95</v>
      </c>
      <c r="E6" s="46"/>
      <c r="F6" s="79">
        <f>IFERROR(IF(BD!X12,C12,0)+IF(BD!X13,C13,0)+IF(BD!X14,C14,0)+IF(BD!X15,C15,0)+IF(BD!X16,C16,0)+IF(BD!X17,C17,0)+IF(BD!X18,C18,0)+IF(BD!X19,C19,0)+IF(BD!X20,C20,0)+IF(BD!X21,C21,0)+IF(BD!X22,C22,0)+IF(BD!X23,C23,0)+IF(BD!X24,C24,0)+IF(BD!X25,C25,0)+IF(BD!X26,C26,0)+IF(BD!X27,C27,0)+IF(BD!X28,C28,0)+IF(BD!X29,C29,0)+IF(BD!X30,C30,0)+IF(BD!X31,C31,0)+IF(BD!X32,C32,0)+IF(BD!X33,C33,0)+IF(BD!X34,C34,0)+IF(BD!X35,C35,0)+IF(BD!X36,C36,0)+IF(BD!X37,C37,0),"Erreur")</f>
        <v>6134.55</v>
      </c>
      <c r="G6" s="28"/>
      <c r="H6" s="28"/>
      <c r="I6" s="28"/>
      <c r="J6" s="63"/>
      <c r="K6" s="28"/>
      <c r="L6" s="28"/>
      <c r="M6" s="28"/>
      <c r="N6" s="28"/>
      <c r="O6" s="28"/>
      <c r="P6" s="28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</row>
    <row r="7" spans="1:28" x14ac:dyDescent="0.25">
      <c r="A7" s="28"/>
      <c r="B7" s="28"/>
      <c r="C7" s="44"/>
      <c r="D7" s="44"/>
      <c r="E7" s="44"/>
      <c r="F7" s="28"/>
      <c r="G7" s="28"/>
      <c r="H7" s="28"/>
      <c r="I7" s="63"/>
      <c r="J7" s="63"/>
      <c r="K7" s="28"/>
      <c r="L7" s="28"/>
      <c r="M7" s="28"/>
      <c r="N7" s="28"/>
      <c r="O7" s="28"/>
      <c r="P7" s="28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</row>
    <row r="8" spans="1:28" ht="15.75" x14ac:dyDescent="0.25">
      <c r="A8" s="44"/>
      <c r="B8" s="45"/>
      <c r="C8" s="46"/>
      <c r="D8" s="44"/>
      <c r="E8" s="44"/>
      <c r="F8" s="62" t="str">
        <f>IFERROR(IF(D6-(IF(BD!X12,C12,0)+IF(BD!X13,C13,0)+IF(BD!X14,C14,0)+IF(BD!X15,C15,0)+IF(BD!X16,C16,0)+IF(BD!X17,C17,0)+IF(BD!X18,C18,0)+IF(BD!X19,C19,0)+IF(BD!X20,C20,0)+IF(BD!X21,C21,0)+IF(BD!X22,C22,0)+IF(BD!X23,C23,0)+IF(BD!X24,C24,0)+IF(BD!X25,C25,0)+IF(BD!X26,C26,0)+IF(BD!X27,C27,0)+IF(BD!X28,C28,0)+IF(BD!X29,C29,0)+IF(BD!X30,C30,0)+IF(BD!X31,C31,0)+IF(BD!X32,C32,0)+IF(BD!X33,C33,0)+IF(BD!X34,C34,0)+IF(BD!X35,C35,0)+IF(BD!X36,C36,0)+IF(BD!X37,C37,0)),"",""),"ATTENTION!!! Une ou plusieurs Cellules Vides ont été séléctionné")</f>
        <v/>
      </c>
      <c r="G8" s="28"/>
      <c r="H8" s="28"/>
      <c r="I8" s="63"/>
      <c r="J8" s="63"/>
      <c r="K8" s="28"/>
      <c r="L8" s="28"/>
      <c r="M8" s="28"/>
      <c r="N8" s="28"/>
      <c r="O8" s="28"/>
      <c r="P8" s="28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</row>
    <row r="9" spans="1:28" x14ac:dyDescent="0.25">
      <c r="A9" s="28"/>
      <c r="B9" s="50" t="str">
        <f>C6</f>
        <v>Depannage</v>
      </c>
      <c r="C9" s="28"/>
      <c r="D9" s="28"/>
      <c r="E9" s="28"/>
      <c r="F9" s="28"/>
      <c r="G9" s="28"/>
      <c r="H9" s="28"/>
      <c r="I9" s="63"/>
      <c r="J9" s="63"/>
      <c r="K9" s="28"/>
      <c r="L9" s="28"/>
      <c r="M9" s="28"/>
      <c r="N9" s="28"/>
      <c r="O9" s="28"/>
      <c r="P9" s="28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</row>
    <row r="10" spans="1:28" ht="15.75" x14ac:dyDescent="0.25">
      <c r="A10" s="28"/>
      <c r="B10" s="81" t="s">
        <v>92</v>
      </c>
      <c r="C10" s="66" t="s">
        <v>46</v>
      </c>
      <c r="D10" s="28"/>
      <c r="E10" s="44"/>
      <c r="F10" s="78"/>
      <c r="G10" s="99"/>
      <c r="H10" s="44"/>
      <c r="I10" s="51"/>
      <c r="J10" s="83"/>
      <c r="K10" s="28"/>
      <c r="L10" s="28"/>
      <c r="M10" s="28"/>
      <c r="N10" s="28"/>
      <c r="O10" s="28"/>
      <c r="P10" s="28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</row>
    <row r="11" spans="1:28" x14ac:dyDescent="0.25">
      <c r="A11" s="28"/>
      <c r="B11" s="49"/>
      <c r="C11" s="28"/>
      <c r="D11" s="28"/>
      <c r="E11" s="28"/>
      <c r="F11" s="77"/>
      <c r="G11" s="28"/>
      <c r="H11" s="28"/>
      <c r="I11" s="63"/>
      <c r="J11" s="63"/>
      <c r="K11" s="28"/>
      <c r="L11" s="28"/>
      <c r="M11" s="28"/>
      <c r="N11" s="28"/>
      <c r="O11" s="28"/>
      <c r="P11" s="28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</row>
    <row r="12" spans="1:28" x14ac:dyDescent="0.25">
      <c r="A12" s="28"/>
      <c r="B12" s="82" t="str">
        <f>IFERROR(IF($B$9="Vissage",BD!$N$2,IF($B$9="Vague",BD!$O$2,IF($B$9="Depannage",BD!$P$2,IF($B$9="AQ",BD!$Q$2,IF($B$9="Emballage",BD!$R$2,""))))),"01")</f>
        <v xml:space="preserve">PC  Complet </v>
      </c>
      <c r="C12" s="67">
        <f>IFERROR(IF($B$9="Vissage",BD!$M$2,IF($B$9="Vague",BD!$M$2,IF($B$9="Depannage",BD!$M$2,IF($B$9="AQ",BD!$M$2,IF($B$9="Emballage",BD!$M$2,""))))),"")</f>
        <v>750</v>
      </c>
      <c r="D12" s="28"/>
      <c r="E12" s="28"/>
      <c r="F12" s="28"/>
      <c r="G12" s="28"/>
      <c r="H12" s="28"/>
      <c r="I12" s="84"/>
      <c r="J12" s="85"/>
      <c r="K12" s="28"/>
      <c r="L12" s="28"/>
      <c r="M12" s="28"/>
      <c r="N12" s="28"/>
      <c r="O12" s="28"/>
      <c r="P12" s="28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</row>
    <row r="13" spans="1:28" x14ac:dyDescent="0.25">
      <c r="A13" s="28"/>
      <c r="B13" s="82" t="str">
        <f>IFERROR(IF($B$9="Vissage",BD!$N$3,IF($B$9="Vague",BD!$O$6,IF($B$9="Depannage",BD!$P$4,IF($B$9="AQ",BD!$Q$6,IF($B$9="Emballage",BD!$R$3,""))))),"01")</f>
        <v>Support ecran PC T1</v>
      </c>
      <c r="C13" s="67">
        <f>IFERROR(IF($B$9="Vissage",BD!$M$3,IF($B$9="Vague",BD!$M$6,IF($B$9="Depannage",BD!$M$4,IF($B$9="AQ",BD!$M$6,IF($B$9="Emballage",BD!$M$3,""))))),"")</f>
        <v>26</v>
      </c>
      <c r="D13" s="28"/>
      <c r="E13" s="28"/>
      <c r="F13" s="28"/>
      <c r="G13" s="28"/>
      <c r="H13" s="28"/>
      <c r="I13" s="86"/>
      <c r="J13" s="87"/>
      <c r="K13" s="28"/>
      <c r="L13" s="28"/>
      <c r="M13" s="28"/>
      <c r="N13" s="28"/>
      <c r="O13" s="28"/>
      <c r="P13" s="28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</row>
    <row r="14" spans="1:28" x14ac:dyDescent="0.25">
      <c r="A14" s="28"/>
      <c r="B14" s="82" t="str">
        <f>IFERROR(IF($B$9="Vissage",BD!$N$6,IF($B$9="Vague",BD!$O$7,IF($B$9="Depannage",BD!$P$6,IF($B$9="AQ",BD!$Q$7,IF($B$9="Emballage",BD!$R$6,""))))),"01")</f>
        <v xml:space="preserve">Tapis ESD </v>
      </c>
      <c r="C14" s="67">
        <f>IFERROR(IF($B$9="Vissage",BD!$M$6,IF($B$9="Vague",BD!$M$7,IF($B$9="Depannage",BD!$M$6,IF($B$9="AQ",BD!$M$7,IF($B$9="Emballage",BD!$M$6,""))))),"")</f>
        <v>400</v>
      </c>
      <c r="D14" s="28"/>
      <c r="E14" s="28"/>
      <c r="F14" s="28"/>
      <c r="G14" s="28"/>
      <c r="H14" s="28"/>
      <c r="I14" s="86"/>
      <c r="J14" s="87"/>
      <c r="K14" s="28"/>
      <c r="L14" s="28"/>
      <c r="M14" s="28"/>
      <c r="N14" s="28"/>
      <c r="O14" s="28"/>
      <c r="P14" s="28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</row>
    <row r="15" spans="1:28" x14ac:dyDescent="0.25">
      <c r="A15" s="28"/>
      <c r="B15" s="82" t="str">
        <f>IFERROR(IF($B$9="Vissage",BD!$N$7,IF($B$9="Vague",BD!$O$8,IF($B$9="Depannage",BD!$P$7,IF($B$9="AQ",BD!$Q$8,IF($B$9="Emballage",BD!$R$7,""))))),"01")</f>
        <v xml:space="preserve">Douchette code à barre </v>
      </c>
      <c r="C15" s="67">
        <f>IFERROR(IF($B$9="Vissage",BD!$M$7,IF($B$9="Vague",BD!$M$8,IF($B$9="Depannage",BD!$M$7,IF($B$9="AQ",BD!$M$8,IF($B$9="Emballage",BD!$M$7,""))))),"")</f>
        <v>180</v>
      </c>
      <c r="D15" s="28"/>
      <c r="E15" s="28"/>
      <c r="F15" s="28"/>
      <c r="G15" s="28"/>
      <c r="H15" s="28"/>
      <c r="I15" s="86"/>
      <c r="J15" s="87"/>
      <c r="K15" s="28"/>
      <c r="L15" s="28"/>
      <c r="M15" s="28"/>
      <c r="N15" s="28"/>
      <c r="O15" s="28"/>
      <c r="P15" s="28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</row>
    <row r="16" spans="1:28" x14ac:dyDescent="0.25">
      <c r="A16" s="28"/>
      <c r="B16" s="82" t="str">
        <f>IFERROR(IF($B$9="Vissage",BD!$N$8,IF($B$9="Vague",BD!$O$9,IF($B$9="Depannage",BD!$P$8,IF($B$9="AQ",BD!$Q$9,IF($B$9="Emballage",BD!$R$8,""))))),"01")</f>
        <v xml:space="preserve">Poubelle_1  </v>
      </c>
      <c r="C16" s="67">
        <f>IFERROR(IF($B$9="Vissage",BD!$M$8,IF($B$9="Vague",BD!$M$9,IF($B$9="Depannage",BD!$M$8,IF($B$9="AQ",BD!$M$9,IF($B$9="Emballage",BD!$M$8,""))))),"")</f>
        <v>20.399999999999999</v>
      </c>
      <c r="D16" s="28"/>
      <c r="E16" s="28"/>
      <c r="F16" s="28"/>
      <c r="G16" s="28"/>
      <c r="H16" s="28"/>
      <c r="I16" s="86"/>
      <c r="J16" s="87"/>
      <c r="K16" s="28"/>
      <c r="L16" s="28"/>
      <c r="M16" s="28"/>
      <c r="N16" s="28"/>
      <c r="O16" s="28"/>
      <c r="P16" s="28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</row>
    <row r="17" spans="1:28" x14ac:dyDescent="0.25">
      <c r="A17" s="28"/>
      <c r="B17" s="82" t="str">
        <f>IFERROR(IF($B$9="Vissage",BD!$N$9,IF($B$9="Vague",BD!$O$10,IF($B$9="Depannage",BD!$P$9,IF($B$9="AQ",BD!$Q$10,IF($B$9="Emballage",BD!$R$9,""))))),"01")</f>
        <v>Poubelle_2</v>
      </c>
      <c r="C17" s="67">
        <f>IFERROR(IF($B$9="Vissage",BD!$M$9,IF($B$9="Vague",BD!$M$10,IF($B$9="Depannage",BD!$M$9,IF($B$9="AQ",BD!$M$10,IF($B$9="Emballage",BD!$M$9,""))))),"")</f>
        <v>29</v>
      </c>
      <c r="D17" s="28"/>
      <c r="E17" s="28"/>
      <c r="F17" s="28"/>
      <c r="G17" s="28"/>
      <c r="H17" s="28"/>
      <c r="I17" s="86"/>
      <c r="J17" s="87"/>
      <c r="K17" s="28"/>
      <c r="L17" s="28"/>
      <c r="M17" s="28"/>
      <c r="N17" s="28"/>
      <c r="O17" s="28"/>
      <c r="P17" s="28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</row>
    <row r="18" spans="1:28" x14ac:dyDescent="0.25">
      <c r="A18" s="28"/>
      <c r="B18" s="82" t="str">
        <f>IFERROR(IF($B$9="Vissage",BD!$N$10,IF($B$9="Vague",BD!$O$11,IF($B$9="Depannage",BD!$P$10,IF($B$9="AQ",BD!$Q$13,IF($B$9="Emballage",BD!$R$10,""))))),"01")</f>
        <v xml:space="preserve">Petite Boite  </v>
      </c>
      <c r="C18" s="67">
        <f>IFERROR(IF($B$9="Vissage",BD!$M$10,IF($B$9="Vague",BD!$M$11,IF($B$9="Depannage",BD!$M$10,IF($B$9="AQ",BD!$M$13,IF($B$9="Emballage",BD!$M$10,""))))),"")</f>
        <v>3.9</v>
      </c>
      <c r="D18" s="28"/>
      <c r="E18" s="28"/>
      <c r="F18" s="28"/>
      <c r="G18" s="28"/>
      <c r="H18" s="28"/>
      <c r="I18" s="86"/>
      <c r="J18" s="87"/>
      <c r="K18" s="28"/>
      <c r="L18" s="28"/>
      <c r="M18" s="28"/>
      <c r="N18" s="28"/>
      <c r="O18" s="28"/>
      <c r="P18" s="28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</row>
    <row r="19" spans="1:28" x14ac:dyDescent="0.25">
      <c r="A19" s="28"/>
      <c r="B19" s="82" t="str">
        <f>IFERROR(IF($B$9="Vissage",BD!$N$11,IF($B$9="Vague",BD!$O$12,IF($B$9="Depannage",BD!$P$12,IF($B$9="AQ",BD!$Q$14,IF($B$9="Emballage",BD!$R$13,""))))),"01")</f>
        <v xml:space="preserve">Visseuse DELVO </v>
      </c>
      <c r="C19" s="67">
        <f>IFERROR(IF($B$9="Vissage",BD!$M$11,IF($B$9="Vague",BD!$M$12,IF($B$9="Depannage",BD!$M$12,IF($B$9="AQ",BD!$M$14,IF($B$9="Emballage",BD!$M$13,""))))),"")</f>
        <v>564.05999999999995</v>
      </c>
      <c r="D19" s="28"/>
      <c r="E19" s="28"/>
      <c r="F19" s="28"/>
      <c r="G19" s="28"/>
      <c r="H19" s="28"/>
      <c r="I19" s="86"/>
      <c r="J19" s="87"/>
      <c r="K19" s="28"/>
      <c r="L19" s="28"/>
      <c r="M19" s="28"/>
      <c r="N19" s="28"/>
      <c r="O19" s="28"/>
      <c r="P19" s="28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</row>
    <row r="20" spans="1:28" x14ac:dyDescent="0.25">
      <c r="A20" s="28"/>
      <c r="B20" s="82" t="str">
        <f>IFERROR(IF($B$9="Vissage",BD!$N$12,IF($B$9="Vague",BD!$O$13,IF($B$9="Depannage",BD!$P$13,IF($B$9="AQ",BD!$Q$15,IF($B$9="Emballage",BD!$R$14,""))))),"01")</f>
        <v>Multiprise</v>
      </c>
      <c r="C20" s="67">
        <f>IFERROR(IF(AND(B6="Debout",B20=BD!$Q$15),0,IF($B$9="Vissage",BD!$M$12,IF($B$9="Vague",BD!$M$13,IF($B$9="Depannage",BD!$M$13,IF($B$9="AQ",BD!$M$15,IF($B$9="Emballage",BD!$M$14,"")))))),"")</f>
        <v>126</v>
      </c>
      <c r="D20" s="28"/>
      <c r="E20" s="28"/>
      <c r="F20" s="28"/>
      <c r="G20" s="28"/>
      <c r="H20" s="28"/>
      <c r="I20" s="86"/>
      <c r="J20" s="87"/>
      <c r="K20" s="28"/>
      <c r="L20" s="28"/>
      <c r="M20" s="28"/>
      <c r="N20" s="28"/>
      <c r="O20" s="28"/>
      <c r="P20" s="28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</row>
    <row r="21" spans="1:28" ht="15.75" x14ac:dyDescent="0.25">
      <c r="A21" s="28"/>
      <c r="B21" s="82" t="str">
        <f>IFERROR(IF($B$9="Vissage",BD!$N$13,IF($B$9="Vague",BD!$O$14,IF($B$9="Depannage",BD!$P$14,IF($B$9="AQ",BD!$Q$16,IF($B$9="Emballage",BD!$R$15,""))))),"01")</f>
        <v xml:space="preserve">Support bracelet ESD </v>
      </c>
      <c r="C21" s="67">
        <f>IFERROR(IF(AND(B6="Debout",B21=BD!$Q$16),0,IF(AND(B6="Debout",B21=BD!$R$15),0,IF($B$9="Vissage",BD!$M$13,IF($B$9="Vague",BD!$M$14,IF($B$9="Depannage",BD!$M$14,IF($B$9="AQ",BD!$M$16,IF($B$9="Emballage",BD!$M$15,""))))))),"")</f>
        <v>16</v>
      </c>
      <c r="D21" s="28"/>
      <c r="E21" s="28"/>
      <c r="F21" s="28"/>
      <c r="G21" s="28"/>
      <c r="H21" s="28"/>
      <c r="I21" s="86"/>
      <c r="J21" s="88"/>
      <c r="K21" s="28"/>
      <c r="L21" s="28"/>
      <c r="M21" s="28"/>
      <c r="N21" s="28"/>
      <c r="O21" s="28"/>
      <c r="P21" s="28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</row>
    <row r="22" spans="1:28" x14ac:dyDescent="0.25">
      <c r="A22" s="28"/>
      <c r="B22" s="82" t="str">
        <f>IFERROR(IF($B$9="Vissage",BD!$N$14,IF($B$9="Vague",BD!$O$15,IF($B$9="Depannage",BD!$P$15,IF($B$9="AQ",BD!$Q$17,IF($B$9="Emballage",BD!$R$16,""))))),"01")</f>
        <v xml:space="preserve">Une Chaise </v>
      </c>
      <c r="C22" s="67">
        <f>IFERROR(IF(AND(B6="Debout",B22=BD!$R$16),0,IF(AND(B6="Debout",B22=BD!$O$15),0,IF(AND(B6="ASSIS",B22=BD!Q17),0,IF($B$9="Vissage",BD!$M$14,IF($B$9="Vague",BD!$M$15,IF($B$9="Depannage",BD!$M$15,IF($B$9="AQ",BD!$M$17,IF($B$9="Emballage",BD!$M$16,"")))))))),"")</f>
        <v>326.89</v>
      </c>
      <c r="D22" s="28"/>
      <c r="E22" s="28"/>
      <c r="F22" s="28"/>
      <c r="G22" s="28"/>
      <c r="H22" s="28"/>
      <c r="I22" s="86"/>
      <c r="J22" s="87"/>
      <c r="K22" s="28"/>
      <c r="L22" s="28"/>
      <c r="M22" s="28"/>
      <c r="N22" s="28"/>
      <c r="O22" s="28"/>
      <c r="P22" s="28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</row>
    <row r="23" spans="1:28" x14ac:dyDescent="0.25">
      <c r="A23" s="28"/>
      <c r="B23" s="82" t="str">
        <f>IFERROR(IF($B$9="Vissage",BD!$N$15,IF($B$9="Vague",BD!$O$16,IF($B$9="Depannage",BD!$P$16,IF($B$9="AQ",BD!$Q$18,IF($B$9="Emballage",BD!$R$17,""))))),"01")</f>
        <v>Une repose pied 
( Réglable )</v>
      </c>
      <c r="C23" s="67">
        <f>IFERROR(IF(AND(B6="Debout",B23=BD!$O$16),0,IF(AND(B6="Debout",B23=BD!$N$15),0,IF(AND(B6="ASSIS",B23=BD!$R$17),0,IF($B$9="Vissage",BD!$M$15,IF($B$9="Vague",BD!$M$16,IF($B$9="Depannage",BD!$M$16,IF($B$9="AQ",BD!$M$18,IF($B$9="Emballage",BD!$M$17,"")))))))),"")</f>
        <v>213.7</v>
      </c>
      <c r="D23" s="28"/>
      <c r="E23" s="28"/>
      <c r="F23" s="28"/>
      <c r="G23" s="28"/>
      <c r="H23" s="28"/>
      <c r="I23" s="86"/>
      <c r="J23" s="87"/>
      <c r="K23" s="28"/>
      <c r="L23" s="28"/>
      <c r="M23" s="28"/>
      <c r="N23" s="28"/>
      <c r="O23" s="28"/>
      <c r="P23" s="28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</row>
    <row r="24" spans="1:28" x14ac:dyDescent="0.25">
      <c r="A24" s="28"/>
      <c r="B24" s="82" t="str">
        <f>IFERROR(IF($B$9="Vissage",BD!$N$16,IF($B$9="Vague",BD!$O$17,IF($B$9="Depannage",BD!$P$17,IF($B$9="AQ",BD!$Q$20,IF($B$9="Emballage",BD!$R$18,""))))),"01")</f>
        <v>Tapis antifatigue 1520*910</v>
      </c>
      <c r="C24" s="67">
        <f>IFERROR(IF(AND(B6="Debout",B24=BD!$N$16),0,IF(AND(B6="ASSIS",B24=BD!$O$17),0,IF($B$9="Vissage",BD!$M$16,IF($B$9="Vague",BD!$M$17,IF($B$9="Depannage",BD!$M$17,IF($B$9="AQ",BD!$M$20,IF($B$9="Emballage",BD!$M$18,""))))))),"")</f>
        <v>0</v>
      </c>
      <c r="D24" s="28"/>
      <c r="E24" s="28"/>
      <c r="F24" s="28"/>
      <c r="G24" s="28"/>
      <c r="H24" s="28"/>
      <c r="I24" s="84"/>
      <c r="J24" s="87"/>
      <c r="K24" s="28"/>
      <c r="L24" s="28"/>
      <c r="M24" s="28"/>
      <c r="N24" s="28"/>
      <c r="O24" s="28"/>
      <c r="P24" s="28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</row>
    <row r="25" spans="1:28" x14ac:dyDescent="0.25">
      <c r="A25" s="28"/>
      <c r="B25" s="82" t="str">
        <f>IFERROR(IF($B$9="Vissage",BD!$N$17,IF($B$9="Vague",BD!$O$18,IF($B$9="Depannage",BD!$P$18,IF($B$9="AQ",BD!$Q$23,IF($B$9="Emballage",BD!$R$32,""))))),"01")</f>
        <v xml:space="preserve">Lumiere </v>
      </c>
      <c r="C25" s="67">
        <f>IFERROR(IF(AND(B6="ASSIS",B25=BD!N17),0,IF($B$9="Vissage",BD!$M$17,IF($B$9="Vague",BD!$M$18,IF($B$9="Depannage",BD!$M$18,IF($B$9="AQ",BD!$M$23,IF($B$9="Emballage",BD!$M$32,"")))))),"")</f>
        <v>35</v>
      </c>
      <c r="D25" s="28"/>
      <c r="E25" s="28"/>
      <c r="F25" s="28"/>
      <c r="G25" s="28"/>
      <c r="H25" s="28"/>
      <c r="I25" s="44"/>
      <c r="J25" s="44"/>
      <c r="K25" s="28"/>
      <c r="L25" s="28"/>
      <c r="M25" s="28"/>
      <c r="N25" s="28"/>
      <c r="O25" s="28"/>
      <c r="P25" s="28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</row>
    <row r="26" spans="1:28" x14ac:dyDescent="0.25">
      <c r="A26" s="28"/>
      <c r="B26" s="82" t="str">
        <f>IFERROR(IF($B$9="Vissage",BD!$N$18,IF($B$9="Vague",BD!$O$19,IF($B$9="Depannage",BD!$P$20,IF($B$9="AQ",BD!$Q$32,IF($B$9="Emballage",IF(BD!$K$33="OUI",BD!$A$33,IF(BD!$K$34="OUI",BD!$A$34,IF(BD!$K$35="OUI",BD!$A$35,IF(BD!$K$36="OUI",BD!$A$36,IF(BD!$K$37="OUI",BD!$A$37,IF(BD!$K$38="OUI",BD!$A$38,IF(BD!$K$39="OUI",BD!$A$39,IF(BD!$K$40="OUI",BD!$A$40,IF(BD!$K$41="OUI",BD!$A$41,IF(BD!$K$41="OUI",BD!$A$41,IF(BD!$K$42="OUI",BD!$A$42,IF(BD!$K$43="OUI",BD!$A$43,""))))))))))))))))),"")</f>
        <v>Structure GWS</v>
      </c>
      <c r="C26" s="67">
        <f>IFERROR(IF($B$9="Vissage",BD!$M$18,IF($B$9="Vague",BD!$M$19,IF($B$9="Depannage",BD!$M$20,IF($B$9="AQ",BD!$M$32,IF($B$9="Emballage",IF(BD!$K$33="OUI",BD!$M$33,IF(BD!$K$34="OUI",BD!$M$34,IF(BD!$K$35="OUI",BD!$M$35,IF(BD!$K$36="OUI",BD!$M$36,IF(BD!$K$37="OUI",BD!$M$37,IF(BD!$K$38="OUI",BD!$M$38,IF(BD!$K$39="OUI",BD!$M$39,IF(BD!$K$40="OUI",BD!$M$40,IF(BD!$K$41="OUI",BD!$M$41,IF(BD!$K$41="OUI",BD!$M$41,IF(BD!$K$42="OUI",BD!$M$42,IF(BD!$K$43="OUI",BD!$M$43,""))))))))))))))))),"")</f>
        <v>750</v>
      </c>
      <c r="D26" s="28"/>
      <c r="E26" s="28"/>
      <c r="F26" s="49"/>
      <c r="G26" s="28"/>
      <c r="H26" s="28"/>
      <c r="I26" s="28"/>
      <c r="J26" s="44"/>
      <c r="K26" s="28"/>
      <c r="L26" s="28"/>
      <c r="M26" s="28"/>
      <c r="N26" s="28"/>
      <c r="O26" s="28"/>
      <c r="P26" s="28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</row>
    <row r="27" spans="1:28" x14ac:dyDescent="0.25">
      <c r="A27" s="28"/>
      <c r="B27" s="82" t="str">
        <f>IFERROR(IF($B$9="Vissage",BD!$N$20,IF($B$9="Vague",BD!$O$21,IF($B$9="Depannage",BD!$P$21,IF($B$9="AQ","",IF($B$9="Emballage",IF(AND($B$26=BD!$A$33,BD!$K$34="OUI"),BD!$A$34,IF(BD!$K$35="OUI",BD!$A$35,IF(BD!$K$36="OUI",BD!$A$36,IF(BD!$K$37="OUI",BD!$A$37,IF(BD!$K$38="OUI",BD!$A$38,IF(BD!$K$39="OUI",BD!$A$39,IF(BD!$K$40="OUI",BD!$A$40,IF(BD!$K$41="OUI",BD!$A$41,IF(BD!$K$42="OUI",BD!$A$42,IF(BD!$K$43="OUI",BD!$A$43,IF(BD!$K$44="OUI",BD!$A$44,IF(BD!$K$45="OUI",BD!$A$45,""))))))))))))))))),"")</f>
        <v xml:space="preserve">Un Aspirateur </v>
      </c>
      <c r="C27" s="67">
        <f>IFERROR(IF($B$9="Vissage",BD!$M$20,IF($B$9="Vague",BD!$M$21,IF($B$9="Depannage",BD!$M$21,IF($B$9="AQ","",IF($B$9="Emballage",IF(AND($B$26=BD!$A$33,BD!$K$34="OUI"),BD!$M$34,IF(BD!$K$35="OUI",BD!$M$35,IF(BD!$K$36="OUI",BD!$M$36,IF(BD!$K$37="OUI",BD!$M$37,IF(BD!$K$38="OUI",BD!$M$38,IF(BD!$K$39="OUI",BD!$M$39,IF(BD!$K$40="OUI",BD!$M$40,IF(BD!$K$41="OUI",BD!$M$41,IF(BD!$K$42="OUI",BD!$M$42,IF(BD!$K$43="OUI",BD!$M$43,IF(BD!$K$44="OUI",BD!$M$44,IF(BD!$K$45="OUI",BD!$M$45,""))))))))))))))))),"")</f>
        <v>500</v>
      </c>
      <c r="D27" s="28"/>
      <c r="E27" s="28"/>
      <c r="F27" s="51"/>
      <c r="G27" s="44"/>
      <c r="H27" s="44"/>
      <c r="I27" s="44"/>
      <c r="J27" s="44"/>
      <c r="K27" s="44"/>
      <c r="L27" s="28"/>
      <c r="M27" s="28"/>
      <c r="N27" s="28"/>
      <c r="O27" s="28"/>
      <c r="P27" s="28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</row>
    <row r="28" spans="1:28" x14ac:dyDescent="0.25">
      <c r="A28" s="44"/>
      <c r="B28" s="82" t="str">
        <f>IFERROR(IF($B$9="Vissage","",IF($B$9="Vague",BD!$O$22,IF($B$9="Depannage",BD!$P$22,IF($B$9="AQ","",IF($B$9="Emballage",IF(AND($B$26=BD!$A$33,$B$27=BD!$A$34,BD!$K$35="OUI"),BD!$A$35,IF(BD!$K$36="OUI",BD!$A$36,IF(BD!$K$37="OUI",BD!$A$37,IF(BD!$K$38="OUI",BD!$A$38,IF(BD!$K$39="OUI",BD!$A$39,IF(BD!$K$40="OUI",BD!$A$40,IF(BD!$K$41="OUI",BD!$A$41,IF(BD!$K$42="OUI",BD!$A$42,IF(BD!$K$43="OUI",BD!$A$43,IF(BD!$K$44="OUI",BD!$A$44,IF(BD!$K$45="OUI",BD!$A$45,IF(BD!$K$46="OUI",BD!$A$46,""))))))))))))))))),"")</f>
        <v xml:space="preserve">Un Fer à souder </v>
      </c>
      <c r="C28" s="67">
        <f>IFERROR(IF($B$9="Vissage","",IF($B$9="Vague",BD!$M$22,IF($B$9="Depannage",BD!$M$22,IF($B$9="AQ","",IF($B$9="Emballage",IF(AND($B$26=BD!$A$33,$B$27=BD!$A$34,BD!$K$35="OUI"),BD!$M$35,IF(BD!$K$36="OUI",BD!$M$36,IF(BD!$K$37="OUI",BD!$M$37,IF(BD!$K$38="OUI",BD!$M$38,IF(BD!$K$39="OUI",BD!$M$39,IF(BD!$K$40="OUI",BD!$M$40,IF(BD!$K$41="OUI",BD!$M$41,IF(BD!$K$42="OUI",BD!$M$42,IF(BD!$K$43="OUI",BD!$M$43,IF(BD!$K$44="OUI",BD!$M$45,IF(BD!$K$46="OUI",BD!$M$46,IF(BD!$K$47="OUI",BD!$M$47,""))))))))))))))))),"")</f>
        <v>350</v>
      </c>
      <c r="D28" s="44"/>
      <c r="E28" s="44"/>
      <c r="F28" s="44"/>
      <c r="G28" s="51"/>
      <c r="H28" s="44"/>
      <c r="I28" s="44"/>
      <c r="J28" s="44"/>
      <c r="K28" s="44"/>
      <c r="L28" s="28"/>
      <c r="M28" s="28"/>
      <c r="N28" s="28"/>
      <c r="O28" s="28"/>
      <c r="P28" s="28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</row>
    <row r="29" spans="1:28" x14ac:dyDescent="0.25">
      <c r="A29" s="28"/>
      <c r="B29" s="82" t="str">
        <f>IFERROR(IF($B$9="Vissage","",IF($B$9="Vague",BD!$O$23,IF($B$9="Depannage",BD!$P$23,IF($B$9="AQ","",IF($B$9="Emballage",IF(AND($B$26=BD!$A$33,$B$27=BD!$A$34,$B$28=BD!$A$35,BD!$K$36="OUI"),BD!$A$36,IF(BD!$K$37="OUI",BD!$A$37,IF(BD!$K$38="OUI",BD!$A$38,IF(BD!$K$39="OUI",BD!$A$39,IF(BD!$K$40="OUI",BD!$A$40,IF(BD!$K$41="OUI",BD!$A$41,IF(BD!$K$42="OUI",BD!$A$42,IF(BD!$K$43="OUI",BD!$A$43,IF(BD!$K$44="OUI",BD!$A$44,IF(BD!$K$45="OUI",BD!$A$45,IF(BD!$K$46="OUI",BD!$A$46,IF(BD!$K$47="OUI",BD!$A$47,""))))))))))))))))),"")</f>
        <v>Une Loupe</v>
      </c>
      <c r="C29" s="67">
        <f>IFERROR(IF($B$9="Vissage","",IF($B$9="Vague",BD!$M$23,IF($B$9="Depannage",BD!$M$23,IF($B$9="AQ","",IF($B$9="Emballage",IF(AND($B$26=BD!$A$33,$B$27=BD!$A$34,$B$28=BD!$A$35,BD!$K$36="OUI"),BD!$M$36,IF(BD!$K$37="OUI",BD!$M$37,IF(BD!$K$38="OUI",BD!$M$38,IF(BD!$K$39="OUI",BD!$M$39,IF(BD!$K$40="OUI",BD!$M$40,IF(BD!$K$41="OUI",BD!$M$41,IF(BD!$K$42="OUI",BD!$M$42,IF(BD!$K$43="OUI",BD!$M$43,IF(BD!$K$44="OUI",BD!$M$44,IF(BD!$K$45="OUI",BD!$M$45,IF(BD!$K$46="OUI",BD!$M$46,IF(BD!$K$47="OUI",BD!$M$47,""))))))))))))))))),"")</f>
        <v>200</v>
      </c>
      <c r="D29" s="28"/>
      <c r="E29" s="28"/>
      <c r="F29" s="44"/>
      <c r="G29" s="44"/>
      <c r="H29" s="44"/>
      <c r="I29" s="44"/>
      <c r="J29" s="44"/>
      <c r="K29" s="44"/>
      <c r="L29" s="28"/>
      <c r="M29" s="28"/>
      <c r="N29" s="28"/>
      <c r="O29" s="28"/>
      <c r="P29" s="28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</row>
    <row r="30" spans="1:28" x14ac:dyDescent="0.25">
      <c r="A30" s="28"/>
      <c r="B30" s="82" t="str">
        <f>IFERROR(IF($B$9="Vissage","",IF($B$9="Vague",BD!$O$24,IF($B$9="Depannage",BD!$P$24,IF($B$9="AQ","",IF($B$9="Emballage",IF(AND($B$26=BD!$A$33,$B$27=BD!$A$34,$B$28=BD!$A$35,$B$29=BD!$A$36,BD!$K$37="OUI"),BD!$A$37,IF(BD!$K$38="OUI",BD!$A$38,IF(BD!$K$39="OUI",BD!$A$39,IF(BD!$K$40="OUI",BD!$A$40,IF(BD!$K$41="OUI",BD!$A$41,IF(BD!$K$42="OUI",BD!$A$42,IF(BD!$K$43="OUI",BD!$A$43,IF(BD!$K$44="OUI",BD!$A$44,IF(BD!$K$45="OUI",BD!$A$45,IF(BD!$K$46="OUI",BD!$A$46,IF(BD!$K$47="OUI",BD!$A$47,IF(BD!$K$48="OUI",BD!$A$48,""))))))))))))))))),"")</f>
        <v xml:space="preserve">Un Support matiere 
etain </v>
      </c>
      <c r="C30" s="67">
        <f>IFERROR(IF($B$9="Vissage","",IF($B$9="Vague",BD!$M$24,IF($B$9="Depannage",BD!$M$24,IF($B$9="AQ","",IF($B$9="Emballage",IF(AND($B$26=BD!$A$33,$B$27=BD!$A$34,$B$28=BD!$A$35,$B$29=BD!$A$36,BD!$K$37="OUI"),BD!$M$37,IF(BD!$K$38="OUI",BD!$M$38,IF(BD!$K$39="OUI",BD!$M$39,IF(BD!$K$40="OUI",BD!$M$40,IF(BD!$K$41="OUI",BD!$M$41,IF(BD!$K$42="OUI",BD!$M$42,IF(BD!$K$43="OUI",BD!$M$43,IF(BD!$K$44="OUI",BD!$M$44,IF(BD!$K$45="OUI",BD!$M$45,IF(BD!$K$46="OUI",BD!$M$46,IF(BD!$K$47="OUI",BD!$M$47,IF(BD!$K$48="OUI",BD!$M$48,""))))))))))))))))),"")</f>
        <v>20</v>
      </c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</row>
    <row r="31" spans="1:28" x14ac:dyDescent="0.25">
      <c r="A31" s="44"/>
      <c r="B31" s="82" t="str">
        <f>IFERROR(IF($B$9="Vissage","",IF($B$9="Vague","",IF($B$9="Depannage",BD!$P$25,IF($B$9="AQ","",IF($B$9="Emballage",IF(AND($B$26=BD!$A$33,$B$27=BD!$A$34,$B$28=BD!$A$35,$B$29=BD!$A$36,$B$30=BD!$A$37,BD!$K$38="OUI"),BD!$A$38,IF(BD!$K$39="OUI",BD!$A$39,IF(BD!$K$40="OUI",BD!$A$40,IF(BD!$K$41="OUI",BD!$A$41,IF(BD!$K$42="OUI",BD!$A$42,IF(BD!$K$43="OUI",BD!$A$43,IF(BD!$K$44="OUI",BD!$A$44,IF(BD!$K$45="OUI",BD!$A$45,IF(BD!$K$46="OUI",BD!$A$46,IF(BD!$K$47="OUI",BD!$A$47,IF(BD!$K$48="OUI",BD!$A$48,IF(BD!$K$49="OUI",BD!$A$49,""))))))))))))))))),"")</f>
        <v>Une Binoculaire</v>
      </c>
      <c r="C31" s="67">
        <f>IFERROR(IF($B$9="Vissage","",IF($B$9="Vague","",IF($B$9="Depannage",BD!$M$25,IF($B$9="AQ","",IF($B$9="Emballage",IF(AND($B$26=BD!$A$33,$B$27=BD!$A$34,$B$28=BD!$A$35,$B$29=BD!$A$36,$B$30=BD!$A$37,BD!$K$38="OUI"),BD!$M$38,IF(BD!$K$39="OUI",BD!$M$39,IF(BD!$K$40="OUI",BD!$M$40,IF(BD!$K$41="OUI",BD!$M$41,IF(BD!$K$42="OUI",BD!$M$42,IF(BD!$K$43="OUI",BD!$M$43,IF(BD!$K$44="OUI",BD!$M$44,IF(BD!$K$45="OUI",BD!$M$45,IF(BD!$K$46="OUI",BD!$M$46,IF(BD!$K$47="OUI",BD!$M$47,IF(BD!$K$48="OUI",BD!$M$48,IF(BD!$K$49="OUI",BD!$M$49,""))))))))))))))))),"")</f>
        <v>600</v>
      </c>
      <c r="D31" s="44"/>
      <c r="E31" s="44"/>
      <c r="F31" s="44"/>
      <c r="G31" s="44"/>
      <c r="H31" s="28"/>
      <c r="I31" s="28"/>
      <c r="J31" s="28"/>
      <c r="K31" s="28"/>
      <c r="L31" s="28"/>
      <c r="M31" s="28"/>
      <c r="N31" s="28"/>
      <c r="O31" s="28"/>
      <c r="P31" s="28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</row>
    <row r="32" spans="1:28" ht="18.75" x14ac:dyDescent="0.3">
      <c r="A32" s="89"/>
      <c r="B32" s="82" t="str">
        <f>IFERROR(IF($B$9="Vissage","",IF($B$9="Vague","",IF($B$9="Depannage",BD!$P$26,IF($B$9="AQ","",IF($B$9="Emballage",IF(AND($B$26=BD!$A$33,$B$27=BD!$A$34,$B$28=BD!$A$35,$B$29=BD!$A$36,$B$30=BD!$A$37,$B$31=BD!$A$38,BD!$K$39="OUI"),BD!$A$39,IF(BD!$K$40="OUI",BD!$A$40,IF(BD!$K$41="OUI",BD!$A$41,IF(BD!$K$42="OUI",BD!$A$42,IF(BD!$K$43="OUI",BD!$A$43,IF(BD!$K$44="OUI",BD!$A$44,IF(BD!$K$45="OUI",BD!$A$45,IF(BD!$K$46="OUI",BD!$A$46,IF(BD!$K$47="OUI",BD!$A$47,IF(BD!$K$48="OUI",BD!$A$48,IF(BD!$K$49="OUI",BD!$A$49,IF(BD!$K$50="OUI",BD!$A$50,""))))))))))))))))),"")</f>
        <v>Un Ocsiloscope</v>
      </c>
      <c r="C32" s="67">
        <f>IFERROR(IF($B$9="Vissage","",IF($B$9="Vague","",IF($B$9="Depannage",BD!$M$26,IF($B$9="AQ","",IF($B$9="Emballage",IF(AND($B$26=BD!$A$33,$B$27=BD!$A$34,$B$28=BD!$A$35,$B$29=BD!$A$36,$B$30=BD!$A$37,$B$31=BD!$A$38,BD!$K$39="OUI"),BD!$M$39,IF(BD!$K$40="OUI",BD!$M$40,IF(BD!$K$41="OUI",BD!$M$41,IF(BD!$K$42="OUI",BD!$M$42,IF(BD!$K$43="OUI",BD!$M$43,IF(BD!$K$44="OUI",BD!$M$44,IF(BD!$K$45="OUI",BD!$M$45,IF(BD!$K$46="OUI",BD!$M$46,IF(BD!$K$47="OUI",BD!$M$47,IF(BD!$K$48="OUI",BD!$M$48,IF(BD!$K$49="OUI",BD!$M$49,IF(BD!$K$50="OUI",BD!$M$50,""))))))))))))))))),"")</f>
        <v>250</v>
      </c>
      <c r="D32" s="44"/>
      <c r="E32" s="44"/>
      <c r="F32" s="44"/>
      <c r="G32" s="44"/>
      <c r="H32" s="28"/>
      <c r="I32" s="28"/>
      <c r="J32" s="28"/>
      <c r="K32" s="28"/>
      <c r="L32" s="28"/>
      <c r="M32" s="28"/>
      <c r="N32" s="28"/>
      <c r="O32" s="28"/>
      <c r="P32" s="28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</row>
    <row r="33" spans="1:28" x14ac:dyDescent="0.25">
      <c r="A33" s="44"/>
      <c r="B33" s="82" t="str">
        <f>IFERROR(IF($B$9="Vissage","",IF($B$9="Vague","",IF($B$9="Depannage",BD!$P$27,IF($B$9="AQ","",IF($B$9="Emballage",IF(AND($B$26=BD!$A$33,$B$27=BD!$A$34,$B$28=BD!$A$35,$B$29=BD!$A$36,$B$30=BD!$A$37,$B$31=BD!$A$38,$B$32=BD!$A$39,BD!$K$40="OUI"),BD!$A$40,IF(BD!$K$41="OUI",BD!$A$41,IF(BD!$K$42="OUI",BD!$A$42,IF(BD!$K$43="OUI",BD!$A$43,IF(BD!$K$44="OUI",BD!$A$44,IF(BD!$K$45="OUI",BD!$A$45,IF(BD!$K$46="OUI",BD!$A$46,IF(BD!$K$47="OUI",BD!$A$47,IF(BD!$K$48="OUI",BD!$A$48,IF(BD!$K$49="OUI",BD!$A$49,IF(BD!$K$50="OUI",BD!$A$50,IF(BD!$K$51="OUI",BD!$A$51,""))))))))))))))))),"")</f>
        <v>Alimentation stabilisé 60v/2A</v>
      </c>
      <c r="C33" s="67">
        <f>IFERROR(IF($B$9="Vissage","",IF($B$9="Vague","",IF($B$9="Depannage",BD!$M$27,IF($B$9="AQ","",IF($B$9="Emballage",IF(AND($B$26=BD!$A$33,$B$27=BD!$A$34,$B$28=BD!$A$35,$B$29=BD!$A$36,$B$30=BD!$A$37,$B$31=BD!$A$38,$B$32=BD!$A$39,BD!$K$40="OUI"),BD!$M$40,IF(BD!$K$41="OUI",BD!$M$41,IF(BD!$K$42="OUI",BD!$M$42,IF(BD!$K$43="OUI",BD!$M$43,IF(BD!$K$44="OUI",BD!$M$44,IF(BD!$K$45="OUI",BD!$M$45,IF(BD!$K$46="OUI",BD!$M$46,IF(BD!$K$47="OUI",BD!$M$47,IF(BD!$K$48="OUI",BD!$M$48,IF(BD!$K$49="OUI",BD!$M$49,IF(BD!$K$50="OUI",BD!$M$50,IF(BD!$K$51="OUI",BD!$M$51,""))))))))))))))))),"")</f>
        <v>140</v>
      </c>
      <c r="D33" s="44"/>
      <c r="E33" s="44"/>
      <c r="F33" s="44"/>
      <c r="G33" s="44"/>
      <c r="H33" s="28"/>
      <c r="I33" s="28"/>
      <c r="J33" s="28"/>
      <c r="K33" s="28"/>
      <c r="L33" s="28"/>
      <c r="M33" s="28"/>
      <c r="N33" s="28"/>
      <c r="O33" s="28"/>
      <c r="P33" s="28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</row>
    <row r="34" spans="1:28" x14ac:dyDescent="0.25">
      <c r="A34" s="44"/>
      <c r="B34" s="82" t="str">
        <f>IFERROR(IF($B$9="Vissage","",IF($B$9="Vague","",IF($B$9="Depannage",BD!$P$28,IF($B$9="AQ","",IF($B$9="Emballage",IF(AND($B$26=BD!$A$33,$B$27=BD!$A$34,$B$28=BD!$A$35,$B$29=BD!$A$36,$B$30=BD!$A$37,$B$31=BD!$A$38,$B$32=BD!$A$39,$B$33=BD!$A$40,BD!$K$41="OUI"),BD!$A$41,IF(BD!$K$42="OUI",BD!$A$42,IF(BD!$K$43="OUI",BD!$A$43,IF(BD!$K$44="OUI",BD!$A$44,IF(BD!$K$45="OUI",BD!$A$45,IF(BD!$K$46="OUI",BD!$A$46,IF(BD!$K$47="OUI",BD!$A$47,IF(BD!$K$48="OUI",BD!$A$48,IF(BD!$K$49="OUI",BD!$A$49,IF(BD!$K$50="OUI",BD!$A$50,IF(BD!$K$51="OUI",BD!$A$51,IF(BD!$K$52="OUI",BD!$A$52,""))))))))))))))))),"")</f>
        <v>(Programmable DC
 Power su)</v>
      </c>
      <c r="C34" s="67">
        <f>IFERROR(IF($B$9="Vissage","",IF($B$9="Vague","",IF($B$9="Depannage",BD!$M$28,IF($B$9="AQ","",IF($B$9="Emballage",IF(AND($B$26=BD!$A$33,$B$27=BD!$A$34,$B$28=BD!$A$35,$B$29=BD!$A$36,$B$30=BD!$A$37,$B$31=BD!$A$38,$B$32=BD!$A$39,$B$33=BD!$A$40,BD!$K$41="OUI"),BD!$M$41,IF(BD!$K$42="OUI",BD!$M$42,IF(BD!$K$43="OUI",BD!$M$43,IF(BD!$K$44="OUI",BD!$M$44,IF(BD!$K$45="OUI",BD!$M$45,IF(BD!$K$46="OUI",BD!$M$46,IF(BD!$K$47="OUI",BD!$M$47,IF(BD!$K$48="OUI",BD!$M$48,IF(BD!$K$49="OUI",BD!$M$49,IF(BD!$K$50="OUI",BD!$M$50,IF(BD!$K$51="OUI",BD!$M$51,IF(BD!$K$52="OUI",BD!$M$52,""))))))))))))))))),"")</f>
        <v>300</v>
      </c>
      <c r="D34" s="91"/>
      <c r="E34" s="91"/>
      <c r="F34" s="92"/>
      <c r="G34" s="93"/>
      <c r="H34" s="28"/>
      <c r="I34" s="28"/>
      <c r="J34" s="28"/>
      <c r="K34" s="28"/>
      <c r="L34" s="28"/>
      <c r="M34" s="28"/>
      <c r="N34" s="28"/>
      <c r="O34" s="28"/>
      <c r="P34" s="28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</row>
    <row r="35" spans="1:28" ht="15.75" x14ac:dyDescent="0.25">
      <c r="A35" s="94"/>
      <c r="B35" s="82" t="str">
        <f>IFERROR(IF($B$9="Vissage","",IF($B$9="Vague","",IF($B$9="Depannage",BD!$P$29,IF($B$9="AQ","",IF($B$9="Emballage",IF(AND($B$26=BD!$A$33,$B$27=BD!$A$34,$B$28=BD!$A$35,$B$29=BD!$A$36,$B$30=BD!$A$37,$B$31=BD!$A$38,$B$32=BD!$A$39,$B$33=BD!$A$40,$B$34=BD!$A$41,BD!$K$42="OUI"),BD!$A$42,IF(BD!$K$43="OUI",BD!$A$43,IF(BD!$K$44="OUI",BD!$A$44,IF(BD!$K$45="OUI",BD!$A$45,IF(BD!$K$46="OUI",BD!$A$46,IF(BD!$K$47="OUI",BD!$A$47,IF(BD!$K$48="OUI",BD!$A$48,IF(BD!$K$49="OUI",BD!$A$49,IF(BD!$K$50="OUI",BD!$A$50,IF(BD!$K$51="OUI",BD!$A$51,IF(BD!$K$52="OUI",BD!$A$52,IF(BD!$K$53="OUI",BD!$A$53,""))))))))))))))))),"")</f>
        <v>Un  fer à souder JBC</v>
      </c>
      <c r="C35" s="67">
        <f>IFERROR(IF($B$9="Vissage","",IF($B$9="Vague","",IF($B$9="Depannage",BD!$M$29,IF($B$9="AQ","",IF($B$9="Emballage","",""))))),"01")</f>
        <v>380</v>
      </c>
      <c r="D35" s="95"/>
      <c r="E35" s="95"/>
      <c r="F35" s="95"/>
      <c r="G35" s="96"/>
      <c r="H35" s="28"/>
      <c r="I35" s="28"/>
      <c r="J35" s="28"/>
      <c r="K35" s="28"/>
      <c r="L35" s="28"/>
      <c r="M35" s="28"/>
      <c r="N35" s="28"/>
      <c r="O35" s="28"/>
      <c r="P35" s="28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</row>
    <row r="36" spans="1:28" x14ac:dyDescent="0.25">
      <c r="A36" s="44"/>
      <c r="B36" s="82" t="str">
        <f>IFERROR(IF($B$9="Vissage","",IF($B$9="Vague","",IF($B$9="Depannage",BD!$P$30,IF($B$9="AQ","",IF($B$9="Emballage","",""))))),"01")</f>
        <v xml:space="preserve">Station à air WMD weller </v>
      </c>
      <c r="C36" s="67">
        <f>IFERROR(IF($B$9="Vissage","",IF($B$9="Vague","",IF($B$9="Depannage",BD!$M$30,IF($B$9="AQ","",IF($B$9="Emballage","",""))))),"01")</f>
        <v>1200</v>
      </c>
      <c r="D36" s="44"/>
      <c r="E36" s="44"/>
      <c r="F36" s="44"/>
      <c r="G36" s="44"/>
      <c r="H36" s="28"/>
      <c r="I36" s="28"/>
      <c r="J36" s="28"/>
      <c r="K36" s="28"/>
      <c r="L36" s="28"/>
      <c r="M36" s="28"/>
      <c r="N36" s="28"/>
      <c r="O36" s="28"/>
      <c r="P36" s="28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</row>
    <row r="37" spans="1:28" x14ac:dyDescent="0.25">
      <c r="A37" s="44"/>
      <c r="B37" s="82" t="str">
        <f>IFERROR(IF($B$9="Vissage","",IF($B$9="Vague","",IF($B$9="Depannage",BD!$P$31,IF($B$9="AQ","",IF($B$9="Emballage","",""))))),"01")</f>
        <v xml:space="preserve">Une Plaque chauffante </v>
      </c>
      <c r="C37" s="67">
        <f>IFERROR(IF($B$9="Vissage","",IF($B$9="Vague","",IF($B$9="Depannage",BD!$M$31,IF($B$9="AQ","",IF($B$9="Emballage","",""))))),"01")</f>
        <v>130</v>
      </c>
      <c r="D37" s="44"/>
      <c r="E37" s="44"/>
      <c r="F37" s="44"/>
      <c r="G37" s="44"/>
      <c r="H37" s="44"/>
      <c r="I37" s="44"/>
      <c r="J37" s="28"/>
      <c r="K37" s="28"/>
      <c r="L37" s="28"/>
      <c r="M37" s="28"/>
      <c r="N37" s="28"/>
      <c r="O37" s="28"/>
      <c r="P37" s="28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</row>
    <row r="38" spans="1:28" x14ac:dyDescent="0.25">
      <c r="A38" s="44"/>
      <c r="B38" s="44"/>
      <c r="C38" s="44"/>
      <c r="D38" s="44"/>
      <c r="E38" s="44"/>
      <c r="F38" s="44"/>
      <c r="G38" s="44"/>
      <c r="H38" s="44"/>
      <c r="I38" s="44"/>
      <c r="J38" s="28"/>
      <c r="K38" s="28"/>
      <c r="L38" s="28"/>
      <c r="M38" s="28"/>
      <c r="N38" s="28"/>
      <c r="O38" s="28"/>
      <c r="P38" s="28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</row>
    <row r="39" spans="1:28" x14ac:dyDescent="0.25">
      <c r="A39" s="44"/>
      <c r="B39" s="91"/>
      <c r="C39" s="97"/>
      <c r="D39" s="44"/>
      <c r="E39" s="44"/>
      <c r="F39" s="44"/>
      <c r="G39" s="44"/>
      <c r="H39" s="44"/>
      <c r="I39" s="45"/>
      <c r="J39" s="28"/>
      <c r="K39" s="28"/>
      <c r="L39" s="28"/>
      <c r="M39" s="28"/>
      <c r="N39" s="28"/>
      <c r="O39" s="28"/>
      <c r="P39" s="28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</row>
    <row r="40" spans="1:28" x14ac:dyDescent="0.25">
      <c r="A40" s="44"/>
      <c r="B40" s="44"/>
      <c r="C40" s="44"/>
      <c r="D40" s="44"/>
      <c r="E40" s="44"/>
      <c r="F40" s="44"/>
      <c r="G40" s="44"/>
      <c r="H40" s="44"/>
      <c r="I40" s="44"/>
      <c r="J40" s="28"/>
      <c r="K40" s="28"/>
      <c r="L40" s="28"/>
      <c r="M40" s="28"/>
      <c r="N40" s="28"/>
      <c r="O40" s="28"/>
      <c r="P40" s="28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</row>
    <row r="41" spans="1:28" x14ac:dyDescent="0.25">
      <c r="A41" s="44"/>
      <c r="B41" s="91"/>
      <c r="C41" s="97"/>
      <c r="D41" s="44"/>
      <c r="E41" s="44"/>
      <c r="F41" s="44"/>
      <c r="G41" s="44"/>
      <c r="H41" s="90"/>
      <c r="I41" s="90"/>
      <c r="J41" s="28"/>
      <c r="K41" s="28"/>
      <c r="L41" s="28"/>
      <c r="M41" s="28"/>
      <c r="N41" s="28"/>
      <c r="O41" s="28"/>
      <c r="P41" s="28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</row>
    <row r="42" spans="1:28" x14ac:dyDescent="0.25">
      <c r="A42" s="44"/>
      <c r="B42" s="44"/>
      <c r="C42" s="44"/>
      <c r="D42" s="44"/>
      <c r="E42" s="44"/>
      <c r="F42" s="44"/>
      <c r="G42" s="44"/>
      <c r="H42" s="63"/>
      <c r="I42" s="63"/>
      <c r="J42" s="28"/>
      <c r="K42" s="28"/>
      <c r="L42" s="28"/>
      <c r="M42" s="28"/>
      <c r="N42" s="28"/>
      <c r="O42" s="28"/>
      <c r="P42" s="28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</row>
    <row r="43" spans="1:28" x14ac:dyDescent="0.25">
      <c r="A43" s="44"/>
      <c r="B43" s="91"/>
      <c r="C43" s="98"/>
      <c r="D43" s="44"/>
      <c r="E43" s="44"/>
      <c r="F43" s="44"/>
      <c r="G43" s="44"/>
      <c r="H43" s="63"/>
      <c r="I43" s="63"/>
      <c r="J43" s="28"/>
      <c r="K43" s="28"/>
      <c r="L43" s="28"/>
      <c r="M43" s="28"/>
      <c r="N43" s="28"/>
      <c r="O43" s="28"/>
      <c r="P43" s="28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</row>
    <row r="44" spans="1:28" x14ac:dyDescent="0.25">
      <c r="A44" s="44"/>
      <c r="B44" s="44"/>
      <c r="C44" s="44"/>
      <c r="D44" s="44"/>
      <c r="E44" s="44"/>
      <c r="F44" s="44"/>
      <c r="G44" s="44"/>
      <c r="H44" s="63"/>
      <c r="I44" s="63"/>
      <c r="J44" s="28"/>
      <c r="K44" s="28"/>
      <c r="L44" s="28"/>
      <c r="M44" s="28"/>
      <c r="N44" s="28"/>
      <c r="O44" s="28"/>
      <c r="P44" s="28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</row>
    <row r="45" spans="1:28" x14ac:dyDescent="0.25">
      <c r="A45" s="44"/>
      <c r="B45" s="44"/>
      <c r="C45" s="44"/>
      <c r="D45" s="44"/>
      <c r="E45" s="44"/>
      <c r="F45" s="44"/>
      <c r="G45" s="44"/>
      <c r="H45" s="63"/>
      <c r="I45" s="63"/>
      <c r="J45" s="28"/>
      <c r="K45" s="28"/>
      <c r="L45" s="28"/>
      <c r="M45" s="28"/>
      <c r="N45" s="28"/>
      <c r="O45" s="28"/>
      <c r="P45" s="28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</row>
    <row r="46" spans="1:28" x14ac:dyDescent="0.25">
      <c r="A46" s="44"/>
      <c r="B46" s="44"/>
      <c r="C46" s="44"/>
      <c r="D46" s="44"/>
      <c r="E46" s="44"/>
      <c r="F46" s="44"/>
      <c r="G46" s="44"/>
      <c r="H46" s="63"/>
      <c r="I46" s="63"/>
      <c r="J46" s="28"/>
      <c r="K46" s="28"/>
      <c r="L46" s="28"/>
      <c r="M46" s="28"/>
      <c r="N46" s="28"/>
      <c r="O46" s="28"/>
      <c r="P46" s="28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</row>
    <row r="47" spans="1:28" x14ac:dyDescent="0.25">
      <c r="A47" s="44"/>
      <c r="B47" s="44"/>
      <c r="C47" s="44"/>
      <c r="D47" s="44"/>
      <c r="E47" s="44"/>
      <c r="F47" s="44"/>
      <c r="G47" s="44"/>
      <c r="H47" s="63"/>
      <c r="I47" s="63"/>
      <c r="J47" s="28"/>
      <c r="K47" s="28"/>
      <c r="L47" s="28"/>
      <c r="M47" s="28"/>
      <c r="N47" s="28"/>
      <c r="O47" s="28"/>
      <c r="P47" s="28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</row>
    <row r="48" spans="1:28" x14ac:dyDescent="0.25">
      <c r="A48" s="44"/>
      <c r="B48" s="44"/>
      <c r="C48" s="44"/>
      <c r="D48" s="44"/>
      <c r="E48" s="44"/>
      <c r="F48" s="44"/>
      <c r="G48" s="44"/>
      <c r="H48" s="63"/>
      <c r="I48" s="63"/>
      <c r="J48" s="28"/>
      <c r="K48" s="28"/>
      <c r="L48" s="28"/>
      <c r="M48" s="28"/>
      <c r="N48" s="28"/>
      <c r="O48" s="28"/>
      <c r="P48" s="28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</row>
    <row r="49" spans="1:28" x14ac:dyDescent="0.25">
      <c r="A49" s="44"/>
      <c r="B49" s="44"/>
      <c r="C49" s="44"/>
      <c r="D49" s="44"/>
      <c r="E49" s="44"/>
      <c r="F49" s="44"/>
      <c r="G49" s="44"/>
      <c r="H49" s="63"/>
      <c r="I49" s="63"/>
      <c r="J49" s="28"/>
      <c r="K49" s="28"/>
      <c r="L49" s="28"/>
      <c r="M49" s="28"/>
      <c r="N49" s="28"/>
      <c r="O49" s="28"/>
      <c r="P49" s="28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</row>
    <row r="50" spans="1:28" x14ac:dyDescent="0.25">
      <c r="A50" s="44"/>
      <c r="B50" s="44"/>
      <c r="C50" s="44"/>
      <c r="D50" s="44"/>
      <c r="E50" s="44"/>
      <c r="F50" s="44"/>
      <c r="G50" s="44"/>
      <c r="H50" s="28"/>
      <c r="I50" s="28"/>
      <c r="J50" s="28"/>
      <c r="K50" s="28"/>
      <c r="L50" s="28"/>
      <c r="M50" s="28"/>
      <c r="N50" s="28"/>
      <c r="O50" s="28"/>
      <c r="P50" s="28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</row>
    <row r="51" spans="1:28" x14ac:dyDescent="0.25">
      <c r="A51" s="44"/>
      <c r="B51" s="44"/>
      <c r="C51" s="44"/>
      <c r="D51" s="44"/>
      <c r="E51" s="44"/>
      <c r="F51" s="44"/>
      <c r="G51" s="44"/>
      <c r="H51" s="28"/>
      <c r="I51" s="28"/>
      <c r="J51" s="28"/>
      <c r="K51" s="28"/>
      <c r="L51" s="28"/>
      <c r="M51" s="28"/>
      <c r="N51" s="28"/>
      <c r="O51" s="28"/>
      <c r="P51" s="28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</row>
    <row r="52" spans="1:28" x14ac:dyDescent="0.25">
      <c r="A52" s="44"/>
      <c r="B52" s="44"/>
      <c r="C52" s="44"/>
      <c r="D52" s="44"/>
      <c r="E52" s="44"/>
      <c r="F52" s="44"/>
      <c r="G52" s="44"/>
      <c r="H52" s="28"/>
      <c r="I52" s="28"/>
      <c r="J52" s="28"/>
      <c r="K52" s="28"/>
      <c r="L52" s="28"/>
      <c r="M52" s="28"/>
      <c r="N52" s="28"/>
      <c r="O52" s="28"/>
      <c r="P52" s="28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</row>
    <row r="53" spans="1:28" x14ac:dyDescent="0.25">
      <c r="A53" s="44"/>
      <c r="B53" s="44"/>
      <c r="C53" s="44"/>
      <c r="D53" s="44"/>
      <c r="E53" s="44"/>
      <c r="F53" s="44"/>
      <c r="G53" s="44"/>
      <c r="H53" s="28"/>
      <c r="I53" s="28"/>
      <c r="J53" s="28"/>
      <c r="K53" s="28"/>
      <c r="L53" s="28"/>
      <c r="M53" s="28"/>
      <c r="N53" s="28"/>
      <c r="O53" s="28"/>
      <c r="P53" s="28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</row>
    <row r="54" spans="1:28" x14ac:dyDescent="0.25">
      <c r="A54" s="44"/>
      <c r="B54" s="44"/>
      <c r="C54" s="44"/>
      <c r="D54" s="44"/>
      <c r="E54" s="44"/>
      <c r="F54" s="44"/>
      <c r="G54" s="44"/>
      <c r="H54" s="28"/>
      <c r="I54" s="28"/>
      <c r="J54" s="28"/>
      <c r="K54" s="28"/>
      <c r="L54" s="28"/>
      <c r="M54" s="28"/>
      <c r="N54" s="28"/>
      <c r="O54" s="28"/>
      <c r="P54" s="28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</row>
    <row r="55" spans="1:28" x14ac:dyDescent="0.25">
      <c r="A55" s="44"/>
      <c r="B55" s="44"/>
      <c r="C55" s="44"/>
      <c r="D55" s="44"/>
      <c r="E55" s="44"/>
      <c r="F55" s="44"/>
      <c r="G55" s="44"/>
      <c r="H55" s="28"/>
      <c r="I55" s="28"/>
      <c r="J55" s="28"/>
      <c r="K55" s="28"/>
      <c r="L55" s="28"/>
      <c r="M55" s="28"/>
      <c r="N55" s="28"/>
      <c r="O55" s="28"/>
      <c r="P55" s="28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</row>
    <row r="56" spans="1:28" x14ac:dyDescent="0.25">
      <c r="A56" s="44"/>
      <c r="B56" s="44"/>
      <c r="C56" s="44"/>
      <c r="D56" s="44"/>
      <c r="E56" s="44"/>
      <c r="F56" s="44"/>
      <c r="G56" s="44"/>
      <c r="H56" s="28"/>
      <c r="I56" s="28"/>
      <c r="J56" s="28"/>
      <c r="K56" s="28"/>
      <c r="L56" s="28"/>
      <c r="M56" s="28"/>
      <c r="N56" s="28"/>
      <c r="O56" s="28"/>
      <c r="P56" s="28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</row>
    <row r="57" spans="1:28" x14ac:dyDescent="0.25">
      <c r="A57" s="44"/>
      <c r="B57" s="44"/>
      <c r="C57" s="44"/>
      <c r="D57" s="44"/>
      <c r="E57" s="44"/>
      <c r="F57" s="44"/>
      <c r="G57" s="44"/>
      <c r="H57" s="28"/>
      <c r="I57" s="28"/>
      <c r="J57" s="28"/>
      <c r="K57" s="28"/>
      <c r="L57" s="28"/>
      <c r="M57" s="28"/>
      <c r="N57" s="28"/>
      <c r="O57" s="28"/>
      <c r="P57" s="28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</row>
    <row r="58" spans="1:28" x14ac:dyDescent="0.25">
      <c r="A58" s="44"/>
      <c r="B58" s="44"/>
      <c r="C58" s="44"/>
      <c r="D58" s="44"/>
      <c r="E58" s="44"/>
      <c r="F58" s="44"/>
      <c r="G58" s="44"/>
      <c r="H58" s="28"/>
      <c r="I58" s="28"/>
      <c r="J58" s="28"/>
      <c r="K58" s="28"/>
      <c r="L58" s="28"/>
      <c r="M58" s="28"/>
      <c r="N58" s="28"/>
      <c r="O58" s="28"/>
      <c r="P58" s="28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</row>
    <row r="59" spans="1:28" x14ac:dyDescent="0.25">
      <c r="A59" s="44"/>
      <c r="B59" s="44"/>
      <c r="C59" s="44"/>
      <c r="D59" s="44"/>
      <c r="E59" s="44"/>
      <c r="F59" s="44"/>
      <c r="G59" s="44"/>
      <c r="H59" s="28"/>
      <c r="I59" s="28"/>
      <c r="J59" s="28"/>
      <c r="K59" s="28"/>
      <c r="L59" s="28"/>
      <c r="M59" s="28"/>
      <c r="N59" s="28"/>
      <c r="O59" s="28"/>
      <c r="P59" s="28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</row>
    <row r="60" spans="1:28" x14ac:dyDescent="0.25">
      <c r="A60" s="44"/>
      <c r="B60" s="44"/>
      <c r="C60" s="44"/>
      <c r="D60" s="44"/>
      <c r="E60" s="44"/>
      <c r="F60" s="44"/>
      <c r="G60" s="44"/>
      <c r="H60" s="28"/>
      <c r="I60" s="28"/>
      <c r="J60" s="28"/>
      <c r="K60" s="28"/>
      <c r="L60" s="28"/>
      <c r="M60" s="28"/>
      <c r="N60" s="28"/>
      <c r="O60" s="28"/>
      <c r="P60" s="28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</row>
    <row r="61" spans="1:28" x14ac:dyDescent="0.25">
      <c r="A61" s="44"/>
      <c r="B61" s="44"/>
      <c r="C61" s="44"/>
      <c r="D61" s="44"/>
      <c r="E61" s="44"/>
      <c r="F61" s="44"/>
      <c r="G61" s="44"/>
      <c r="H61" s="28"/>
      <c r="I61" s="28"/>
      <c r="J61" s="28"/>
      <c r="K61" s="28"/>
      <c r="L61" s="28"/>
      <c r="M61" s="28"/>
      <c r="N61" s="28"/>
      <c r="O61" s="28"/>
      <c r="P61" s="28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</row>
    <row r="62" spans="1:28" x14ac:dyDescent="0.25">
      <c r="A62" s="44"/>
      <c r="B62" s="44"/>
      <c r="C62" s="44"/>
      <c r="D62" s="44"/>
      <c r="E62" s="44"/>
      <c r="F62" s="44"/>
      <c r="G62" s="44"/>
      <c r="H62" s="28"/>
      <c r="I62" s="28"/>
      <c r="J62" s="28"/>
      <c r="K62" s="28"/>
      <c r="L62" s="28"/>
      <c r="M62" s="28"/>
      <c r="N62" s="28"/>
      <c r="O62" s="28"/>
      <c r="P62" s="28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</row>
    <row r="63" spans="1:28" x14ac:dyDescent="0.25">
      <c r="A63" s="44"/>
      <c r="B63" s="44"/>
      <c r="C63" s="44"/>
      <c r="D63" s="44"/>
      <c r="E63" s="44"/>
      <c r="F63" s="44"/>
      <c r="G63" s="44"/>
      <c r="H63" s="28"/>
      <c r="I63" s="28"/>
      <c r="J63" s="28"/>
      <c r="K63" s="28"/>
      <c r="L63" s="28"/>
      <c r="M63" s="28"/>
      <c r="N63" s="28"/>
      <c r="O63" s="28"/>
      <c r="P63" s="28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</row>
    <row r="64" spans="1:28" x14ac:dyDescent="0.25">
      <c r="A64" s="44"/>
      <c r="B64" s="44"/>
      <c r="C64" s="44"/>
      <c r="D64" s="44"/>
      <c r="E64" s="44"/>
      <c r="F64" s="44"/>
      <c r="G64" s="44"/>
      <c r="H64" s="28"/>
      <c r="I64" s="28"/>
      <c r="J64" s="28"/>
      <c r="K64" s="28"/>
      <c r="L64" s="28"/>
      <c r="M64" s="28"/>
      <c r="N64" s="28"/>
      <c r="O64" s="28"/>
      <c r="P64" s="28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</row>
    <row r="65" spans="1:28" x14ac:dyDescent="0.25">
      <c r="A65" s="44"/>
      <c r="B65" s="44"/>
      <c r="C65" s="44"/>
      <c r="D65" s="44"/>
      <c r="E65" s="44"/>
      <c r="F65" s="44"/>
      <c r="G65" s="44"/>
      <c r="H65" s="28"/>
      <c r="I65" s="28"/>
      <c r="J65" s="28"/>
      <c r="K65" s="28"/>
      <c r="L65" s="28"/>
      <c r="M65" s="28"/>
      <c r="N65" s="28"/>
      <c r="O65" s="28"/>
      <c r="P65" s="28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</row>
    <row r="66" spans="1:28" x14ac:dyDescent="0.25">
      <c r="A66" s="44"/>
      <c r="B66" s="44"/>
      <c r="C66" s="44"/>
      <c r="D66" s="44"/>
      <c r="E66" s="44"/>
      <c r="F66" s="44"/>
      <c r="G66" s="44"/>
      <c r="H66" s="28"/>
      <c r="I66" s="28"/>
      <c r="J66" s="28"/>
      <c r="K66" s="28"/>
      <c r="L66" s="28"/>
      <c r="M66" s="28"/>
      <c r="N66" s="28"/>
      <c r="O66" s="28"/>
      <c r="P66" s="28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</row>
    <row r="67" spans="1:28" x14ac:dyDescent="0.25">
      <c r="A67" s="44"/>
      <c r="B67" s="44"/>
      <c r="C67" s="44"/>
      <c r="D67" s="44"/>
      <c r="E67" s="44"/>
      <c r="F67" s="44"/>
      <c r="G67" s="44"/>
      <c r="H67" s="28"/>
      <c r="I67" s="28"/>
      <c r="J67" s="28"/>
      <c r="K67" s="28"/>
      <c r="L67" s="28"/>
      <c r="M67" s="28"/>
      <c r="N67" s="28"/>
      <c r="O67" s="28"/>
      <c r="P67" s="28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</row>
    <row r="68" spans="1:28" x14ac:dyDescent="0.25">
      <c r="A68" s="44"/>
      <c r="B68" s="44"/>
      <c r="C68" s="44"/>
      <c r="D68" s="44"/>
      <c r="E68" s="44"/>
      <c r="F68" s="44"/>
      <c r="G68" s="44"/>
      <c r="H68" s="28"/>
      <c r="I68" s="28"/>
      <c r="J68" s="28"/>
      <c r="K68" s="28"/>
      <c r="L68" s="28"/>
      <c r="M68" s="28"/>
      <c r="N68" s="28"/>
      <c r="O68" s="28"/>
      <c r="P68" s="28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</row>
    <row r="69" spans="1:28" x14ac:dyDescent="0.25">
      <c r="A69" s="44"/>
      <c r="B69" s="44"/>
      <c r="C69" s="44"/>
      <c r="D69" s="44"/>
      <c r="E69" s="44"/>
      <c r="F69" s="44"/>
      <c r="G69" s="44"/>
      <c r="H69" s="28"/>
      <c r="I69" s="28"/>
      <c r="J69" s="28"/>
      <c r="K69" s="28"/>
      <c r="L69" s="28"/>
      <c r="M69" s="28"/>
      <c r="N69" s="28"/>
      <c r="O69" s="28"/>
      <c r="P69" s="28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</row>
    <row r="70" spans="1:28" x14ac:dyDescent="0.25">
      <c r="A70" s="44"/>
      <c r="B70" s="44"/>
      <c r="C70" s="44"/>
      <c r="D70" s="44"/>
      <c r="E70" s="44"/>
      <c r="F70" s="44"/>
      <c r="G70" s="44"/>
      <c r="H70" s="28"/>
      <c r="I70" s="28"/>
      <c r="J70" s="28"/>
      <c r="K70" s="28"/>
      <c r="L70" s="28"/>
      <c r="M70" s="28"/>
      <c r="N70" s="28"/>
      <c r="O70" s="28"/>
      <c r="P70" s="28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</row>
    <row r="71" spans="1:28" x14ac:dyDescent="0.25">
      <c r="A71" s="44"/>
      <c r="B71" s="44"/>
      <c r="C71" s="44"/>
      <c r="D71" s="44"/>
      <c r="E71" s="44"/>
      <c r="F71" s="44"/>
      <c r="G71" s="44"/>
      <c r="H71" s="28"/>
      <c r="I71" s="28"/>
      <c r="J71" s="28"/>
      <c r="K71" s="28"/>
      <c r="L71" s="28"/>
      <c r="M71" s="28"/>
      <c r="N71" s="28"/>
      <c r="O71" s="28"/>
      <c r="P71" s="28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</row>
    <row r="72" spans="1:28" x14ac:dyDescent="0.25">
      <c r="A72" s="44"/>
      <c r="B72" s="44"/>
      <c r="C72" s="44"/>
      <c r="D72" s="44"/>
      <c r="E72" s="44"/>
      <c r="F72" s="44"/>
      <c r="G72" s="44"/>
      <c r="H72" s="28"/>
      <c r="I72" s="28"/>
      <c r="J72" s="28"/>
      <c r="K72" s="28"/>
      <c r="L72" s="28"/>
      <c r="M72" s="28"/>
      <c r="N72" s="28"/>
      <c r="O72" s="28"/>
      <c r="P72" s="28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</row>
    <row r="73" spans="1:28" x14ac:dyDescent="0.25">
      <c r="A73" s="44"/>
      <c r="B73" s="44"/>
      <c r="C73" s="44"/>
      <c r="D73" s="44"/>
      <c r="E73" s="44"/>
      <c r="F73" s="44"/>
      <c r="G73" s="44"/>
      <c r="H73" s="28"/>
      <c r="I73" s="28"/>
      <c r="J73" s="28"/>
      <c r="K73" s="28"/>
      <c r="L73" s="28"/>
      <c r="M73" s="28"/>
      <c r="N73" s="28"/>
      <c r="O73" s="28"/>
      <c r="P73" s="28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</row>
    <row r="74" spans="1:28" x14ac:dyDescent="0.25">
      <c r="A74" s="44"/>
      <c r="B74" s="44"/>
      <c r="C74" s="44"/>
      <c r="D74" s="44"/>
      <c r="E74" s="44"/>
      <c r="F74" s="44"/>
      <c r="G74" s="44"/>
      <c r="H74" s="28"/>
      <c r="I74" s="28"/>
      <c r="J74" s="28"/>
      <c r="K74" s="28"/>
      <c r="L74" s="28"/>
      <c r="M74" s="28"/>
      <c r="N74" s="28"/>
      <c r="O74" s="28"/>
      <c r="P74" s="28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</row>
    <row r="75" spans="1:28" x14ac:dyDescent="0.25">
      <c r="A75" s="44"/>
      <c r="B75" s="44"/>
      <c r="C75" s="44"/>
      <c r="D75" s="44"/>
      <c r="E75" s="44"/>
      <c r="F75" s="44"/>
      <c r="G75" s="44"/>
      <c r="H75" s="28"/>
      <c r="I75" s="28"/>
      <c r="J75" s="28"/>
      <c r="K75" s="28"/>
      <c r="L75" s="28"/>
      <c r="M75" s="28"/>
      <c r="N75" s="28"/>
      <c r="O75" s="28"/>
      <c r="P75" s="28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</row>
    <row r="76" spans="1:28" x14ac:dyDescent="0.25">
      <c r="A76" s="44"/>
      <c r="B76" s="44"/>
      <c r="C76" s="44"/>
      <c r="D76" s="44"/>
      <c r="E76" s="44"/>
      <c r="F76" s="44"/>
      <c r="G76" s="44"/>
      <c r="H76" s="28"/>
      <c r="I76" s="28"/>
      <c r="J76" s="28"/>
      <c r="K76" s="28"/>
      <c r="L76" s="28"/>
      <c r="M76" s="28"/>
      <c r="N76" s="28"/>
      <c r="O76" s="28"/>
      <c r="P76" s="28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</row>
    <row r="77" spans="1:28" x14ac:dyDescent="0.25">
      <c r="A77" s="44"/>
      <c r="B77" s="44"/>
      <c r="C77" s="44"/>
      <c r="D77" s="44"/>
      <c r="E77" s="44"/>
      <c r="F77" s="44"/>
      <c r="G77" s="44"/>
      <c r="H77" s="28"/>
      <c r="I77" s="28"/>
      <c r="J77" s="28"/>
      <c r="K77" s="28"/>
      <c r="L77" s="28"/>
      <c r="M77" s="28"/>
      <c r="N77" s="28"/>
      <c r="O77" s="28"/>
      <c r="P77" s="28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</row>
    <row r="78" spans="1:28" x14ac:dyDescent="0.25">
      <c r="A78" s="44"/>
      <c r="B78" s="44"/>
      <c r="C78" s="44"/>
      <c r="D78" s="44"/>
      <c r="E78" s="44"/>
      <c r="F78" s="44"/>
      <c r="G78" s="44"/>
      <c r="H78" s="28"/>
      <c r="I78" s="28"/>
      <c r="J78" s="28"/>
      <c r="K78" s="28"/>
      <c r="L78" s="28"/>
      <c r="M78" s="28"/>
      <c r="N78" s="28"/>
      <c r="O78" s="28"/>
      <c r="P78" s="28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</row>
    <row r="79" spans="1:28" x14ac:dyDescent="0.25">
      <c r="A79" s="44"/>
      <c r="B79" s="44"/>
      <c r="C79" s="44"/>
      <c r="D79" s="44"/>
      <c r="E79" s="44"/>
      <c r="F79" s="44"/>
      <c r="G79" s="44"/>
      <c r="H79" s="28"/>
      <c r="I79" s="28"/>
      <c r="J79" s="28"/>
      <c r="K79" s="28"/>
      <c r="L79" s="28"/>
      <c r="M79" s="28"/>
      <c r="N79" s="28"/>
      <c r="O79" s="28"/>
      <c r="P79" s="28"/>
    </row>
    <row r="80" spans="1:28" x14ac:dyDescent="0.25">
      <c r="A80" s="44"/>
      <c r="B80" s="44"/>
      <c r="C80" s="44"/>
      <c r="D80" s="44"/>
      <c r="E80" s="44"/>
      <c r="F80" s="44"/>
      <c r="G80" s="44"/>
      <c r="H80" s="28"/>
      <c r="I80" s="28"/>
      <c r="J80" s="28"/>
      <c r="K80" s="28"/>
      <c r="L80" s="28"/>
      <c r="M80" s="28"/>
      <c r="N80" s="28"/>
      <c r="O80" s="28"/>
      <c r="P80" s="28"/>
    </row>
    <row r="81" spans="1:75" x14ac:dyDescent="0.25">
      <c r="A81" s="44"/>
      <c r="B81" s="44"/>
      <c r="C81" s="44"/>
      <c r="D81" s="44"/>
      <c r="E81" s="44"/>
      <c r="F81" s="44"/>
      <c r="G81" s="44"/>
      <c r="H81" s="28"/>
      <c r="I81" s="28"/>
      <c r="J81" s="28"/>
      <c r="K81" s="28"/>
      <c r="L81" s="28"/>
      <c r="M81" s="28"/>
      <c r="N81" s="28"/>
      <c r="O81" s="28"/>
      <c r="P81" s="28"/>
    </row>
    <row r="82" spans="1:75" x14ac:dyDescent="0.25">
      <c r="A82" s="44"/>
      <c r="B82" s="44"/>
      <c r="C82" s="44"/>
      <c r="D82" s="44"/>
      <c r="E82" s="44"/>
      <c r="F82" s="44"/>
      <c r="G82" s="44"/>
      <c r="H82" s="28"/>
      <c r="I82" s="28"/>
      <c r="J82" s="28"/>
      <c r="K82" s="28"/>
      <c r="L82" s="28"/>
      <c r="M82" s="28"/>
      <c r="N82" s="28"/>
      <c r="O82" s="28"/>
      <c r="P82" s="28"/>
    </row>
    <row r="83" spans="1:75" x14ac:dyDescent="0.25">
      <c r="A83" s="44"/>
      <c r="B83" s="44"/>
      <c r="C83" s="44"/>
      <c r="D83" s="44"/>
      <c r="E83" s="44"/>
      <c r="F83" s="44"/>
      <c r="G83" s="44"/>
      <c r="H83" s="28"/>
      <c r="I83" s="28"/>
      <c r="J83" s="28"/>
      <c r="K83" s="28"/>
      <c r="L83" s="28"/>
      <c r="M83" s="28"/>
      <c r="N83" s="28"/>
      <c r="O83" s="28"/>
      <c r="P83" s="28"/>
    </row>
    <row r="84" spans="1:75" x14ac:dyDescent="0.25">
      <c r="A84" s="44"/>
      <c r="B84" s="44"/>
      <c r="C84" s="44"/>
      <c r="D84" s="44"/>
      <c r="E84" s="44"/>
      <c r="F84" s="44"/>
      <c r="G84" s="44"/>
      <c r="H84" s="28"/>
      <c r="I84" s="28"/>
      <c r="J84" s="28"/>
      <c r="K84" s="28"/>
      <c r="L84" s="28"/>
      <c r="M84" s="28"/>
      <c r="N84" s="28"/>
      <c r="O84" s="28"/>
      <c r="P84" s="28"/>
    </row>
    <row r="85" spans="1:75" x14ac:dyDescent="0.25">
      <c r="A85" s="44"/>
      <c r="B85" s="44"/>
      <c r="C85" s="44"/>
      <c r="D85" s="44"/>
      <c r="E85" s="44"/>
      <c r="F85" s="44"/>
      <c r="G85" s="44"/>
      <c r="H85" s="28"/>
      <c r="I85" s="28"/>
      <c r="J85" s="28"/>
      <c r="K85" s="28"/>
      <c r="L85" s="28"/>
      <c r="M85" s="28"/>
      <c r="N85" s="28"/>
      <c r="O85" s="28"/>
      <c r="P85" s="28"/>
    </row>
    <row r="86" spans="1:75" x14ac:dyDescent="0.25">
      <c r="A86" s="44"/>
      <c r="B86" s="44"/>
      <c r="C86" s="44"/>
      <c r="D86" s="44"/>
      <c r="E86" s="44"/>
      <c r="F86" s="44"/>
      <c r="G86" s="44"/>
      <c r="H86" s="28"/>
      <c r="I86" s="28"/>
      <c r="J86" s="28"/>
      <c r="K86" s="28"/>
      <c r="L86" s="28"/>
      <c r="M86" s="28"/>
      <c r="N86" s="28"/>
      <c r="O86" s="28"/>
      <c r="P86" s="28"/>
    </row>
    <row r="87" spans="1:75" x14ac:dyDescent="0.25">
      <c r="A87" s="44"/>
      <c r="B87" s="44"/>
      <c r="C87" s="44"/>
      <c r="D87" s="44"/>
      <c r="E87" s="44"/>
      <c r="F87" s="44"/>
      <c r="G87" s="44"/>
      <c r="H87" s="28"/>
      <c r="I87" s="28"/>
      <c r="J87" s="28"/>
      <c r="K87" s="28"/>
      <c r="L87" s="28"/>
      <c r="M87" s="28"/>
      <c r="N87" s="28"/>
      <c r="O87" s="28"/>
      <c r="P87" s="28"/>
    </row>
    <row r="88" spans="1:75" x14ac:dyDescent="0.25">
      <c r="A88" s="44"/>
      <c r="B88" s="44"/>
      <c r="C88" s="44"/>
      <c r="D88" s="44"/>
      <c r="E88" s="44"/>
      <c r="F88" s="44"/>
      <c r="G88" s="44"/>
      <c r="H88" s="28"/>
      <c r="I88" s="28"/>
      <c r="J88" s="28"/>
      <c r="K88" s="28"/>
      <c r="L88" s="28"/>
      <c r="M88" s="28"/>
      <c r="N88" s="28"/>
      <c r="O88" s="28"/>
      <c r="P88" s="28"/>
    </row>
    <row r="89" spans="1:75" x14ac:dyDescent="0.25">
      <c r="A89" s="44"/>
      <c r="B89" s="44"/>
      <c r="C89" s="44"/>
      <c r="D89" s="44"/>
      <c r="E89" s="44"/>
      <c r="F89" s="44"/>
      <c r="G89" s="44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28"/>
      <c r="AH89" s="28"/>
      <c r="AI89" s="28"/>
      <c r="AJ89" s="28"/>
      <c r="AK89" s="28"/>
      <c r="AL89" s="28"/>
      <c r="AM89" s="28"/>
      <c r="AN89" s="28"/>
      <c r="AO89" s="28"/>
      <c r="AP89" s="28"/>
      <c r="AQ89" s="28"/>
      <c r="AR89" s="28"/>
      <c r="AS89" s="28"/>
      <c r="AT89" s="28"/>
      <c r="AU89" s="28"/>
      <c r="AV89" s="28"/>
      <c r="AW89" s="28"/>
      <c r="AX89" s="28"/>
      <c r="AY89" s="28"/>
      <c r="AZ89" s="28"/>
      <c r="BA89" s="28"/>
      <c r="BB89" s="28"/>
      <c r="BC89" s="28"/>
      <c r="BD89" s="28"/>
      <c r="BE89" s="28"/>
      <c r="BF89" s="28"/>
      <c r="BG89" s="28"/>
      <c r="BH89" s="28"/>
      <c r="BI89" s="28"/>
      <c r="BJ89" s="28"/>
      <c r="BK89" s="28"/>
      <c r="BL89" s="28"/>
      <c r="BM89" s="28"/>
      <c r="BN89" s="28"/>
      <c r="BO89" s="28"/>
      <c r="BP89" s="28"/>
      <c r="BQ89" s="28"/>
      <c r="BR89" s="28"/>
      <c r="BS89" s="28"/>
      <c r="BT89" s="28"/>
      <c r="BU89" s="28"/>
      <c r="BV89" s="28"/>
      <c r="BW89" s="28"/>
    </row>
    <row r="90" spans="1:75" x14ac:dyDescent="0.25">
      <c r="A90" s="28"/>
      <c r="B90" s="28"/>
      <c r="C90" s="28"/>
      <c r="D90" s="44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28"/>
      <c r="AH90" s="28"/>
      <c r="AI90" s="28"/>
      <c r="AJ90" s="28"/>
      <c r="AK90" s="28"/>
      <c r="AL90" s="28"/>
      <c r="AM90" s="28"/>
      <c r="AN90" s="28"/>
      <c r="AO90" s="28"/>
      <c r="AP90" s="28"/>
      <c r="AQ90" s="28"/>
      <c r="AR90" s="28"/>
      <c r="AS90" s="28"/>
      <c r="AT90" s="28"/>
      <c r="AU90" s="28"/>
      <c r="AV90" s="28"/>
      <c r="AW90" s="28"/>
      <c r="AX90" s="28"/>
      <c r="AY90" s="28"/>
      <c r="AZ90" s="28"/>
      <c r="BA90" s="28"/>
      <c r="BB90" s="28"/>
      <c r="BC90" s="28"/>
      <c r="BD90" s="28"/>
      <c r="BE90" s="28"/>
      <c r="BF90" s="28"/>
      <c r="BG90" s="28"/>
      <c r="BH90" s="28"/>
      <c r="BI90" s="28"/>
      <c r="BJ90" s="28"/>
      <c r="BK90" s="28"/>
      <c r="BL90" s="28"/>
      <c r="BM90" s="28"/>
      <c r="BN90" s="28"/>
      <c r="BO90" s="28"/>
      <c r="BP90" s="28"/>
      <c r="BQ90" s="28"/>
      <c r="BR90" s="28"/>
      <c r="BS90" s="28"/>
      <c r="BT90" s="28"/>
      <c r="BU90" s="28"/>
      <c r="BV90" s="28"/>
      <c r="BW90" s="28"/>
    </row>
    <row r="91" spans="1:75" x14ac:dyDescent="0.25">
      <c r="A91" s="28"/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28"/>
      <c r="AH91" s="28"/>
      <c r="AI91" s="28"/>
      <c r="AJ91" s="28"/>
      <c r="AK91" s="28"/>
      <c r="AL91" s="28"/>
      <c r="AM91" s="28"/>
      <c r="AN91" s="28"/>
      <c r="AO91" s="28"/>
      <c r="AP91" s="28"/>
      <c r="AQ91" s="28"/>
      <c r="AR91" s="28"/>
      <c r="AS91" s="28"/>
      <c r="AT91" s="28"/>
      <c r="AU91" s="28"/>
      <c r="AV91" s="28"/>
      <c r="AW91" s="28"/>
      <c r="AX91" s="28"/>
      <c r="AY91" s="28"/>
      <c r="AZ91" s="28"/>
      <c r="BA91" s="28"/>
      <c r="BB91" s="28"/>
      <c r="BC91" s="28"/>
      <c r="BD91" s="28"/>
      <c r="BE91" s="28"/>
      <c r="BF91" s="28"/>
      <c r="BG91" s="28"/>
      <c r="BH91" s="28"/>
      <c r="BI91" s="28"/>
      <c r="BJ91" s="28"/>
      <c r="BK91" s="28"/>
      <c r="BL91" s="28"/>
      <c r="BM91" s="28"/>
      <c r="BN91" s="28"/>
      <c r="BO91" s="28"/>
      <c r="BP91" s="28"/>
      <c r="BQ91" s="28"/>
      <c r="BR91" s="28"/>
      <c r="BS91" s="28"/>
      <c r="BT91" s="28"/>
      <c r="BU91" s="28"/>
      <c r="BV91" s="28"/>
      <c r="BW91" s="28"/>
    </row>
    <row r="92" spans="1:75" x14ac:dyDescent="0.25">
      <c r="A92" s="28"/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28"/>
      <c r="AJ92" s="28"/>
      <c r="AK92" s="28"/>
      <c r="AL92" s="28"/>
      <c r="AM92" s="28"/>
      <c r="AN92" s="28"/>
      <c r="AO92" s="28"/>
      <c r="AP92" s="28"/>
      <c r="AQ92" s="28"/>
      <c r="AR92" s="28"/>
      <c r="AS92" s="28"/>
      <c r="AT92" s="28"/>
      <c r="AU92" s="28"/>
      <c r="AV92" s="28"/>
      <c r="AW92" s="28"/>
      <c r="AX92" s="28"/>
      <c r="AY92" s="28"/>
      <c r="AZ92" s="28"/>
      <c r="BA92" s="28"/>
      <c r="BB92" s="28"/>
      <c r="BC92" s="28"/>
      <c r="BD92" s="28"/>
      <c r="BE92" s="28"/>
      <c r="BF92" s="28"/>
      <c r="BG92" s="28"/>
      <c r="BH92" s="28"/>
      <c r="BI92" s="28"/>
      <c r="BJ92" s="28"/>
      <c r="BK92" s="28"/>
      <c r="BL92" s="28"/>
      <c r="BM92" s="28"/>
      <c r="BN92" s="28"/>
      <c r="BO92" s="28"/>
      <c r="BP92" s="28"/>
      <c r="BQ92" s="28"/>
      <c r="BR92" s="28"/>
      <c r="BS92" s="28"/>
      <c r="BT92" s="28"/>
      <c r="BU92" s="28"/>
      <c r="BV92" s="28"/>
      <c r="BW92" s="28"/>
    </row>
    <row r="93" spans="1:75" x14ac:dyDescent="0.25">
      <c r="A93" s="28"/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28"/>
      <c r="AK93" s="28"/>
      <c r="AL93" s="28"/>
      <c r="AM93" s="28"/>
      <c r="AN93" s="28"/>
      <c r="AO93" s="28"/>
      <c r="AP93" s="28"/>
      <c r="AQ93" s="28"/>
      <c r="AR93" s="28"/>
      <c r="AS93" s="28"/>
      <c r="AT93" s="28"/>
      <c r="AU93" s="28"/>
      <c r="AV93" s="28"/>
      <c r="AW93" s="28"/>
      <c r="AX93" s="28"/>
      <c r="AY93" s="28"/>
      <c r="AZ93" s="28"/>
      <c r="BA93" s="28"/>
      <c r="BB93" s="28"/>
      <c r="BC93" s="28"/>
      <c r="BD93" s="28"/>
      <c r="BE93" s="28"/>
      <c r="BF93" s="28"/>
      <c r="BG93" s="28"/>
      <c r="BH93" s="28"/>
      <c r="BI93" s="28"/>
      <c r="BJ93" s="28"/>
      <c r="BK93" s="28"/>
      <c r="BL93" s="28"/>
      <c r="BM93" s="28"/>
      <c r="BN93" s="28"/>
      <c r="BO93" s="28"/>
      <c r="BP93" s="28"/>
      <c r="BQ93" s="28"/>
      <c r="BR93" s="28"/>
      <c r="BS93" s="28"/>
      <c r="BT93" s="28"/>
      <c r="BU93" s="28"/>
      <c r="BV93" s="28"/>
      <c r="BW93" s="28"/>
    </row>
    <row r="94" spans="1:75" x14ac:dyDescent="0.25">
      <c r="A94" s="28"/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28"/>
      <c r="AK94" s="28"/>
      <c r="AL94" s="28"/>
      <c r="AM94" s="28"/>
      <c r="AN94" s="28"/>
      <c r="AO94" s="28"/>
      <c r="AP94" s="28"/>
      <c r="AQ94" s="28"/>
      <c r="AR94" s="28"/>
      <c r="AS94" s="28"/>
      <c r="AT94" s="28"/>
      <c r="AU94" s="28"/>
      <c r="AV94" s="28"/>
      <c r="AW94" s="28"/>
      <c r="AX94" s="28"/>
      <c r="AY94" s="28"/>
      <c r="AZ94" s="28"/>
      <c r="BA94" s="28"/>
      <c r="BB94" s="28"/>
      <c r="BC94" s="28"/>
      <c r="BD94" s="28"/>
      <c r="BE94" s="28"/>
      <c r="BF94" s="28"/>
      <c r="BG94" s="28"/>
      <c r="BH94" s="28"/>
      <c r="BI94" s="28"/>
      <c r="BJ94" s="28"/>
      <c r="BK94" s="28"/>
      <c r="BL94" s="28"/>
      <c r="BM94" s="28"/>
      <c r="BN94" s="28"/>
      <c r="BO94" s="28"/>
      <c r="BP94" s="28"/>
      <c r="BQ94" s="28"/>
      <c r="BR94" s="28"/>
      <c r="BS94" s="28"/>
      <c r="BT94" s="28"/>
      <c r="BU94" s="28"/>
      <c r="BV94" s="28"/>
      <c r="BW94" s="28"/>
    </row>
    <row r="95" spans="1:75" x14ac:dyDescent="0.25">
      <c r="A95" s="28"/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8"/>
      <c r="AG95" s="28"/>
      <c r="AH95" s="28"/>
      <c r="AI95" s="28"/>
      <c r="AJ95" s="28"/>
      <c r="AK95" s="28"/>
      <c r="AL95" s="28"/>
      <c r="AM95" s="28"/>
      <c r="AN95" s="28"/>
      <c r="AO95" s="28"/>
      <c r="AP95" s="28"/>
      <c r="AQ95" s="28"/>
      <c r="AR95" s="28"/>
      <c r="AS95" s="28"/>
      <c r="AT95" s="28"/>
      <c r="AU95" s="28"/>
      <c r="AV95" s="28"/>
      <c r="AW95" s="28"/>
      <c r="AX95" s="28"/>
      <c r="AY95" s="28"/>
      <c r="AZ95" s="28"/>
      <c r="BA95" s="28"/>
      <c r="BB95" s="28"/>
      <c r="BC95" s="28"/>
      <c r="BD95" s="28"/>
      <c r="BE95" s="28"/>
      <c r="BF95" s="28"/>
      <c r="BG95" s="28"/>
      <c r="BH95" s="28"/>
      <c r="BI95" s="28"/>
      <c r="BJ95" s="28"/>
      <c r="BK95" s="28"/>
      <c r="BL95" s="28"/>
      <c r="BM95" s="28"/>
      <c r="BN95" s="28"/>
      <c r="BO95" s="28"/>
      <c r="BP95" s="28"/>
      <c r="BQ95" s="28"/>
      <c r="BR95" s="28"/>
      <c r="BS95" s="28"/>
      <c r="BT95" s="28"/>
      <c r="BU95" s="28"/>
      <c r="BV95" s="28"/>
      <c r="BW95" s="28"/>
    </row>
    <row r="96" spans="1:75" x14ac:dyDescent="0.25">
      <c r="A96" s="28"/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28"/>
      <c r="AH96" s="28"/>
      <c r="AI96" s="28"/>
      <c r="AJ96" s="28"/>
      <c r="AK96" s="28"/>
      <c r="AL96" s="28"/>
      <c r="AM96" s="28"/>
      <c r="AN96" s="28"/>
      <c r="AO96" s="28"/>
      <c r="AP96" s="28"/>
      <c r="AQ96" s="28"/>
      <c r="AR96" s="28"/>
      <c r="AS96" s="28"/>
      <c r="AT96" s="28"/>
      <c r="AU96" s="28"/>
      <c r="AV96" s="28"/>
      <c r="AW96" s="28"/>
      <c r="AX96" s="28"/>
      <c r="AY96" s="28"/>
      <c r="AZ96" s="28"/>
      <c r="BA96" s="28"/>
      <c r="BB96" s="28"/>
      <c r="BC96" s="28"/>
      <c r="BD96" s="28"/>
      <c r="BE96" s="28"/>
      <c r="BF96" s="28"/>
      <c r="BG96" s="28"/>
      <c r="BH96" s="28"/>
      <c r="BI96" s="28"/>
      <c r="BJ96" s="28"/>
      <c r="BK96" s="28"/>
      <c r="BL96" s="28"/>
      <c r="BM96" s="28"/>
      <c r="BN96" s="28"/>
      <c r="BO96" s="28"/>
      <c r="BP96" s="28"/>
      <c r="BQ96" s="28"/>
      <c r="BR96" s="28"/>
      <c r="BS96" s="28"/>
      <c r="BT96" s="28"/>
      <c r="BU96" s="28"/>
      <c r="BV96" s="28"/>
      <c r="BW96" s="28"/>
    </row>
    <row r="97" spans="1:75" x14ac:dyDescent="0.25">
      <c r="A97" s="28"/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28"/>
      <c r="AG97" s="28"/>
      <c r="AH97" s="28"/>
      <c r="AI97" s="28"/>
      <c r="AJ97" s="28"/>
      <c r="AK97" s="28"/>
      <c r="AL97" s="28"/>
      <c r="AM97" s="28"/>
      <c r="AN97" s="28"/>
      <c r="AO97" s="28"/>
      <c r="AP97" s="28"/>
      <c r="AQ97" s="28"/>
      <c r="AR97" s="28"/>
      <c r="AS97" s="28"/>
      <c r="AT97" s="28"/>
      <c r="AU97" s="28"/>
      <c r="AV97" s="28"/>
      <c r="AW97" s="28"/>
      <c r="AX97" s="28"/>
      <c r="AY97" s="28"/>
      <c r="AZ97" s="28"/>
      <c r="BA97" s="28"/>
      <c r="BB97" s="28"/>
      <c r="BC97" s="28"/>
      <c r="BD97" s="28"/>
      <c r="BE97" s="28"/>
      <c r="BF97" s="28"/>
      <c r="BG97" s="28"/>
      <c r="BH97" s="28"/>
      <c r="BI97" s="28"/>
      <c r="BJ97" s="28"/>
      <c r="BK97" s="28"/>
      <c r="BL97" s="28"/>
      <c r="BM97" s="28"/>
      <c r="BN97" s="28"/>
      <c r="BO97" s="28"/>
      <c r="BP97" s="28"/>
      <c r="BQ97" s="28"/>
      <c r="BR97" s="28"/>
      <c r="BS97" s="28"/>
      <c r="BT97" s="28"/>
      <c r="BU97" s="28"/>
      <c r="BV97" s="28"/>
      <c r="BW97" s="28"/>
    </row>
    <row r="98" spans="1:75" x14ac:dyDescent="0.25">
      <c r="A98" s="28"/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  <c r="AE98" s="28"/>
      <c r="AF98" s="28"/>
      <c r="AG98" s="28"/>
      <c r="AH98" s="28"/>
      <c r="AI98" s="28"/>
      <c r="AJ98" s="28"/>
      <c r="AK98" s="28"/>
      <c r="AL98" s="28"/>
      <c r="AM98" s="28"/>
      <c r="AN98" s="28"/>
      <c r="AO98" s="28"/>
      <c r="AP98" s="28"/>
      <c r="AQ98" s="28"/>
      <c r="AR98" s="28"/>
      <c r="AS98" s="28"/>
      <c r="AT98" s="28"/>
      <c r="AU98" s="28"/>
      <c r="AV98" s="28"/>
      <c r="AW98" s="28"/>
      <c r="AX98" s="28"/>
      <c r="AY98" s="28"/>
      <c r="AZ98" s="28"/>
      <c r="BA98" s="28"/>
      <c r="BB98" s="28"/>
      <c r="BC98" s="28"/>
      <c r="BD98" s="28"/>
      <c r="BE98" s="28"/>
      <c r="BF98" s="28"/>
      <c r="BG98" s="28"/>
      <c r="BH98" s="28"/>
      <c r="BI98" s="28"/>
      <c r="BJ98" s="28"/>
      <c r="BK98" s="28"/>
      <c r="BL98" s="28"/>
      <c r="BM98" s="28"/>
      <c r="BN98" s="28"/>
      <c r="BO98" s="28"/>
      <c r="BP98" s="28"/>
      <c r="BQ98" s="28"/>
      <c r="BR98" s="28"/>
      <c r="BS98" s="28"/>
      <c r="BT98" s="28"/>
      <c r="BU98" s="28"/>
      <c r="BV98" s="28"/>
      <c r="BW98" s="28"/>
    </row>
    <row r="99" spans="1:75" x14ac:dyDescent="0.25">
      <c r="A99" s="28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28"/>
      <c r="AH99" s="28"/>
      <c r="AI99" s="28"/>
      <c r="AJ99" s="28"/>
      <c r="AK99" s="28"/>
      <c r="AL99" s="28"/>
      <c r="AM99" s="28"/>
      <c r="AN99" s="28"/>
      <c r="AO99" s="28"/>
      <c r="AP99" s="28"/>
      <c r="AQ99" s="28"/>
      <c r="AR99" s="28"/>
      <c r="AS99" s="28"/>
      <c r="AT99" s="28"/>
      <c r="AU99" s="28"/>
      <c r="AV99" s="28"/>
      <c r="AW99" s="28"/>
      <c r="AX99" s="28"/>
      <c r="AY99" s="28"/>
      <c r="AZ99" s="28"/>
      <c r="BA99" s="28"/>
      <c r="BB99" s="28"/>
      <c r="BC99" s="28"/>
      <c r="BD99" s="28"/>
      <c r="BE99" s="28"/>
      <c r="BF99" s="28"/>
      <c r="BG99" s="28"/>
      <c r="BH99" s="28"/>
      <c r="BI99" s="28"/>
      <c r="BJ99" s="28"/>
      <c r="BK99" s="28"/>
      <c r="BL99" s="28"/>
      <c r="BM99" s="28"/>
      <c r="BN99" s="28"/>
      <c r="BO99" s="28"/>
      <c r="BP99" s="28"/>
      <c r="BQ99" s="28"/>
      <c r="BR99" s="28"/>
      <c r="BS99" s="28"/>
      <c r="BT99" s="28"/>
      <c r="BU99" s="28"/>
      <c r="BV99" s="28"/>
      <c r="BW99" s="28"/>
    </row>
    <row r="100" spans="1:75" x14ac:dyDescent="0.25">
      <c r="A100" s="28"/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  <c r="AI100" s="28"/>
      <c r="AJ100" s="28"/>
      <c r="AK100" s="28"/>
      <c r="AL100" s="28"/>
      <c r="AM100" s="28"/>
      <c r="AN100" s="28"/>
      <c r="AO100" s="28"/>
      <c r="AP100" s="28"/>
      <c r="AQ100" s="28"/>
      <c r="AR100" s="28"/>
      <c r="AS100" s="28"/>
      <c r="AT100" s="28"/>
      <c r="AU100" s="28"/>
      <c r="AV100" s="28"/>
      <c r="AW100" s="28"/>
      <c r="AX100" s="28"/>
      <c r="AY100" s="28"/>
      <c r="AZ100" s="28"/>
      <c r="BA100" s="28"/>
      <c r="BB100" s="28"/>
      <c r="BC100" s="28"/>
      <c r="BD100" s="28"/>
      <c r="BE100" s="28"/>
      <c r="BF100" s="28"/>
      <c r="BG100" s="28"/>
      <c r="BH100" s="28"/>
      <c r="BI100" s="28"/>
      <c r="BJ100" s="28"/>
      <c r="BK100" s="28"/>
      <c r="BL100" s="28"/>
      <c r="BM100" s="28"/>
      <c r="BN100" s="28"/>
      <c r="BO100" s="28"/>
      <c r="BP100" s="28"/>
      <c r="BQ100" s="28"/>
      <c r="BR100" s="28"/>
      <c r="BS100" s="28"/>
      <c r="BT100" s="28"/>
      <c r="BU100" s="28"/>
      <c r="BV100" s="28"/>
      <c r="BW100" s="28"/>
    </row>
    <row r="101" spans="1:75" x14ac:dyDescent="0.25">
      <c r="A101" s="28"/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  <c r="AI101" s="28"/>
      <c r="AJ101" s="28"/>
      <c r="AK101" s="28"/>
      <c r="AL101" s="28"/>
      <c r="AM101" s="28"/>
      <c r="AN101" s="28"/>
      <c r="AO101" s="28"/>
      <c r="AP101" s="28"/>
      <c r="AQ101" s="28"/>
      <c r="AR101" s="28"/>
      <c r="AS101" s="28"/>
      <c r="AT101" s="28"/>
      <c r="AU101" s="28"/>
      <c r="AV101" s="28"/>
      <c r="AW101" s="28"/>
      <c r="AX101" s="28"/>
      <c r="AY101" s="28"/>
      <c r="AZ101" s="28"/>
      <c r="BA101" s="28"/>
      <c r="BB101" s="28"/>
      <c r="BC101" s="28"/>
      <c r="BD101" s="28"/>
      <c r="BE101" s="28"/>
      <c r="BF101" s="28"/>
      <c r="BG101" s="28"/>
      <c r="BH101" s="28"/>
      <c r="BI101" s="28"/>
      <c r="BJ101" s="28"/>
      <c r="BK101" s="28"/>
      <c r="BL101" s="28"/>
      <c r="BM101" s="28"/>
      <c r="BN101" s="28"/>
      <c r="BO101" s="28"/>
      <c r="BP101" s="28"/>
      <c r="BQ101" s="28"/>
      <c r="BR101" s="28"/>
      <c r="BS101" s="28"/>
      <c r="BT101" s="28"/>
      <c r="BU101" s="28"/>
      <c r="BV101" s="28"/>
      <c r="BW101" s="28"/>
    </row>
    <row r="102" spans="1:75" x14ac:dyDescent="0.25">
      <c r="A102" s="28"/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  <c r="AE102" s="28"/>
      <c r="AF102" s="28"/>
      <c r="AG102" s="28"/>
      <c r="AH102" s="28"/>
      <c r="AI102" s="28"/>
      <c r="AJ102" s="28"/>
      <c r="AK102" s="28"/>
      <c r="AL102" s="28"/>
      <c r="AM102" s="28"/>
      <c r="AN102" s="28"/>
      <c r="AO102" s="28"/>
      <c r="AP102" s="28"/>
      <c r="AQ102" s="28"/>
      <c r="AR102" s="28"/>
      <c r="AS102" s="28"/>
      <c r="AT102" s="28"/>
      <c r="AU102" s="28"/>
      <c r="AV102" s="28"/>
      <c r="AW102" s="28"/>
      <c r="AX102" s="28"/>
      <c r="AY102" s="28"/>
      <c r="AZ102" s="28"/>
      <c r="BA102" s="28"/>
      <c r="BB102" s="28"/>
      <c r="BC102" s="28"/>
      <c r="BD102" s="28"/>
      <c r="BE102" s="28"/>
      <c r="BF102" s="28"/>
      <c r="BG102" s="28"/>
      <c r="BH102" s="28"/>
      <c r="BI102" s="28"/>
      <c r="BJ102" s="28"/>
      <c r="BK102" s="28"/>
      <c r="BL102" s="28"/>
      <c r="BM102" s="28"/>
      <c r="BN102" s="28"/>
      <c r="BO102" s="28"/>
      <c r="BP102" s="28"/>
      <c r="BQ102" s="28"/>
      <c r="BR102" s="28"/>
      <c r="BS102" s="28"/>
      <c r="BT102" s="28"/>
      <c r="BU102" s="28"/>
      <c r="BV102" s="28"/>
      <c r="BW102" s="28"/>
    </row>
    <row r="103" spans="1:75" x14ac:dyDescent="0.25">
      <c r="A103" s="28"/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  <c r="AI103" s="28"/>
      <c r="AJ103" s="28"/>
      <c r="AK103" s="28"/>
      <c r="AL103" s="28"/>
      <c r="AM103" s="28"/>
      <c r="AN103" s="28"/>
      <c r="AO103" s="28"/>
      <c r="AP103" s="28"/>
      <c r="AQ103" s="28"/>
      <c r="AR103" s="28"/>
      <c r="AS103" s="28"/>
      <c r="AT103" s="28"/>
      <c r="AU103" s="28"/>
      <c r="AV103" s="28"/>
      <c r="AW103" s="28"/>
      <c r="AX103" s="28"/>
      <c r="AY103" s="28"/>
      <c r="AZ103" s="28"/>
      <c r="BA103" s="28"/>
      <c r="BB103" s="28"/>
      <c r="BC103" s="28"/>
      <c r="BD103" s="28"/>
      <c r="BE103" s="28"/>
      <c r="BF103" s="28"/>
      <c r="BG103" s="28"/>
      <c r="BH103" s="28"/>
      <c r="BI103" s="28"/>
      <c r="BJ103" s="28"/>
      <c r="BK103" s="28"/>
      <c r="BL103" s="28"/>
      <c r="BM103" s="28"/>
      <c r="BN103" s="28"/>
      <c r="BO103" s="28"/>
      <c r="BP103" s="28"/>
      <c r="BQ103" s="28"/>
      <c r="BR103" s="28"/>
      <c r="BS103" s="28"/>
      <c r="BT103" s="28"/>
      <c r="BU103" s="28"/>
      <c r="BV103" s="28"/>
      <c r="BW103" s="28"/>
    </row>
    <row r="104" spans="1:75" x14ac:dyDescent="0.25">
      <c r="A104" s="28"/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28"/>
      <c r="AF104" s="28"/>
      <c r="AG104" s="28"/>
      <c r="AH104" s="28"/>
      <c r="AI104" s="28"/>
      <c r="AJ104" s="28"/>
      <c r="AK104" s="28"/>
      <c r="AL104" s="28"/>
      <c r="AM104" s="28"/>
      <c r="AN104" s="28"/>
      <c r="AO104" s="28"/>
      <c r="AP104" s="28"/>
      <c r="AQ104" s="28"/>
      <c r="AR104" s="28"/>
      <c r="AS104" s="28"/>
      <c r="AT104" s="28"/>
      <c r="AU104" s="28"/>
      <c r="AV104" s="28"/>
      <c r="AW104" s="28"/>
      <c r="AX104" s="28"/>
      <c r="AY104" s="28"/>
      <c r="AZ104" s="28"/>
      <c r="BA104" s="28"/>
      <c r="BB104" s="28"/>
      <c r="BC104" s="28"/>
      <c r="BD104" s="28"/>
      <c r="BE104" s="28"/>
      <c r="BF104" s="28"/>
      <c r="BG104" s="28"/>
      <c r="BH104" s="28"/>
      <c r="BI104" s="28"/>
      <c r="BJ104" s="28"/>
      <c r="BK104" s="28"/>
      <c r="BL104" s="28"/>
      <c r="BM104" s="28"/>
      <c r="BN104" s="28"/>
      <c r="BO104" s="28"/>
      <c r="BP104" s="28"/>
      <c r="BQ104" s="28"/>
      <c r="BR104" s="28"/>
      <c r="BS104" s="28"/>
      <c r="BT104" s="28"/>
      <c r="BU104" s="28"/>
      <c r="BV104" s="28"/>
      <c r="BW104" s="28"/>
    </row>
    <row r="105" spans="1:75" x14ac:dyDescent="0.25">
      <c r="A105" s="28"/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28"/>
      <c r="AI105" s="28"/>
      <c r="AJ105" s="28"/>
      <c r="AK105" s="28"/>
      <c r="AL105" s="28"/>
      <c r="AM105" s="28"/>
      <c r="AN105" s="28"/>
      <c r="AO105" s="28"/>
      <c r="AP105" s="28"/>
      <c r="AQ105" s="28"/>
      <c r="AR105" s="28"/>
      <c r="AS105" s="28"/>
      <c r="AT105" s="28"/>
      <c r="AU105" s="28"/>
      <c r="AV105" s="28"/>
      <c r="AW105" s="28"/>
      <c r="AX105" s="28"/>
      <c r="AY105" s="28"/>
      <c r="AZ105" s="28"/>
      <c r="BA105" s="28"/>
      <c r="BB105" s="28"/>
      <c r="BC105" s="28"/>
      <c r="BD105" s="28"/>
      <c r="BE105" s="28"/>
      <c r="BF105" s="28"/>
      <c r="BG105" s="28"/>
      <c r="BH105" s="28"/>
      <c r="BI105" s="28"/>
      <c r="BJ105" s="28"/>
      <c r="BK105" s="28"/>
      <c r="BL105" s="28"/>
      <c r="BM105" s="28"/>
      <c r="BN105" s="28"/>
      <c r="BO105" s="28"/>
      <c r="BP105" s="28"/>
      <c r="BQ105" s="28"/>
      <c r="BR105" s="28"/>
      <c r="BS105" s="28"/>
      <c r="BT105" s="28"/>
      <c r="BU105" s="28"/>
      <c r="BV105" s="28"/>
      <c r="BW105" s="28"/>
    </row>
    <row r="106" spans="1:75" x14ac:dyDescent="0.25">
      <c r="A106" s="28"/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  <c r="AE106" s="28"/>
      <c r="AF106" s="28"/>
      <c r="AG106" s="28"/>
      <c r="AH106" s="28"/>
      <c r="AI106" s="28"/>
      <c r="AJ106" s="28"/>
      <c r="AK106" s="28"/>
      <c r="AL106" s="28"/>
      <c r="AM106" s="28"/>
      <c r="AN106" s="28"/>
      <c r="AO106" s="28"/>
      <c r="AP106" s="28"/>
      <c r="AQ106" s="28"/>
      <c r="AR106" s="28"/>
      <c r="AS106" s="28"/>
      <c r="AT106" s="28"/>
      <c r="AU106" s="28"/>
      <c r="AV106" s="28"/>
      <c r="AW106" s="28"/>
      <c r="AX106" s="28"/>
      <c r="AY106" s="28"/>
      <c r="AZ106" s="28"/>
      <c r="BA106" s="28"/>
      <c r="BB106" s="28"/>
      <c r="BC106" s="28"/>
      <c r="BD106" s="28"/>
      <c r="BE106" s="28"/>
      <c r="BF106" s="28"/>
      <c r="BG106" s="28"/>
      <c r="BH106" s="28"/>
      <c r="BI106" s="28"/>
      <c r="BJ106" s="28"/>
      <c r="BK106" s="28"/>
      <c r="BL106" s="28"/>
      <c r="BM106" s="28"/>
      <c r="BN106" s="28"/>
      <c r="BO106" s="28"/>
      <c r="BP106" s="28"/>
      <c r="BQ106" s="28"/>
      <c r="BR106" s="28"/>
      <c r="BS106" s="28"/>
      <c r="BT106" s="28"/>
      <c r="BU106" s="28"/>
      <c r="BV106" s="28"/>
      <c r="BW106" s="28"/>
    </row>
    <row r="107" spans="1:75" x14ac:dyDescent="0.25">
      <c r="A107" s="28"/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28"/>
      <c r="AF107" s="28"/>
      <c r="AG107" s="28"/>
      <c r="AH107" s="28"/>
      <c r="AI107" s="28"/>
      <c r="AJ107" s="28"/>
      <c r="AK107" s="28"/>
      <c r="AL107" s="28"/>
      <c r="AM107" s="28"/>
      <c r="AN107" s="28"/>
      <c r="AO107" s="28"/>
      <c r="AP107" s="28"/>
      <c r="AQ107" s="28"/>
      <c r="AR107" s="28"/>
      <c r="AS107" s="28"/>
      <c r="AT107" s="28"/>
      <c r="AU107" s="28"/>
      <c r="AV107" s="28"/>
      <c r="AW107" s="28"/>
      <c r="AX107" s="28"/>
      <c r="AY107" s="28"/>
      <c r="AZ107" s="28"/>
      <c r="BA107" s="28"/>
      <c r="BB107" s="28"/>
      <c r="BC107" s="28"/>
      <c r="BD107" s="28"/>
      <c r="BE107" s="28"/>
      <c r="BF107" s="28"/>
      <c r="BG107" s="28"/>
      <c r="BH107" s="28"/>
      <c r="BI107" s="28"/>
      <c r="BJ107" s="28"/>
      <c r="BK107" s="28"/>
      <c r="BL107" s="28"/>
      <c r="BM107" s="28"/>
      <c r="BN107" s="28"/>
      <c r="BO107" s="28"/>
      <c r="BP107" s="28"/>
      <c r="BQ107" s="28"/>
      <c r="BR107" s="28"/>
      <c r="BS107" s="28"/>
      <c r="BT107" s="28"/>
      <c r="BU107" s="28"/>
      <c r="BV107" s="28"/>
      <c r="BW107" s="28"/>
    </row>
    <row r="108" spans="1:75" x14ac:dyDescent="0.25">
      <c r="A108" s="28"/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  <c r="AI108" s="28"/>
      <c r="AJ108" s="28"/>
      <c r="AK108" s="28"/>
      <c r="AL108" s="28"/>
      <c r="AM108" s="28"/>
      <c r="AN108" s="28"/>
      <c r="AO108" s="28"/>
      <c r="AP108" s="28"/>
      <c r="AQ108" s="28"/>
      <c r="AR108" s="28"/>
      <c r="AS108" s="28"/>
      <c r="AT108" s="28"/>
      <c r="AU108" s="28"/>
      <c r="AV108" s="28"/>
      <c r="AW108" s="28"/>
      <c r="AX108" s="28"/>
      <c r="AY108" s="28"/>
      <c r="AZ108" s="28"/>
      <c r="BA108" s="28"/>
      <c r="BB108" s="28"/>
      <c r="BC108" s="28"/>
      <c r="BD108" s="28"/>
      <c r="BE108" s="28"/>
      <c r="BF108" s="28"/>
      <c r="BG108" s="28"/>
      <c r="BH108" s="28"/>
      <c r="BI108" s="28"/>
      <c r="BJ108" s="28"/>
      <c r="BK108" s="28"/>
      <c r="BL108" s="28"/>
      <c r="BM108" s="28"/>
      <c r="BN108" s="28"/>
      <c r="BO108" s="28"/>
      <c r="BP108" s="28"/>
      <c r="BQ108" s="28"/>
      <c r="BR108" s="28"/>
      <c r="BS108" s="28"/>
      <c r="BT108" s="28"/>
      <c r="BU108" s="28"/>
      <c r="BV108" s="28"/>
      <c r="BW108" s="28"/>
    </row>
    <row r="109" spans="1:75" x14ac:dyDescent="0.25">
      <c r="A109" s="28"/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  <c r="AI109" s="28"/>
      <c r="AJ109" s="28"/>
      <c r="AK109" s="28"/>
      <c r="AL109" s="28"/>
      <c r="AM109" s="28"/>
      <c r="AN109" s="28"/>
      <c r="AO109" s="28"/>
      <c r="AP109" s="28"/>
      <c r="AQ109" s="28"/>
      <c r="AR109" s="28"/>
      <c r="AS109" s="28"/>
      <c r="AT109" s="28"/>
      <c r="AU109" s="28"/>
      <c r="AV109" s="28"/>
      <c r="AW109" s="28"/>
      <c r="AX109" s="28"/>
      <c r="AY109" s="28"/>
      <c r="AZ109" s="28"/>
      <c r="BA109" s="28"/>
      <c r="BB109" s="28"/>
      <c r="BC109" s="28"/>
      <c r="BD109" s="28"/>
      <c r="BE109" s="28"/>
      <c r="BF109" s="28"/>
      <c r="BG109" s="28"/>
      <c r="BH109" s="28"/>
      <c r="BI109" s="28"/>
      <c r="BJ109" s="28"/>
      <c r="BK109" s="28"/>
      <c r="BL109" s="28"/>
      <c r="BM109" s="28"/>
      <c r="BN109" s="28"/>
      <c r="BO109" s="28"/>
      <c r="BP109" s="28"/>
      <c r="BQ109" s="28"/>
      <c r="BR109" s="28"/>
      <c r="BS109" s="28"/>
      <c r="BT109" s="28"/>
      <c r="BU109" s="28"/>
      <c r="BV109" s="28"/>
      <c r="BW109" s="28"/>
    </row>
    <row r="110" spans="1:75" x14ac:dyDescent="0.25">
      <c r="A110" s="28"/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  <c r="AI110" s="28"/>
      <c r="AJ110" s="28"/>
      <c r="AK110" s="28"/>
      <c r="AL110" s="28"/>
      <c r="AM110" s="28"/>
      <c r="AN110" s="28"/>
      <c r="AO110" s="28"/>
      <c r="AP110" s="28"/>
      <c r="AQ110" s="28"/>
      <c r="AR110" s="28"/>
      <c r="AS110" s="28"/>
      <c r="AT110" s="28"/>
      <c r="AU110" s="28"/>
      <c r="AV110" s="28"/>
      <c r="AW110" s="28"/>
      <c r="AX110" s="28"/>
      <c r="AY110" s="28"/>
      <c r="AZ110" s="28"/>
      <c r="BA110" s="28"/>
      <c r="BB110" s="28"/>
      <c r="BC110" s="28"/>
      <c r="BD110" s="28"/>
      <c r="BE110" s="28"/>
      <c r="BF110" s="28"/>
      <c r="BG110" s="28"/>
      <c r="BH110" s="28"/>
      <c r="BI110" s="28"/>
      <c r="BJ110" s="28"/>
      <c r="BK110" s="28"/>
      <c r="BL110" s="28"/>
      <c r="BM110" s="28"/>
      <c r="BN110" s="28"/>
      <c r="BO110" s="28"/>
      <c r="BP110" s="28"/>
      <c r="BQ110" s="28"/>
      <c r="BR110" s="28"/>
      <c r="BS110" s="28"/>
      <c r="BT110" s="28"/>
      <c r="BU110" s="28"/>
      <c r="BV110" s="28"/>
      <c r="BW110" s="28"/>
    </row>
    <row r="111" spans="1:75" x14ac:dyDescent="0.25">
      <c r="A111" s="28"/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  <c r="AE111" s="28"/>
      <c r="AF111" s="28"/>
      <c r="AG111" s="28"/>
      <c r="AH111" s="28"/>
      <c r="AI111" s="28"/>
      <c r="AJ111" s="28"/>
      <c r="AK111" s="28"/>
      <c r="AL111" s="28"/>
      <c r="AM111" s="28"/>
      <c r="AN111" s="28"/>
      <c r="AO111" s="28"/>
      <c r="AP111" s="28"/>
      <c r="AQ111" s="28"/>
      <c r="AR111" s="28"/>
      <c r="AS111" s="28"/>
      <c r="AT111" s="28"/>
      <c r="AU111" s="28"/>
      <c r="AV111" s="28"/>
      <c r="AW111" s="28"/>
      <c r="AX111" s="28"/>
      <c r="AY111" s="28"/>
      <c r="AZ111" s="28"/>
      <c r="BA111" s="28"/>
      <c r="BB111" s="28"/>
      <c r="BC111" s="28"/>
      <c r="BD111" s="28"/>
      <c r="BE111" s="28"/>
      <c r="BF111" s="28"/>
      <c r="BG111" s="28"/>
      <c r="BH111" s="28"/>
      <c r="BI111" s="28"/>
      <c r="BJ111" s="28"/>
      <c r="BK111" s="28"/>
      <c r="BL111" s="28"/>
      <c r="BM111" s="28"/>
      <c r="BN111" s="28"/>
      <c r="BO111" s="28"/>
      <c r="BP111" s="28"/>
      <c r="BQ111" s="28"/>
      <c r="BR111" s="28"/>
      <c r="BS111" s="28"/>
      <c r="BT111" s="28"/>
      <c r="BU111" s="28"/>
      <c r="BV111" s="28"/>
      <c r="BW111" s="28"/>
    </row>
    <row r="112" spans="1:75" x14ac:dyDescent="0.25">
      <c r="A112" s="28"/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  <c r="AI112" s="28"/>
      <c r="AJ112" s="28"/>
      <c r="AK112" s="28"/>
      <c r="AL112" s="28"/>
      <c r="AM112" s="28"/>
      <c r="AN112" s="28"/>
      <c r="AO112" s="28"/>
      <c r="AP112" s="28"/>
      <c r="AQ112" s="28"/>
      <c r="AR112" s="28"/>
      <c r="AS112" s="28"/>
      <c r="AT112" s="28"/>
      <c r="AU112" s="28"/>
      <c r="AV112" s="28"/>
      <c r="AW112" s="28"/>
      <c r="AX112" s="28"/>
      <c r="AY112" s="28"/>
      <c r="AZ112" s="28"/>
      <c r="BA112" s="28"/>
      <c r="BB112" s="28"/>
      <c r="BC112" s="28"/>
      <c r="BD112" s="28"/>
      <c r="BE112" s="28"/>
      <c r="BF112" s="28"/>
      <c r="BG112" s="28"/>
      <c r="BH112" s="28"/>
      <c r="BI112" s="28"/>
      <c r="BJ112" s="28"/>
      <c r="BK112" s="28"/>
      <c r="BL112" s="28"/>
      <c r="BM112" s="28"/>
      <c r="BN112" s="28"/>
      <c r="BO112" s="28"/>
      <c r="BP112" s="28"/>
      <c r="BQ112" s="28"/>
      <c r="BR112" s="28"/>
      <c r="BS112" s="28"/>
      <c r="BT112" s="28"/>
      <c r="BU112" s="28"/>
      <c r="BV112" s="28"/>
      <c r="BW112" s="28"/>
    </row>
    <row r="113" spans="1:75" x14ac:dyDescent="0.25">
      <c r="A113" s="28"/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  <c r="AI113" s="28"/>
      <c r="AJ113" s="28"/>
      <c r="AK113" s="28"/>
      <c r="AL113" s="28"/>
      <c r="AM113" s="28"/>
      <c r="AN113" s="28"/>
      <c r="AO113" s="28"/>
      <c r="AP113" s="28"/>
      <c r="AQ113" s="28"/>
      <c r="AR113" s="28"/>
      <c r="AS113" s="28"/>
      <c r="AT113" s="28"/>
      <c r="AU113" s="28"/>
      <c r="AV113" s="28"/>
      <c r="AW113" s="28"/>
      <c r="AX113" s="28"/>
      <c r="AY113" s="28"/>
      <c r="AZ113" s="28"/>
      <c r="BA113" s="28"/>
      <c r="BB113" s="28"/>
      <c r="BC113" s="28"/>
      <c r="BD113" s="28"/>
      <c r="BE113" s="28"/>
      <c r="BF113" s="28"/>
      <c r="BG113" s="28"/>
      <c r="BH113" s="28"/>
      <c r="BI113" s="28"/>
      <c r="BJ113" s="28"/>
      <c r="BK113" s="28"/>
      <c r="BL113" s="28"/>
      <c r="BM113" s="28"/>
      <c r="BN113" s="28"/>
      <c r="BO113" s="28"/>
      <c r="BP113" s="28"/>
      <c r="BQ113" s="28"/>
      <c r="BR113" s="28"/>
      <c r="BS113" s="28"/>
      <c r="BT113" s="28"/>
      <c r="BU113" s="28"/>
      <c r="BV113" s="28"/>
      <c r="BW113" s="28"/>
    </row>
    <row r="114" spans="1:75" x14ac:dyDescent="0.25">
      <c r="A114" s="28"/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28"/>
      <c r="AF114" s="28"/>
      <c r="AG114" s="28"/>
      <c r="AH114" s="28"/>
      <c r="AI114" s="28"/>
      <c r="AJ114" s="28"/>
      <c r="AK114" s="28"/>
      <c r="AL114" s="28"/>
      <c r="AM114" s="28"/>
      <c r="AN114" s="28"/>
      <c r="AO114" s="28"/>
      <c r="AP114" s="28"/>
      <c r="AQ114" s="28"/>
      <c r="AR114" s="28"/>
      <c r="AS114" s="28"/>
      <c r="AT114" s="28"/>
      <c r="AU114" s="28"/>
      <c r="AV114" s="28"/>
      <c r="AW114" s="28"/>
      <c r="AX114" s="28"/>
      <c r="AY114" s="28"/>
      <c r="AZ114" s="28"/>
      <c r="BA114" s="28"/>
      <c r="BB114" s="28"/>
      <c r="BC114" s="28"/>
      <c r="BD114" s="28"/>
      <c r="BE114" s="28"/>
      <c r="BF114" s="28"/>
      <c r="BG114" s="28"/>
      <c r="BH114" s="28"/>
      <c r="BI114" s="28"/>
      <c r="BJ114" s="28"/>
      <c r="BK114" s="28"/>
      <c r="BL114" s="28"/>
      <c r="BM114" s="28"/>
      <c r="BN114" s="28"/>
      <c r="BO114" s="28"/>
      <c r="BP114" s="28"/>
      <c r="BQ114" s="28"/>
      <c r="BR114" s="28"/>
      <c r="BS114" s="28"/>
      <c r="BT114" s="28"/>
      <c r="BU114" s="28"/>
      <c r="BV114" s="28"/>
      <c r="BW114" s="28"/>
    </row>
    <row r="115" spans="1:75" x14ac:dyDescent="0.25">
      <c r="A115" s="28"/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  <c r="AI115" s="28"/>
      <c r="AJ115" s="28"/>
      <c r="AK115" s="28"/>
      <c r="AL115" s="28"/>
      <c r="AM115" s="28"/>
      <c r="AN115" s="28"/>
      <c r="AO115" s="28"/>
      <c r="AP115" s="28"/>
      <c r="AQ115" s="28"/>
      <c r="AR115" s="28"/>
      <c r="AS115" s="28"/>
      <c r="AT115" s="28"/>
      <c r="AU115" s="28"/>
      <c r="AV115" s="28"/>
      <c r="AW115" s="28"/>
      <c r="AX115" s="28"/>
      <c r="AY115" s="28"/>
      <c r="AZ115" s="28"/>
      <c r="BA115" s="28"/>
      <c r="BB115" s="28"/>
      <c r="BC115" s="28"/>
      <c r="BD115" s="28"/>
      <c r="BE115" s="28"/>
      <c r="BF115" s="28"/>
      <c r="BG115" s="28"/>
      <c r="BH115" s="28"/>
      <c r="BI115" s="28"/>
      <c r="BJ115" s="28"/>
      <c r="BK115" s="28"/>
      <c r="BL115" s="28"/>
      <c r="BM115" s="28"/>
      <c r="BN115" s="28"/>
      <c r="BO115" s="28"/>
      <c r="BP115" s="28"/>
      <c r="BQ115" s="28"/>
      <c r="BR115" s="28"/>
      <c r="BS115" s="28"/>
      <c r="BT115" s="28"/>
      <c r="BU115" s="28"/>
      <c r="BV115" s="28"/>
      <c r="BW115" s="28"/>
    </row>
    <row r="116" spans="1:75" x14ac:dyDescent="0.25">
      <c r="A116" s="28"/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28"/>
      <c r="AH116" s="28"/>
      <c r="AI116" s="28"/>
      <c r="AJ116" s="28"/>
      <c r="AK116" s="28"/>
      <c r="AL116" s="28"/>
      <c r="AM116" s="28"/>
      <c r="AN116" s="28"/>
      <c r="AO116" s="28"/>
      <c r="AP116" s="28"/>
      <c r="AQ116" s="28"/>
      <c r="AR116" s="28"/>
      <c r="AS116" s="28"/>
      <c r="AT116" s="28"/>
      <c r="AU116" s="28"/>
      <c r="AV116" s="28"/>
      <c r="AW116" s="28"/>
      <c r="AX116" s="28"/>
      <c r="AY116" s="28"/>
      <c r="AZ116" s="28"/>
      <c r="BA116" s="28"/>
      <c r="BB116" s="28"/>
      <c r="BC116" s="28"/>
      <c r="BD116" s="28"/>
      <c r="BE116" s="28"/>
      <c r="BF116" s="28"/>
      <c r="BG116" s="28"/>
      <c r="BH116" s="28"/>
      <c r="BI116" s="28"/>
      <c r="BJ116" s="28"/>
      <c r="BK116" s="28"/>
      <c r="BL116" s="28"/>
      <c r="BM116" s="28"/>
      <c r="BN116" s="28"/>
      <c r="BO116" s="28"/>
      <c r="BP116" s="28"/>
      <c r="BQ116" s="28"/>
      <c r="BR116" s="28"/>
      <c r="BS116" s="28"/>
      <c r="BT116" s="28"/>
      <c r="BU116" s="28"/>
      <c r="BV116" s="28"/>
      <c r="BW116" s="28"/>
    </row>
    <row r="117" spans="1:75" x14ac:dyDescent="0.25">
      <c r="A117" s="28"/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  <c r="AE117" s="28"/>
      <c r="AF117" s="28"/>
      <c r="AG117" s="28"/>
      <c r="AH117" s="28"/>
      <c r="AI117" s="28"/>
      <c r="AJ117" s="28"/>
      <c r="AK117" s="28"/>
      <c r="AL117" s="28"/>
      <c r="AM117" s="28"/>
      <c r="AN117" s="28"/>
      <c r="AO117" s="28"/>
      <c r="AP117" s="28"/>
      <c r="AQ117" s="28"/>
      <c r="AR117" s="28"/>
      <c r="AS117" s="28"/>
      <c r="AT117" s="28"/>
      <c r="AU117" s="28"/>
      <c r="AV117" s="28"/>
      <c r="AW117" s="28"/>
      <c r="AX117" s="28"/>
      <c r="AY117" s="28"/>
      <c r="AZ117" s="28"/>
      <c r="BA117" s="28"/>
      <c r="BB117" s="28"/>
      <c r="BC117" s="28"/>
      <c r="BD117" s="28"/>
      <c r="BE117" s="28"/>
      <c r="BF117" s="28"/>
      <c r="BG117" s="28"/>
      <c r="BH117" s="28"/>
      <c r="BI117" s="28"/>
      <c r="BJ117" s="28"/>
      <c r="BK117" s="28"/>
      <c r="BL117" s="28"/>
      <c r="BM117" s="28"/>
      <c r="BN117" s="28"/>
      <c r="BO117" s="28"/>
      <c r="BP117" s="28"/>
      <c r="BQ117" s="28"/>
      <c r="BR117" s="28"/>
      <c r="BS117" s="28"/>
      <c r="BT117" s="28"/>
      <c r="BU117" s="28"/>
      <c r="BV117" s="28"/>
      <c r="BW117" s="28"/>
    </row>
    <row r="118" spans="1:75" x14ac:dyDescent="0.25">
      <c r="A118" s="28"/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28"/>
      <c r="AF118" s="28"/>
      <c r="AG118" s="28"/>
      <c r="AH118" s="28"/>
      <c r="AI118" s="28"/>
      <c r="AJ118" s="28"/>
      <c r="AK118" s="28"/>
      <c r="AL118" s="28"/>
      <c r="AM118" s="28"/>
      <c r="AN118" s="28"/>
      <c r="AO118" s="28"/>
      <c r="AP118" s="28"/>
      <c r="AQ118" s="28"/>
      <c r="AR118" s="28"/>
      <c r="AS118" s="28"/>
      <c r="AT118" s="28"/>
      <c r="AU118" s="28"/>
      <c r="AV118" s="28"/>
      <c r="AW118" s="28"/>
      <c r="AX118" s="28"/>
      <c r="AY118" s="28"/>
      <c r="AZ118" s="28"/>
      <c r="BA118" s="28"/>
      <c r="BB118" s="28"/>
      <c r="BC118" s="28"/>
      <c r="BD118" s="28"/>
      <c r="BE118" s="28"/>
      <c r="BF118" s="28"/>
      <c r="BG118" s="28"/>
      <c r="BH118" s="28"/>
      <c r="BI118" s="28"/>
      <c r="BJ118" s="28"/>
      <c r="BK118" s="28"/>
      <c r="BL118" s="28"/>
      <c r="BM118" s="28"/>
      <c r="BN118" s="28"/>
      <c r="BO118" s="28"/>
      <c r="BP118" s="28"/>
      <c r="BQ118" s="28"/>
      <c r="BR118" s="28"/>
      <c r="BS118" s="28"/>
      <c r="BT118" s="28"/>
      <c r="BU118" s="28"/>
      <c r="BV118" s="28"/>
      <c r="BW118" s="28"/>
    </row>
    <row r="119" spans="1:75" x14ac:dyDescent="0.25">
      <c r="A119" s="28"/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  <c r="AE119" s="28"/>
      <c r="AF119" s="28"/>
      <c r="AG119" s="28"/>
      <c r="AH119" s="28"/>
      <c r="AI119" s="28"/>
      <c r="AJ119" s="28"/>
      <c r="AK119" s="28"/>
      <c r="AL119" s="28"/>
      <c r="AM119" s="28"/>
      <c r="AN119" s="28"/>
      <c r="AO119" s="28"/>
      <c r="AP119" s="28"/>
      <c r="AQ119" s="28"/>
      <c r="AR119" s="28"/>
      <c r="AS119" s="28"/>
      <c r="AT119" s="28"/>
      <c r="AU119" s="28"/>
      <c r="AV119" s="28"/>
      <c r="AW119" s="28"/>
      <c r="AX119" s="28"/>
      <c r="AY119" s="28"/>
      <c r="AZ119" s="28"/>
      <c r="BA119" s="28"/>
      <c r="BB119" s="28"/>
      <c r="BC119" s="28"/>
      <c r="BD119" s="28"/>
      <c r="BE119" s="28"/>
      <c r="BF119" s="28"/>
      <c r="BG119" s="28"/>
      <c r="BH119" s="28"/>
      <c r="BI119" s="28"/>
      <c r="BJ119" s="28"/>
      <c r="BK119" s="28"/>
      <c r="BL119" s="28"/>
      <c r="BM119" s="28"/>
      <c r="BN119" s="28"/>
      <c r="BO119" s="28"/>
      <c r="BP119" s="28"/>
      <c r="BQ119" s="28"/>
      <c r="BR119" s="28"/>
      <c r="BS119" s="28"/>
      <c r="BT119" s="28"/>
      <c r="BU119" s="28"/>
      <c r="BV119" s="28"/>
      <c r="BW119" s="28"/>
    </row>
    <row r="120" spans="1:75" x14ac:dyDescent="0.25">
      <c r="A120" s="28"/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  <c r="AE120" s="28"/>
      <c r="AF120" s="28"/>
      <c r="AG120" s="28"/>
      <c r="AH120" s="28"/>
      <c r="AI120" s="28"/>
      <c r="AJ120" s="28"/>
      <c r="AK120" s="28"/>
      <c r="AL120" s="28"/>
      <c r="AM120" s="28"/>
      <c r="AN120" s="28"/>
      <c r="AO120" s="28"/>
      <c r="AP120" s="28"/>
      <c r="AQ120" s="28"/>
      <c r="AR120" s="28"/>
      <c r="AS120" s="28"/>
      <c r="AT120" s="28"/>
      <c r="AU120" s="28"/>
      <c r="AV120" s="28"/>
      <c r="AW120" s="28"/>
      <c r="AX120" s="28"/>
      <c r="AY120" s="28"/>
      <c r="AZ120" s="28"/>
      <c r="BA120" s="28"/>
      <c r="BB120" s="28"/>
      <c r="BC120" s="28"/>
      <c r="BD120" s="28"/>
      <c r="BE120" s="28"/>
      <c r="BF120" s="28"/>
      <c r="BG120" s="28"/>
      <c r="BH120" s="28"/>
      <c r="BI120" s="28"/>
      <c r="BJ120" s="28"/>
      <c r="BK120" s="28"/>
      <c r="BL120" s="28"/>
      <c r="BM120" s="28"/>
      <c r="BN120" s="28"/>
      <c r="BO120" s="28"/>
      <c r="BP120" s="28"/>
      <c r="BQ120" s="28"/>
      <c r="BR120" s="28"/>
      <c r="BS120" s="28"/>
      <c r="BT120" s="28"/>
      <c r="BU120" s="28"/>
      <c r="BV120" s="28"/>
      <c r="BW120" s="28"/>
    </row>
    <row r="121" spans="1:75" x14ac:dyDescent="0.25">
      <c r="A121" s="28"/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28"/>
      <c r="AF121" s="28"/>
      <c r="AG121" s="28"/>
      <c r="AH121" s="28"/>
      <c r="AI121" s="28"/>
      <c r="AJ121" s="28"/>
      <c r="AK121" s="28"/>
      <c r="AL121" s="28"/>
      <c r="AM121" s="28"/>
      <c r="AN121" s="28"/>
      <c r="AO121" s="28"/>
      <c r="AP121" s="28"/>
      <c r="AQ121" s="28"/>
      <c r="AR121" s="28"/>
      <c r="AS121" s="28"/>
      <c r="AT121" s="28"/>
      <c r="AU121" s="28"/>
      <c r="AV121" s="28"/>
      <c r="AW121" s="28"/>
      <c r="AX121" s="28"/>
      <c r="AY121" s="28"/>
      <c r="AZ121" s="28"/>
      <c r="BA121" s="28"/>
      <c r="BB121" s="28"/>
      <c r="BC121" s="28"/>
      <c r="BD121" s="28"/>
      <c r="BE121" s="28"/>
      <c r="BF121" s="28"/>
      <c r="BG121" s="28"/>
      <c r="BH121" s="28"/>
      <c r="BI121" s="28"/>
      <c r="BJ121" s="28"/>
      <c r="BK121" s="28"/>
      <c r="BL121" s="28"/>
      <c r="BM121" s="28"/>
      <c r="BN121" s="28"/>
      <c r="BO121" s="28"/>
      <c r="BP121" s="28"/>
      <c r="BQ121" s="28"/>
      <c r="BR121" s="28"/>
      <c r="BS121" s="28"/>
      <c r="BT121" s="28"/>
      <c r="BU121" s="28"/>
      <c r="BV121" s="28"/>
      <c r="BW121" s="28"/>
    </row>
    <row r="122" spans="1:75" x14ac:dyDescent="0.25">
      <c r="A122" s="28"/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8"/>
      <c r="AI122" s="28"/>
      <c r="AJ122" s="28"/>
      <c r="AK122" s="28"/>
      <c r="AL122" s="28"/>
      <c r="AM122" s="28"/>
      <c r="AN122" s="28"/>
      <c r="AO122" s="28"/>
      <c r="AP122" s="28"/>
      <c r="AQ122" s="28"/>
      <c r="AR122" s="28"/>
      <c r="AS122" s="28"/>
      <c r="AT122" s="28"/>
      <c r="AU122" s="28"/>
      <c r="AV122" s="28"/>
      <c r="AW122" s="28"/>
      <c r="AX122" s="28"/>
      <c r="AY122" s="28"/>
      <c r="AZ122" s="28"/>
      <c r="BA122" s="28"/>
      <c r="BB122" s="28"/>
      <c r="BC122" s="28"/>
      <c r="BD122" s="28"/>
      <c r="BE122" s="28"/>
      <c r="BF122" s="28"/>
      <c r="BG122" s="28"/>
      <c r="BH122" s="28"/>
      <c r="BI122" s="28"/>
      <c r="BJ122" s="28"/>
      <c r="BK122" s="28"/>
      <c r="BL122" s="28"/>
      <c r="BM122" s="28"/>
      <c r="BN122" s="28"/>
      <c r="BO122" s="28"/>
      <c r="BP122" s="28"/>
      <c r="BQ122" s="28"/>
      <c r="BR122" s="28"/>
      <c r="BS122" s="28"/>
      <c r="BT122" s="28"/>
      <c r="BU122" s="28"/>
      <c r="BV122" s="28"/>
      <c r="BW122" s="28"/>
    </row>
    <row r="123" spans="1:75" x14ac:dyDescent="0.25">
      <c r="A123" s="28"/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  <c r="AD123" s="28"/>
      <c r="AE123" s="28"/>
      <c r="AF123" s="28"/>
      <c r="AG123" s="28"/>
      <c r="AH123" s="28"/>
      <c r="AI123" s="28"/>
      <c r="AJ123" s="28"/>
      <c r="AK123" s="28"/>
      <c r="AL123" s="28"/>
      <c r="AM123" s="28"/>
      <c r="AN123" s="28"/>
      <c r="AO123" s="28"/>
      <c r="AP123" s="28"/>
      <c r="AQ123" s="28"/>
      <c r="AR123" s="28"/>
      <c r="AS123" s="28"/>
      <c r="AT123" s="28"/>
      <c r="AU123" s="28"/>
      <c r="AV123" s="28"/>
      <c r="AW123" s="28"/>
      <c r="AX123" s="28"/>
      <c r="AY123" s="28"/>
      <c r="AZ123" s="28"/>
      <c r="BA123" s="28"/>
      <c r="BB123" s="28"/>
      <c r="BC123" s="28"/>
      <c r="BD123" s="28"/>
      <c r="BE123" s="28"/>
      <c r="BF123" s="28"/>
      <c r="BG123" s="28"/>
      <c r="BH123" s="28"/>
      <c r="BI123" s="28"/>
      <c r="BJ123" s="28"/>
      <c r="BK123" s="28"/>
      <c r="BL123" s="28"/>
      <c r="BM123" s="28"/>
      <c r="BN123" s="28"/>
      <c r="BO123" s="28"/>
      <c r="BP123" s="28"/>
      <c r="BQ123" s="28"/>
      <c r="BR123" s="28"/>
      <c r="BS123" s="28"/>
      <c r="BT123" s="28"/>
      <c r="BU123" s="28"/>
      <c r="BV123" s="28"/>
      <c r="BW123" s="28"/>
    </row>
    <row r="124" spans="1:75" x14ac:dyDescent="0.25">
      <c r="A124" s="28"/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  <c r="AE124" s="28"/>
      <c r="AF124" s="28"/>
      <c r="AG124" s="28"/>
      <c r="AH124" s="28"/>
      <c r="AI124" s="28"/>
      <c r="AJ124" s="28"/>
      <c r="AK124" s="28"/>
      <c r="AL124" s="28"/>
      <c r="AM124" s="28"/>
      <c r="AN124" s="28"/>
      <c r="AO124" s="28"/>
      <c r="AP124" s="28"/>
      <c r="AQ124" s="28"/>
      <c r="AR124" s="28"/>
      <c r="AS124" s="28"/>
      <c r="AT124" s="28"/>
      <c r="AU124" s="28"/>
      <c r="AV124" s="28"/>
      <c r="AW124" s="28"/>
      <c r="AX124" s="28"/>
      <c r="AY124" s="28"/>
      <c r="AZ124" s="28"/>
      <c r="BA124" s="28"/>
      <c r="BB124" s="28"/>
      <c r="BC124" s="28"/>
      <c r="BD124" s="28"/>
      <c r="BE124" s="28"/>
      <c r="BF124" s="28"/>
      <c r="BG124" s="28"/>
      <c r="BH124" s="28"/>
      <c r="BI124" s="28"/>
      <c r="BJ124" s="28"/>
      <c r="BK124" s="28"/>
      <c r="BL124" s="28"/>
      <c r="BM124" s="28"/>
      <c r="BN124" s="28"/>
      <c r="BO124" s="28"/>
      <c r="BP124" s="28"/>
      <c r="BQ124" s="28"/>
      <c r="BR124" s="28"/>
      <c r="BS124" s="28"/>
      <c r="BT124" s="28"/>
      <c r="BU124" s="28"/>
      <c r="BV124" s="28"/>
      <c r="BW124" s="28"/>
    </row>
    <row r="125" spans="1:75" x14ac:dyDescent="0.25">
      <c r="A125" s="28"/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  <c r="AI125" s="28"/>
      <c r="AJ125" s="28"/>
      <c r="AK125" s="28"/>
      <c r="AL125" s="28"/>
      <c r="AM125" s="28"/>
      <c r="AN125" s="28"/>
      <c r="AO125" s="28"/>
      <c r="AP125" s="28"/>
      <c r="AQ125" s="28"/>
      <c r="AR125" s="28"/>
      <c r="AS125" s="28"/>
      <c r="AT125" s="28"/>
      <c r="AU125" s="28"/>
      <c r="AV125" s="28"/>
      <c r="AW125" s="28"/>
      <c r="AX125" s="28"/>
      <c r="AY125" s="28"/>
      <c r="AZ125" s="28"/>
      <c r="BA125" s="28"/>
      <c r="BB125" s="28"/>
      <c r="BC125" s="28"/>
      <c r="BD125" s="28"/>
      <c r="BE125" s="28"/>
      <c r="BF125" s="28"/>
      <c r="BG125" s="28"/>
      <c r="BH125" s="28"/>
      <c r="BI125" s="28"/>
      <c r="BJ125" s="28"/>
      <c r="BK125" s="28"/>
      <c r="BL125" s="28"/>
      <c r="BM125" s="28"/>
      <c r="BN125" s="28"/>
      <c r="BO125" s="28"/>
      <c r="BP125" s="28"/>
      <c r="BQ125" s="28"/>
      <c r="BR125" s="28"/>
      <c r="BS125" s="28"/>
      <c r="BT125" s="28"/>
      <c r="BU125" s="28"/>
      <c r="BV125" s="28"/>
      <c r="BW125" s="28"/>
    </row>
    <row r="126" spans="1:75" x14ac:dyDescent="0.25">
      <c r="A126" s="28"/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  <c r="AI126" s="28"/>
      <c r="AJ126" s="28"/>
      <c r="AK126" s="28"/>
      <c r="AL126" s="28"/>
      <c r="AM126" s="28"/>
      <c r="AN126" s="28"/>
      <c r="AO126" s="28"/>
      <c r="AP126" s="28"/>
      <c r="AQ126" s="28"/>
      <c r="AR126" s="28"/>
      <c r="AS126" s="28"/>
      <c r="AT126" s="28"/>
      <c r="AU126" s="28"/>
      <c r="AV126" s="28"/>
      <c r="AW126" s="28"/>
      <c r="AX126" s="28"/>
      <c r="AY126" s="28"/>
      <c r="AZ126" s="28"/>
      <c r="BA126" s="28"/>
      <c r="BB126" s="28"/>
      <c r="BC126" s="28"/>
      <c r="BD126" s="28"/>
      <c r="BE126" s="28"/>
      <c r="BF126" s="28"/>
      <c r="BG126" s="28"/>
      <c r="BH126" s="28"/>
      <c r="BI126" s="28"/>
      <c r="BJ126" s="28"/>
      <c r="BK126" s="28"/>
      <c r="BL126" s="28"/>
      <c r="BM126" s="28"/>
      <c r="BN126" s="28"/>
      <c r="BO126" s="28"/>
      <c r="BP126" s="28"/>
      <c r="BQ126" s="28"/>
      <c r="BR126" s="28"/>
      <c r="BS126" s="28"/>
      <c r="BT126" s="28"/>
      <c r="BU126" s="28"/>
      <c r="BV126" s="28"/>
      <c r="BW126" s="28"/>
    </row>
    <row r="127" spans="1:75" x14ac:dyDescent="0.25">
      <c r="A127" s="28"/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  <c r="AI127" s="28"/>
      <c r="AJ127" s="28"/>
      <c r="AK127" s="28"/>
      <c r="AL127" s="28"/>
      <c r="AM127" s="28"/>
      <c r="AN127" s="28"/>
      <c r="AO127" s="28"/>
      <c r="AP127" s="28"/>
      <c r="AQ127" s="28"/>
      <c r="AR127" s="28"/>
      <c r="AS127" s="28"/>
      <c r="AT127" s="28"/>
      <c r="AU127" s="28"/>
      <c r="AV127" s="28"/>
      <c r="AW127" s="28"/>
      <c r="AX127" s="28"/>
      <c r="AY127" s="28"/>
      <c r="AZ127" s="28"/>
      <c r="BA127" s="28"/>
      <c r="BB127" s="28"/>
      <c r="BC127" s="28"/>
      <c r="BD127" s="28"/>
      <c r="BE127" s="28"/>
      <c r="BF127" s="28"/>
      <c r="BG127" s="28"/>
      <c r="BH127" s="28"/>
      <c r="BI127" s="28"/>
      <c r="BJ127" s="28"/>
      <c r="BK127" s="28"/>
      <c r="BL127" s="28"/>
      <c r="BM127" s="28"/>
      <c r="BN127" s="28"/>
      <c r="BO127" s="28"/>
      <c r="BP127" s="28"/>
      <c r="BQ127" s="28"/>
      <c r="BR127" s="28"/>
      <c r="BS127" s="28"/>
      <c r="BT127" s="28"/>
      <c r="BU127" s="28"/>
      <c r="BV127" s="28"/>
      <c r="BW127" s="28"/>
    </row>
    <row r="128" spans="1:75" x14ac:dyDescent="0.25">
      <c r="A128" s="28"/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  <c r="AI128" s="28"/>
      <c r="AJ128" s="28"/>
      <c r="AK128" s="28"/>
      <c r="AL128" s="28"/>
      <c r="AM128" s="28"/>
      <c r="AN128" s="28"/>
      <c r="AO128" s="28"/>
      <c r="AP128" s="28"/>
      <c r="AQ128" s="28"/>
      <c r="AR128" s="28"/>
      <c r="AS128" s="28"/>
      <c r="AT128" s="28"/>
      <c r="AU128" s="28"/>
      <c r="AV128" s="28"/>
      <c r="AW128" s="28"/>
      <c r="AX128" s="28"/>
      <c r="AY128" s="28"/>
      <c r="AZ128" s="28"/>
      <c r="BA128" s="28"/>
      <c r="BB128" s="28"/>
      <c r="BC128" s="28"/>
      <c r="BD128" s="28"/>
      <c r="BE128" s="28"/>
      <c r="BF128" s="28"/>
      <c r="BG128" s="28"/>
      <c r="BH128" s="28"/>
      <c r="BI128" s="28"/>
      <c r="BJ128" s="28"/>
      <c r="BK128" s="28"/>
      <c r="BL128" s="28"/>
      <c r="BM128" s="28"/>
      <c r="BN128" s="28"/>
      <c r="BO128" s="28"/>
      <c r="BP128" s="28"/>
      <c r="BQ128" s="28"/>
      <c r="BR128" s="28"/>
      <c r="BS128" s="28"/>
      <c r="BT128" s="28"/>
      <c r="BU128" s="28"/>
      <c r="BV128" s="28"/>
      <c r="BW128" s="28"/>
    </row>
    <row r="129" spans="1:75" x14ac:dyDescent="0.25">
      <c r="A129" s="28"/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  <c r="AI129" s="28"/>
      <c r="AJ129" s="28"/>
      <c r="AK129" s="28"/>
      <c r="AL129" s="28"/>
      <c r="AM129" s="28"/>
      <c r="AN129" s="28"/>
      <c r="AO129" s="28"/>
      <c r="AP129" s="28"/>
      <c r="AQ129" s="28"/>
      <c r="AR129" s="28"/>
      <c r="AS129" s="28"/>
      <c r="AT129" s="28"/>
      <c r="AU129" s="28"/>
      <c r="AV129" s="28"/>
      <c r="AW129" s="28"/>
      <c r="AX129" s="28"/>
      <c r="AY129" s="28"/>
      <c r="AZ129" s="28"/>
      <c r="BA129" s="28"/>
      <c r="BB129" s="28"/>
      <c r="BC129" s="28"/>
      <c r="BD129" s="28"/>
      <c r="BE129" s="28"/>
      <c r="BF129" s="28"/>
      <c r="BG129" s="28"/>
      <c r="BH129" s="28"/>
      <c r="BI129" s="28"/>
      <c r="BJ129" s="28"/>
      <c r="BK129" s="28"/>
      <c r="BL129" s="28"/>
      <c r="BM129" s="28"/>
      <c r="BN129" s="28"/>
      <c r="BO129" s="28"/>
      <c r="BP129" s="28"/>
      <c r="BQ129" s="28"/>
      <c r="BR129" s="28"/>
      <c r="BS129" s="28"/>
      <c r="BT129" s="28"/>
      <c r="BU129" s="28"/>
      <c r="BV129" s="28"/>
      <c r="BW129" s="28"/>
    </row>
    <row r="130" spans="1:75" x14ac:dyDescent="0.25">
      <c r="A130" s="28"/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  <c r="AI130" s="28"/>
      <c r="AJ130" s="28"/>
      <c r="AK130" s="28"/>
      <c r="AL130" s="28"/>
      <c r="AM130" s="28"/>
      <c r="AN130" s="28"/>
      <c r="AO130" s="28"/>
      <c r="AP130" s="28"/>
      <c r="AQ130" s="28"/>
      <c r="AR130" s="28"/>
      <c r="AS130" s="28"/>
      <c r="AT130" s="28"/>
      <c r="AU130" s="28"/>
      <c r="AV130" s="28"/>
      <c r="AW130" s="28"/>
      <c r="AX130" s="28"/>
      <c r="AY130" s="28"/>
      <c r="AZ130" s="28"/>
      <c r="BA130" s="28"/>
      <c r="BB130" s="28"/>
      <c r="BC130" s="28"/>
      <c r="BD130" s="28"/>
      <c r="BE130" s="28"/>
      <c r="BF130" s="28"/>
      <c r="BG130" s="28"/>
      <c r="BH130" s="28"/>
      <c r="BI130" s="28"/>
      <c r="BJ130" s="28"/>
      <c r="BK130" s="28"/>
      <c r="BL130" s="28"/>
      <c r="BM130" s="28"/>
      <c r="BN130" s="28"/>
      <c r="BO130" s="28"/>
      <c r="BP130" s="28"/>
      <c r="BQ130" s="28"/>
      <c r="BR130" s="28"/>
      <c r="BS130" s="28"/>
      <c r="BT130" s="28"/>
      <c r="BU130" s="28"/>
      <c r="BV130" s="28"/>
      <c r="BW130" s="28"/>
    </row>
    <row r="131" spans="1:75" x14ac:dyDescent="0.25">
      <c r="A131" s="28"/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  <c r="AI131" s="28"/>
      <c r="AJ131" s="28"/>
      <c r="AK131" s="28"/>
      <c r="AL131" s="28"/>
      <c r="AM131" s="28"/>
      <c r="AN131" s="28"/>
      <c r="AO131" s="28"/>
      <c r="AP131" s="28"/>
      <c r="AQ131" s="28"/>
      <c r="AR131" s="28"/>
      <c r="AS131" s="28"/>
      <c r="AT131" s="28"/>
      <c r="AU131" s="28"/>
      <c r="AV131" s="28"/>
      <c r="AW131" s="28"/>
      <c r="AX131" s="28"/>
      <c r="AY131" s="28"/>
      <c r="AZ131" s="28"/>
      <c r="BA131" s="28"/>
      <c r="BB131" s="28"/>
      <c r="BC131" s="28"/>
      <c r="BD131" s="28"/>
      <c r="BE131" s="28"/>
      <c r="BF131" s="28"/>
      <c r="BG131" s="28"/>
      <c r="BH131" s="28"/>
      <c r="BI131" s="28"/>
      <c r="BJ131" s="28"/>
      <c r="BK131" s="28"/>
      <c r="BL131" s="28"/>
      <c r="BM131" s="28"/>
      <c r="BN131" s="28"/>
      <c r="BO131" s="28"/>
      <c r="BP131" s="28"/>
      <c r="BQ131" s="28"/>
      <c r="BR131" s="28"/>
      <c r="BS131" s="28"/>
      <c r="BT131" s="28"/>
      <c r="BU131" s="28"/>
      <c r="BV131" s="28"/>
      <c r="BW131" s="28"/>
    </row>
    <row r="132" spans="1:75" x14ac:dyDescent="0.25">
      <c r="A132" s="28"/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  <c r="AI132" s="28"/>
      <c r="AJ132" s="28"/>
      <c r="AK132" s="28"/>
      <c r="AL132" s="28"/>
      <c r="AM132" s="28"/>
      <c r="AN132" s="28"/>
      <c r="AO132" s="28"/>
      <c r="AP132" s="28"/>
      <c r="AQ132" s="28"/>
      <c r="AR132" s="28"/>
      <c r="AS132" s="28"/>
      <c r="AT132" s="28"/>
      <c r="AU132" s="28"/>
      <c r="AV132" s="28"/>
      <c r="AW132" s="28"/>
      <c r="AX132" s="28"/>
      <c r="AY132" s="28"/>
      <c r="AZ132" s="28"/>
      <c r="BA132" s="28"/>
      <c r="BB132" s="28"/>
      <c r="BC132" s="28"/>
      <c r="BD132" s="28"/>
      <c r="BE132" s="28"/>
      <c r="BF132" s="28"/>
      <c r="BG132" s="28"/>
      <c r="BH132" s="28"/>
      <c r="BI132" s="28"/>
      <c r="BJ132" s="28"/>
      <c r="BK132" s="28"/>
      <c r="BL132" s="28"/>
      <c r="BM132" s="28"/>
      <c r="BN132" s="28"/>
      <c r="BO132" s="28"/>
      <c r="BP132" s="28"/>
      <c r="BQ132" s="28"/>
      <c r="BR132" s="28"/>
      <c r="BS132" s="28"/>
      <c r="BT132" s="28"/>
      <c r="BU132" s="28"/>
      <c r="BV132" s="28"/>
      <c r="BW132" s="28"/>
    </row>
    <row r="133" spans="1:75" x14ac:dyDescent="0.25">
      <c r="A133" s="28"/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/>
      <c r="AI133" s="28"/>
      <c r="AJ133" s="28"/>
      <c r="AK133" s="28"/>
      <c r="AL133" s="28"/>
      <c r="AM133" s="28"/>
      <c r="AN133" s="28"/>
      <c r="AO133" s="28"/>
      <c r="AP133" s="28"/>
      <c r="AQ133" s="28"/>
      <c r="AR133" s="28"/>
      <c r="AS133" s="28"/>
      <c r="AT133" s="28"/>
      <c r="AU133" s="28"/>
      <c r="AV133" s="28"/>
      <c r="AW133" s="28"/>
      <c r="AX133" s="28"/>
      <c r="AY133" s="28"/>
      <c r="AZ133" s="28"/>
      <c r="BA133" s="28"/>
      <c r="BB133" s="28"/>
      <c r="BC133" s="28"/>
      <c r="BD133" s="28"/>
      <c r="BE133" s="28"/>
      <c r="BF133" s="28"/>
      <c r="BG133" s="28"/>
      <c r="BH133" s="28"/>
      <c r="BI133" s="28"/>
      <c r="BJ133" s="28"/>
      <c r="BK133" s="28"/>
      <c r="BL133" s="28"/>
      <c r="BM133" s="28"/>
      <c r="BN133" s="28"/>
      <c r="BO133" s="28"/>
      <c r="BP133" s="28"/>
      <c r="BQ133" s="28"/>
      <c r="BR133" s="28"/>
      <c r="BS133" s="28"/>
      <c r="BT133" s="28"/>
      <c r="BU133" s="28"/>
      <c r="BV133" s="28"/>
      <c r="BW133" s="28"/>
    </row>
    <row r="134" spans="1:75" x14ac:dyDescent="0.25">
      <c r="A134" s="28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  <c r="AI134" s="28"/>
      <c r="AJ134" s="28"/>
      <c r="AK134" s="28"/>
      <c r="AL134" s="28"/>
      <c r="AM134" s="28"/>
      <c r="AN134" s="28"/>
      <c r="AO134" s="28"/>
      <c r="AP134" s="28"/>
      <c r="AQ134" s="28"/>
      <c r="AR134" s="28"/>
      <c r="AS134" s="28"/>
      <c r="AT134" s="28"/>
      <c r="AU134" s="28"/>
      <c r="AV134" s="28"/>
      <c r="AW134" s="28"/>
      <c r="AX134" s="28"/>
      <c r="AY134" s="28"/>
      <c r="AZ134" s="28"/>
      <c r="BA134" s="28"/>
      <c r="BB134" s="28"/>
      <c r="BC134" s="28"/>
      <c r="BD134" s="28"/>
      <c r="BE134" s="28"/>
      <c r="BF134" s="28"/>
      <c r="BG134" s="28"/>
      <c r="BH134" s="28"/>
      <c r="BI134" s="28"/>
      <c r="BJ134" s="28"/>
      <c r="BK134" s="28"/>
      <c r="BL134" s="28"/>
      <c r="BM134" s="28"/>
      <c r="BN134" s="28"/>
      <c r="BO134" s="28"/>
      <c r="BP134" s="28"/>
      <c r="BQ134" s="28"/>
      <c r="BR134" s="28"/>
      <c r="BS134" s="28"/>
      <c r="BT134" s="28"/>
      <c r="BU134" s="28"/>
      <c r="BV134" s="28"/>
      <c r="BW134" s="28"/>
    </row>
    <row r="135" spans="1:75" x14ac:dyDescent="0.25">
      <c r="A135" s="28"/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  <c r="AI135" s="28"/>
      <c r="AJ135" s="28"/>
      <c r="AK135" s="28"/>
      <c r="AL135" s="28"/>
      <c r="AM135" s="28"/>
      <c r="AN135" s="28"/>
      <c r="AO135" s="28"/>
      <c r="AP135" s="28"/>
      <c r="AQ135" s="28"/>
      <c r="AR135" s="28"/>
      <c r="AS135" s="28"/>
      <c r="AT135" s="28"/>
      <c r="AU135" s="28"/>
      <c r="AV135" s="28"/>
      <c r="AW135" s="28"/>
      <c r="AX135" s="28"/>
      <c r="AY135" s="28"/>
      <c r="AZ135" s="28"/>
      <c r="BA135" s="28"/>
      <c r="BB135" s="28"/>
      <c r="BC135" s="28"/>
      <c r="BD135" s="28"/>
      <c r="BE135" s="28"/>
      <c r="BF135" s="28"/>
      <c r="BG135" s="28"/>
      <c r="BH135" s="28"/>
      <c r="BI135" s="28"/>
      <c r="BJ135" s="28"/>
      <c r="BK135" s="28"/>
      <c r="BL135" s="28"/>
      <c r="BM135" s="28"/>
      <c r="BN135" s="28"/>
      <c r="BO135" s="28"/>
      <c r="BP135" s="28"/>
      <c r="BQ135" s="28"/>
      <c r="BR135" s="28"/>
      <c r="BS135" s="28"/>
      <c r="BT135" s="28"/>
      <c r="BU135" s="28"/>
      <c r="BV135" s="28"/>
      <c r="BW135" s="28"/>
    </row>
    <row r="136" spans="1:75" x14ac:dyDescent="0.25">
      <c r="A136" s="28"/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  <c r="AI136" s="28"/>
      <c r="AJ136" s="28"/>
      <c r="AK136" s="28"/>
      <c r="AL136" s="28"/>
      <c r="AM136" s="28"/>
      <c r="AN136" s="28"/>
      <c r="AO136" s="28"/>
      <c r="AP136" s="28"/>
      <c r="AQ136" s="28"/>
      <c r="AR136" s="28"/>
      <c r="AS136" s="28"/>
      <c r="AT136" s="28"/>
      <c r="AU136" s="28"/>
      <c r="AV136" s="28"/>
      <c r="AW136" s="28"/>
      <c r="AX136" s="28"/>
      <c r="AY136" s="28"/>
      <c r="AZ136" s="28"/>
      <c r="BA136" s="28"/>
      <c r="BB136" s="28"/>
      <c r="BC136" s="28"/>
      <c r="BD136" s="28"/>
      <c r="BE136" s="28"/>
      <c r="BF136" s="28"/>
      <c r="BG136" s="28"/>
      <c r="BH136" s="28"/>
      <c r="BI136" s="28"/>
      <c r="BJ136" s="28"/>
      <c r="BK136" s="28"/>
      <c r="BL136" s="28"/>
      <c r="BM136" s="28"/>
      <c r="BN136" s="28"/>
      <c r="BO136" s="28"/>
      <c r="BP136" s="28"/>
      <c r="BQ136" s="28"/>
      <c r="BR136" s="28"/>
      <c r="BS136" s="28"/>
      <c r="BT136" s="28"/>
      <c r="BU136" s="28"/>
      <c r="BV136" s="28"/>
      <c r="BW136" s="28"/>
    </row>
    <row r="137" spans="1:75" x14ac:dyDescent="0.25">
      <c r="A137" s="28"/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  <c r="AI137" s="28"/>
      <c r="AJ137" s="28"/>
      <c r="AK137" s="28"/>
      <c r="AL137" s="28"/>
      <c r="AM137" s="28"/>
      <c r="AN137" s="28"/>
      <c r="AO137" s="28"/>
      <c r="AP137" s="28"/>
      <c r="AQ137" s="28"/>
      <c r="AR137" s="28"/>
      <c r="AS137" s="28"/>
      <c r="AT137" s="28"/>
      <c r="AU137" s="28"/>
      <c r="AV137" s="28"/>
      <c r="AW137" s="28"/>
      <c r="AX137" s="28"/>
      <c r="AY137" s="28"/>
      <c r="AZ137" s="28"/>
      <c r="BA137" s="28"/>
      <c r="BB137" s="28"/>
      <c r="BC137" s="28"/>
      <c r="BD137" s="28"/>
      <c r="BE137" s="28"/>
      <c r="BF137" s="28"/>
      <c r="BG137" s="28"/>
      <c r="BH137" s="28"/>
      <c r="BI137" s="28"/>
      <c r="BJ137" s="28"/>
      <c r="BK137" s="28"/>
      <c r="BL137" s="28"/>
      <c r="BM137" s="28"/>
      <c r="BN137" s="28"/>
      <c r="BO137" s="28"/>
      <c r="BP137" s="28"/>
      <c r="BQ137" s="28"/>
      <c r="BR137" s="28"/>
      <c r="BS137" s="28"/>
      <c r="BT137" s="28"/>
      <c r="BU137" s="28"/>
      <c r="BV137" s="28"/>
      <c r="BW137" s="28"/>
    </row>
    <row r="138" spans="1:75" x14ac:dyDescent="0.25">
      <c r="A138" s="28"/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  <c r="AI138" s="28"/>
      <c r="AJ138" s="28"/>
      <c r="AK138" s="28"/>
      <c r="AL138" s="28"/>
      <c r="AM138" s="28"/>
      <c r="AN138" s="28"/>
      <c r="AO138" s="28"/>
      <c r="AP138" s="28"/>
      <c r="AQ138" s="28"/>
      <c r="AR138" s="28"/>
      <c r="AS138" s="28"/>
      <c r="AT138" s="28"/>
      <c r="AU138" s="28"/>
      <c r="AV138" s="28"/>
      <c r="AW138" s="28"/>
      <c r="AX138" s="28"/>
      <c r="AY138" s="28"/>
      <c r="AZ138" s="28"/>
      <c r="BA138" s="28"/>
      <c r="BB138" s="28"/>
      <c r="BC138" s="28"/>
      <c r="BD138" s="28"/>
      <c r="BE138" s="28"/>
      <c r="BF138" s="28"/>
      <c r="BG138" s="28"/>
      <c r="BH138" s="28"/>
      <c r="BI138" s="28"/>
      <c r="BJ138" s="28"/>
      <c r="BK138" s="28"/>
      <c r="BL138" s="28"/>
      <c r="BM138" s="28"/>
      <c r="BN138" s="28"/>
      <c r="BO138" s="28"/>
      <c r="BP138" s="28"/>
      <c r="BQ138" s="28"/>
      <c r="BR138" s="28"/>
      <c r="BS138" s="28"/>
      <c r="BT138" s="28"/>
      <c r="BU138" s="28"/>
      <c r="BV138" s="28"/>
      <c r="BW138" s="28"/>
    </row>
    <row r="139" spans="1:75" x14ac:dyDescent="0.25">
      <c r="A139" s="28"/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28"/>
      <c r="AG139" s="28"/>
      <c r="AH139" s="28"/>
      <c r="AI139" s="28"/>
      <c r="AJ139" s="28"/>
      <c r="AK139" s="28"/>
      <c r="AL139" s="28"/>
      <c r="AM139" s="28"/>
      <c r="AN139" s="28"/>
      <c r="AO139" s="28"/>
      <c r="AP139" s="28"/>
      <c r="AQ139" s="28"/>
      <c r="AR139" s="28"/>
      <c r="AS139" s="28"/>
      <c r="AT139" s="28"/>
      <c r="AU139" s="28"/>
      <c r="AV139" s="28"/>
      <c r="AW139" s="28"/>
      <c r="AX139" s="28"/>
      <c r="AY139" s="28"/>
      <c r="AZ139" s="28"/>
      <c r="BA139" s="28"/>
      <c r="BB139" s="28"/>
      <c r="BC139" s="28"/>
      <c r="BD139" s="28"/>
      <c r="BE139" s="28"/>
      <c r="BF139" s="28"/>
      <c r="BG139" s="28"/>
      <c r="BH139" s="28"/>
      <c r="BI139" s="28"/>
      <c r="BJ139" s="28"/>
      <c r="BK139" s="28"/>
      <c r="BL139" s="28"/>
      <c r="BM139" s="28"/>
      <c r="BN139" s="28"/>
      <c r="BO139" s="28"/>
      <c r="BP139" s="28"/>
      <c r="BQ139" s="28"/>
      <c r="BR139" s="28"/>
      <c r="BS139" s="28"/>
      <c r="BT139" s="28"/>
      <c r="BU139" s="28"/>
      <c r="BV139" s="28"/>
      <c r="BW139" s="28"/>
    </row>
    <row r="140" spans="1:75" x14ac:dyDescent="0.25">
      <c r="A140" s="28"/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8"/>
      <c r="AI140" s="28"/>
      <c r="AJ140" s="28"/>
      <c r="AK140" s="28"/>
      <c r="AL140" s="28"/>
      <c r="AM140" s="28"/>
      <c r="AN140" s="28"/>
      <c r="AO140" s="28"/>
      <c r="AP140" s="28"/>
      <c r="AQ140" s="28"/>
      <c r="AR140" s="28"/>
      <c r="AS140" s="28"/>
      <c r="AT140" s="28"/>
      <c r="AU140" s="28"/>
      <c r="AV140" s="28"/>
      <c r="AW140" s="28"/>
      <c r="AX140" s="28"/>
      <c r="AY140" s="28"/>
      <c r="AZ140" s="28"/>
      <c r="BA140" s="28"/>
      <c r="BB140" s="28"/>
      <c r="BC140" s="28"/>
      <c r="BD140" s="28"/>
      <c r="BE140" s="28"/>
      <c r="BF140" s="28"/>
      <c r="BG140" s="28"/>
      <c r="BH140" s="28"/>
      <c r="BI140" s="28"/>
      <c r="BJ140" s="28"/>
      <c r="BK140" s="28"/>
      <c r="BL140" s="28"/>
      <c r="BM140" s="28"/>
      <c r="BN140" s="28"/>
      <c r="BO140" s="28"/>
      <c r="BP140" s="28"/>
      <c r="BQ140" s="28"/>
      <c r="BR140" s="28"/>
      <c r="BS140" s="28"/>
      <c r="BT140" s="28"/>
      <c r="BU140" s="28"/>
      <c r="BV140" s="28"/>
      <c r="BW140" s="28"/>
    </row>
    <row r="141" spans="1:75" x14ac:dyDescent="0.25">
      <c r="A141" s="28"/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28"/>
      <c r="AF141" s="28"/>
      <c r="AG141" s="28"/>
      <c r="AH141" s="28"/>
      <c r="AI141" s="28"/>
      <c r="AJ141" s="28"/>
      <c r="AK141" s="28"/>
      <c r="AL141" s="28"/>
      <c r="AM141" s="28"/>
      <c r="AN141" s="28"/>
      <c r="AO141" s="28"/>
      <c r="AP141" s="28"/>
      <c r="AQ141" s="28"/>
      <c r="AR141" s="28"/>
      <c r="AS141" s="28"/>
      <c r="AT141" s="28"/>
      <c r="AU141" s="28"/>
      <c r="AV141" s="28"/>
      <c r="AW141" s="28"/>
      <c r="AX141" s="28"/>
      <c r="AY141" s="28"/>
      <c r="AZ141" s="28"/>
      <c r="BA141" s="28"/>
      <c r="BB141" s="28"/>
      <c r="BC141" s="28"/>
      <c r="BD141" s="28"/>
      <c r="BE141" s="28"/>
      <c r="BF141" s="28"/>
      <c r="BG141" s="28"/>
      <c r="BH141" s="28"/>
      <c r="BI141" s="28"/>
      <c r="BJ141" s="28"/>
      <c r="BK141" s="28"/>
      <c r="BL141" s="28"/>
      <c r="BM141" s="28"/>
      <c r="BN141" s="28"/>
      <c r="BO141" s="28"/>
      <c r="BP141" s="28"/>
      <c r="BQ141" s="28"/>
      <c r="BR141" s="28"/>
      <c r="BS141" s="28"/>
      <c r="BT141" s="28"/>
      <c r="BU141" s="28"/>
      <c r="BV141" s="28"/>
      <c r="BW141" s="28"/>
    </row>
    <row r="142" spans="1:75" x14ac:dyDescent="0.25">
      <c r="A142" s="28"/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  <c r="AI142" s="28"/>
      <c r="AJ142" s="28"/>
      <c r="AK142" s="28"/>
      <c r="AL142" s="28"/>
      <c r="AM142" s="28"/>
      <c r="AN142" s="28"/>
      <c r="AO142" s="28"/>
      <c r="AP142" s="28"/>
      <c r="AQ142" s="28"/>
      <c r="AR142" s="28"/>
      <c r="AS142" s="28"/>
      <c r="AT142" s="28"/>
      <c r="AU142" s="28"/>
      <c r="AV142" s="28"/>
      <c r="AW142" s="28"/>
      <c r="AX142" s="28"/>
      <c r="AY142" s="28"/>
      <c r="AZ142" s="28"/>
      <c r="BA142" s="28"/>
      <c r="BB142" s="28"/>
      <c r="BC142" s="28"/>
      <c r="BD142" s="28"/>
      <c r="BE142" s="28"/>
      <c r="BF142" s="28"/>
      <c r="BG142" s="28"/>
      <c r="BH142" s="28"/>
      <c r="BI142" s="28"/>
      <c r="BJ142" s="28"/>
      <c r="BK142" s="28"/>
      <c r="BL142" s="28"/>
      <c r="BM142" s="28"/>
      <c r="BN142" s="28"/>
      <c r="BO142" s="28"/>
      <c r="BP142" s="28"/>
      <c r="BQ142" s="28"/>
      <c r="BR142" s="28"/>
      <c r="BS142" s="28"/>
      <c r="BT142" s="28"/>
      <c r="BU142" s="28"/>
      <c r="BV142" s="28"/>
      <c r="BW142" s="28"/>
    </row>
    <row r="143" spans="1:75" x14ac:dyDescent="0.25">
      <c r="A143" s="28"/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  <c r="AI143" s="28"/>
      <c r="AJ143" s="28"/>
      <c r="AK143" s="28"/>
      <c r="AL143" s="28"/>
      <c r="AM143" s="28"/>
      <c r="AN143" s="28"/>
      <c r="AO143" s="28"/>
      <c r="AP143" s="28"/>
      <c r="AQ143" s="28"/>
      <c r="AR143" s="28"/>
      <c r="AS143" s="28"/>
      <c r="AT143" s="28"/>
      <c r="AU143" s="28"/>
      <c r="AV143" s="28"/>
      <c r="AW143" s="28"/>
      <c r="AX143" s="28"/>
      <c r="AY143" s="28"/>
      <c r="AZ143" s="28"/>
      <c r="BA143" s="28"/>
      <c r="BB143" s="28"/>
      <c r="BC143" s="28"/>
      <c r="BD143" s="28"/>
      <c r="BE143" s="28"/>
      <c r="BF143" s="28"/>
      <c r="BG143" s="28"/>
      <c r="BH143" s="28"/>
      <c r="BI143" s="28"/>
      <c r="BJ143" s="28"/>
      <c r="BK143" s="28"/>
      <c r="BL143" s="28"/>
      <c r="BM143" s="28"/>
      <c r="BN143" s="28"/>
      <c r="BO143" s="28"/>
      <c r="BP143" s="28"/>
      <c r="BQ143" s="28"/>
      <c r="BR143" s="28"/>
      <c r="BS143" s="28"/>
      <c r="BT143" s="28"/>
      <c r="BU143" s="28"/>
      <c r="BV143" s="28"/>
      <c r="BW143" s="28"/>
    </row>
    <row r="144" spans="1:75" x14ac:dyDescent="0.25">
      <c r="A144" s="28"/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  <c r="AI144" s="28"/>
      <c r="AJ144" s="28"/>
      <c r="AK144" s="28"/>
      <c r="AL144" s="28"/>
      <c r="AM144" s="28"/>
      <c r="AN144" s="28"/>
      <c r="AO144" s="28"/>
      <c r="AP144" s="28"/>
      <c r="AQ144" s="28"/>
      <c r="AR144" s="28"/>
      <c r="AS144" s="28"/>
      <c r="AT144" s="28"/>
      <c r="AU144" s="28"/>
      <c r="AV144" s="28"/>
      <c r="AW144" s="28"/>
      <c r="AX144" s="28"/>
      <c r="AY144" s="28"/>
      <c r="AZ144" s="28"/>
      <c r="BA144" s="28"/>
      <c r="BB144" s="28"/>
      <c r="BC144" s="28"/>
      <c r="BD144" s="28"/>
      <c r="BE144" s="28"/>
      <c r="BF144" s="28"/>
      <c r="BG144" s="28"/>
      <c r="BH144" s="28"/>
      <c r="BI144" s="28"/>
      <c r="BJ144" s="28"/>
      <c r="BK144" s="28"/>
      <c r="BL144" s="28"/>
      <c r="BM144" s="28"/>
      <c r="BN144" s="28"/>
      <c r="BO144" s="28"/>
      <c r="BP144" s="28"/>
      <c r="BQ144" s="28"/>
      <c r="BR144" s="28"/>
      <c r="BS144" s="28"/>
      <c r="BT144" s="28"/>
      <c r="BU144" s="28"/>
      <c r="BV144" s="28"/>
      <c r="BW144" s="28"/>
    </row>
    <row r="145" spans="1:75" x14ac:dyDescent="0.25">
      <c r="A145" s="28"/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  <c r="AI145" s="28"/>
      <c r="AJ145" s="28"/>
      <c r="AK145" s="28"/>
      <c r="AL145" s="28"/>
      <c r="AM145" s="28"/>
      <c r="AN145" s="28"/>
      <c r="AO145" s="28"/>
      <c r="AP145" s="28"/>
      <c r="AQ145" s="28"/>
      <c r="AR145" s="28"/>
      <c r="AS145" s="28"/>
      <c r="AT145" s="28"/>
      <c r="AU145" s="28"/>
      <c r="AV145" s="28"/>
      <c r="AW145" s="28"/>
      <c r="AX145" s="28"/>
      <c r="AY145" s="28"/>
      <c r="AZ145" s="28"/>
      <c r="BA145" s="28"/>
      <c r="BB145" s="28"/>
      <c r="BC145" s="28"/>
      <c r="BD145" s="28"/>
      <c r="BE145" s="28"/>
      <c r="BF145" s="28"/>
      <c r="BG145" s="28"/>
      <c r="BH145" s="28"/>
      <c r="BI145" s="28"/>
      <c r="BJ145" s="28"/>
      <c r="BK145" s="28"/>
      <c r="BL145" s="28"/>
      <c r="BM145" s="28"/>
      <c r="BN145" s="28"/>
      <c r="BO145" s="28"/>
      <c r="BP145" s="28"/>
      <c r="BQ145" s="28"/>
      <c r="BR145" s="28"/>
      <c r="BS145" s="28"/>
      <c r="BT145" s="28"/>
      <c r="BU145" s="28"/>
      <c r="BV145" s="28"/>
      <c r="BW145" s="28"/>
    </row>
    <row r="146" spans="1:75" x14ac:dyDescent="0.25">
      <c r="A146" s="28"/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  <c r="AI146" s="28"/>
      <c r="AJ146" s="28"/>
      <c r="AK146" s="28"/>
      <c r="AL146" s="28"/>
      <c r="AM146" s="28"/>
      <c r="AN146" s="28"/>
      <c r="AO146" s="28"/>
      <c r="AP146" s="28"/>
      <c r="AQ146" s="28"/>
      <c r="AR146" s="28"/>
      <c r="AS146" s="28"/>
      <c r="AT146" s="28"/>
      <c r="AU146" s="28"/>
      <c r="AV146" s="28"/>
      <c r="AW146" s="28"/>
      <c r="AX146" s="28"/>
      <c r="AY146" s="28"/>
      <c r="AZ146" s="28"/>
      <c r="BA146" s="28"/>
      <c r="BB146" s="28"/>
      <c r="BC146" s="28"/>
      <c r="BD146" s="28"/>
      <c r="BE146" s="28"/>
      <c r="BF146" s="28"/>
      <c r="BG146" s="28"/>
      <c r="BH146" s="28"/>
      <c r="BI146" s="28"/>
      <c r="BJ146" s="28"/>
      <c r="BK146" s="28"/>
      <c r="BL146" s="28"/>
      <c r="BM146" s="28"/>
      <c r="BN146" s="28"/>
      <c r="BO146" s="28"/>
      <c r="BP146" s="28"/>
      <c r="BQ146" s="28"/>
      <c r="BR146" s="28"/>
      <c r="BS146" s="28"/>
      <c r="BT146" s="28"/>
      <c r="BU146" s="28"/>
      <c r="BV146" s="28"/>
      <c r="BW146" s="28"/>
    </row>
    <row r="147" spans="1:75" x14ac:dyDescent="0.25">
      <c r="A147" s="28"/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  <c r="AI147" s="28"/>
      <c r="AJ147" s="28"/>
      <c r="AK147" s="28"/>
      <c r="AL147" s="28"/>
      <c r="AM147" s="28"/>
      <c r="AN147" s="28"/>
      <c r="AO147" s="28"/>
      <c r="AP147" s="28"/>
      <c r="AQ147" s="28"/>
      <c r="AR147" s="28"/>
      <c r="AS147" s="28"/>
      <c r="AT147" s="28"/>
      <c r="AU147" s="28"/>
      <c r="AV147" s="28"/>
      <c r="AW147" s="28"/>
      <c r="AX147" s="28"/>
      <c r="AY147" s="28"/>
      <c r="AZ147" s="28"/>
      <c r="BA147" s="28"/>
      <c r="BB147" s="28"/>
      <c r="BC147" s="28"/>
      <c r="BD147" s="28"/>
      <c r="BE147" s="28"/>
      <c r="BF147" s="28"/>
      <c r="BG147" s="28"/>
      <c r="BH147" s="28"/>
      <c r="BI147" s="28"/>
      <c r="BJ147" s="28"/>
      <c r="BK147" s="28"/>
      <c r="BL147" s="28"/>
      <c r="BM147" s="28"/>
      <c r="BN147" s="28"/>
      <c r="BO147" s="28"/>
      <c r="BP147" s="28"/>
      <c r="BQ147" s="28"/>
      <c r="BR147" s="28"/>
      <c r="BS147" s="28"/>
      <c r="BT147" s="28"/>
      <c r="BU147" s="28"/>
      <c r="BV147" s="28"/>
      <c r="BW147" s="28"/>
    </row>
    <row r="148" spans="1:75" x14ac:dyDescent="0.25">
      <c r="A148" s="28"/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  <c r="AI148" s="28"/>
      <c r="AJ148" s="28"/>
      <c r="AK148" s="28"/>
      <c r="AL148" s="28"/>
      <c r="AM148" s="28"/>
      <c r="AN148" s="28"/>
      <c r="AO148" s="28"/>
      <c r="AP148" s="28"/>
      <c r="AQ148" s="28"/>
      <c r="AR148" s="28"/>
      <c r="AS148" s="28"/>
      <c r="AT148" s="28"/>
      <c r="AU148" s="28"/>
      <c r="AV148" s="28"/>
      <c r="AW148" s="28"/>
      <c r="AX148" s="28"/>
      <c r="AY148" s="28"/>
      <c r="AZ148" s="28"/>
      <c r="BA148" s="28"/>
      <c r="BB148" s="28"/>
      <c r="BC148" s="28"/>
      <c r="BD148" s="28"/>
      <c r="BE148" s="28"/>
      <c r="BF148" s="28"/>
      <c r="BG148" s="28"/>
      <c r="BH148" s="28"/>
      <c r="BI148" s="28"/>
      <c r="BJ148" s="28"/>
      <c r="BK148" s="28"/>
      <c r="BL148" s="28"/>
      <c r="BM148" s="28"/>
      <c r="BN148" s="28"/>
      <c r="BO148" s="28"/>
      <c r="BP148" s="28"/>
      <c r="BQ148" s="28"/>
      <c r="BR148" s="28"/>
      <c r="BS148" s="28"/>
      <c r="BT148" s="28"/>
      <c r="BU148" s="28"/>
      <c r="BV148" s="28"/>
      <c r="BW148" s="28"/>
    </row>
    <row r="149" spans="1:75" x14ac:dyDescent="0.25">
      <c r="A149" s="28"/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  <c r="AI149" s="28"/>
      <c r="AJ149" s="28"/>
      <c r="AK149" s="28"/>
      <c r="AL149" s="28"/>
      <c r="AM149" s="28"/>
      <c r="AN149" s="28"/>
      <c r="AO149" s="28"/>
      <c r="AP149" s="28"/>
      <c r="AQ149" s="28"/>
      <c r="AR149" s="28"/>
      <c r="AS149" s="28"/>
      <c r="AT149" s="28"/>
      <c r="AU149" s="28"/>
      <c r="AV149" s="28"/>
      <c r="AW149" s="28"/>
      <c r="AX149" s="28"/>
      <c r="AY149" s="28"/>
      <c r="AZ149" s="28"/>
      <c r="BA149" s="28"/>
      <c r="BB149" s="28"/>
      <c r="BC149" s="28"/>
      <c r="BD149" s="28"/>
      <c r="BE149" s="28"/>
      <c r="BF149" s="28"/>
      <c r="BG149" s="28"/>
      <c r="BH149" s="28"/>
      <c r="BI149" s="28"/>
      <c r="BJ149" s="28"/>
      <c r="BK149" s="28"/>
      <c r="BL149" s="28"/>
      <c r="BM149" s="28"/>
      <c r="BN149" s="28"/>
      <c r="BO149" s="28"/>
      <c r="BP149" s="28"/>
      <c r="BQ149" s="28"/>
      <c r="BR149" s="28"/>
      <c r="BS149" s="28"/>
      <c r="BT149" s="28"/>
      <c r="BU149" s="28"/>
      <c r="BV149" s="28"/>
      <c r="BW149" s="28"/>
    </row>
    <row r="150" spans="1:75" x14ac:dyDescent="0.25">
      <c r="A150" s="28"/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  <c r="AI150" s="28"/>
      <c r="AJ150" s="28"/>
      <c r="AK150" s="28"/>
      <c r="AL150" s="28"/>
      <c r="AM150" s="28"/>
      <c r="AN150" s="28"/>
      <c r="AO150" s="28"/>
      <c r="AP150" s="28"/>
      <c r="AQ150" s="28"/>
      <c r="AR150" s="28"/>
      <c r="AS150" s="28"/>
      <c r="AT150" s="28"/>
      <c r="AU150" s="28"/>
      <c r="AV150" s="28"/>
      <c r="AW150" s="28"/>
      <c r="AX150" s="28"/>
      <c r="AY150" s="28"/>
      <c r="AZ150" s="28"/>
      <c r="BA150" s="28"/>
      <c r="BB150" s="28"/>
      <c r="BC150" s="28"/>
      <c r="BD150" s="28"/>
      <c r="BE150" s="28"/>
      <c r="BF150" s="28"/>
      <c r="BG150" s="28"/>
      <c r="BH150" s="28"/>
      <c r="BI150" s="28"/>
      <c r="BJ150" s="28"/>
      <c r="BK150" s="28"/>
      <c r="BL150" s="28"/>
      <c r="BM150" s="28"/>
      <c r="BN150" s="28"/>
      <c r="BO150" s="28"/>
      <c r="BP150" s="28"/>
      <c r="BQ150" s="28"/>
      <c r="BR150" s="28"/>
      <c r="BS150" s="28"/>
      <c r="BT150" s="28"/>
      <c r="BU150" s="28"/>
      <c r="BV150" s="28"/>
      <c r="BW150" s="28"/>
    </row>
    <row r="151" spans="1:75" x14ac:dyDescent="0.25">
      <c r="A151" s="28"/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  <c r="AI151" s="28"/>
      <c r="AJ151" s="28"/>
      <c r="AK151" s="28"/>
      <c r="AL151" s="28"/>
      <c r="AM151" s="28"/>
      <c r="AN151" s="28"/>
      <c r="AO151" s="28"/>
      <c r="AP151" s="28"/>
      <c r="AQ151" s="28"/>
      <c r="AR151" s="28"/>
      <c r="AS151" s="28"/>
      <c r="AT151" s="28"/>
      <c r="AU151" s="28"/>
      <c r="AV151" s="28"/>
      <c r="AW151" s="28"/>
      <c r="AX151" s="28"/>
      <c r="AY151" s="28"/>
      <c r="AZ151" s="28"/>
      <c r="BA151" s="28"/>
      <c r="BB151" s="28"/>
      <c r="BC151" s="28"/>
      <c r="BD151" s="28"/>
      <c r="BE151" s="28"/>
      <c r="BF151" s="28"/>
      <c r="BG151" s="28"/>
      <c r="BH151" s="28"/>
      <c r="BI151" s="28"/>
      <c r="BJ151" s="28"/>
      <c r="BK151" s="28"/>
      <c r="BL151" s="28"/>
      <c r="BM151" s="28"/>
      <c r="BN151" s="28"/>
      <c r="BO151" s="28"/>
      <c r="BP151" s="28"/>
      <c r="BQ151" s="28"/>
      <c r="BR151" s="28"/>
      <c r="BS151" s="28"/>
      <c r="BT151" s="28"/>
      <c r="BU151" s="28"/>
      <c r="BV151" s="28"/>
      <c r="BW151" s="28"/>
    </row>
    <row r="152" spans="1:75" x14ac:dyDescent="0.25">
      <c r="A152" s="28"/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28"/>
      <c r="AG152" s="28"/>
      <c r="AH152" s="28"/>
      <c r="AI152" s="28"/>
      <c r="AJ152" s="28"/>
      <c r="AK152" s="28"/>
      <c r="AL152" s="28"/>
      <c r="AM152" s="28"/>
      <c r="AN152" s="28"/>
      <c r="AO152" s="28"/>
      <c r="AP152" s="28"/>
      <c r="AQ152" s="28"/>
      <c r="AR152" s="28"/>
      <c r="AS152" s="28"/>
      <c r="AT152" s="28"/>
      <c r="AU152" s="28"/>
      <c r="AV152" s="28"/>
      <c r="AW152" s="28"/>
      <c r="AX152" s="28"/>
      <c r="AY152" s="28"/>
      <c r="AZ152" s="28"/>
      <c r="BA152" s="28"/>
      <c r="BB152" s="28"/>
      <c r="BC152" s="28"/>
      <c r="BD152" s="28"/>
      <c r="BE152" s="28"/>
      <c r="BF152" s="28"/>
      <c r="BG152" s="28"/>
      <c r="BH152" s="28"/>
      <c r="BI152" s="28"/>
      <c r="BJ152" s="28"/>
      <c r="BK152" s="28"/>
      <c r="BL152" s="28"/>
      <c r="BM152" s="28"/>
      <c r="BN152" s="28"/>
      <c r="BO152" s="28"/>
      <c r="BP152" s="28"/>
      <c r="BQ152" s="28"/>
      <c r="BR152" s="28"/>
      <c r="BS152" s="28"/>
      <c r="BT152" s="28"/>
      <c r="BU152" s="28"/>
      <c r="BV152" s="28"/>
      <c r="BW152" s="28"/>
    </row>
    <row r="153" spans="1:75" x14ac:dyDescent="0.25">
      <c r="A153" s="28"/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  <c r="AI153" s="28"/>
      <c r="AJ153" s="28"/>
      <c r="AK153" s="28"/>
      <c r="AL153" s="28"/>
      <c r="AM153" s="28"/>
      <c r="AN153" s="28"/>
      <c r="AO153" s="28"/>
      <c r="AP153" s="28"/>
      <c r="AQ153" s="28"/>
      <c r="AR153" s="28"/>
      <c r="AS153" s="28"/>
      <c r="AT153" s="28"/>
      <c r="AU153" s="28"/>
      <c r="AV153" s="28"/>
      <c r="AW153" s="28"/>
      <c r="AX153" s="28"/>
      <c r="AY153" s="28"/>
      <c r="AZ153" s="28"/>
      <c r="BA153" s="28"/>
      <c r="BB153" s="28"/>
      <c r="BC153" s="28"/>
      <c r="BD153" s="28"/>
      <c r="BE153" s="28"/>
      <c r="BF153" s="28"/>
      <c r="BG153" s="28"/>
      <c r="BH153" s="28"/>
      <c r="BI153" s="28"/>
      <c r="BJ153" s="28"/>
      <c r="BK153" s="28"/>
      <c r="BL153" s="28"/>
      <c r="BM153" s="28"/>
      <c r="BN153" s="28"/>
      <c r="BO153" s="28"/>
      <c r="BP153" s="28"/>
      <c r="BQ153" s="28"/>
      <c r="BR153" s="28"/>
      <c r="BS153" s="28"/>
      <c r="BT153" s="28"/>
      <c r="BU153" s="28"/>
      <c r="BV153" s="28"/>
      <c r="BW153" s="28"/>
    </row>
    <row r="154" spans="1:75" x14ac:dyDescent="0.25">
      <c r="A154" s="28"/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28"/>
      <c r="AH154" s="28"/>
      <c r="AI154" s="28"/>
      <c r="AJ154" s="28"/>
      <c r="AK154" s="28"/>
      <c r="AL154" s="28"/>
      <c r="AM154" s="28"/>
      <c r="AN154" s="28"/>
      <c r="AO154" s="28"/>
      <c r="AP154" s="28"/>
      <c r="AQ154" s="28"/>
      <c r="AR154" s="28"/>
      <c r="AS154" s="28"/>
      <c r="AT154" s="28"/>
      <c r="AU154" s="28"/>
      <c r="AV154" s="28"/>
      <c r="AW154" s="28"/>
      <c r="AX154" s="28"/>
      <c r="AY154" s="28"/>
      <c r="AZ154" s="28"/>
      <c r="BA154" s="28"/>
      <c r="BB154" s="28"/>
      <c r="BC154" s="28"/>
      <c r="BD154" s="28"/>
      <c r="BE154" s="28"/>
      <c r="BF154" s="28"/>
      <c r="BG154" s="28"/>
      <c r="BH154" s="28"/>
      <c r="BI154" s="28"/>
      <c r="BJ154" s="28"/>
      <c r="BK154" s="28"/>
      <c r="BL154" s="28"/>
      <c r="BM154" s="28"/>
      <c r="BN154" s="28"/>
      <c r="BO154" s="28"/>
      <c r="BP154" s="28"/>
      <c r="BQ154" s="28"/>
      <c r="BR154" s="28"/>
      <c r="BS154" s="28"/>
      <c r="BT154" s="28"/>
      <c r="BU154" s="28"/>
      <c r="BV154" s="28"/>
      <c r="BW154" s="28"/>
    </row>
    <row r="155" spans="1:75" x14ac:dyDescent="0.25">
      <c r="A155" s="28"/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28"/>
      <c r="AG155" s="28"/>
      <c r="AH155" s="28"/>
      <c r="AI155" s="28"/>
      <c r="AJ155" s="28"/>
      <c r="AK155" s="28"/>
      <c r="AL155" s="28"/>
      <c r="AM155" s="28"/>
      <c r="AN155" s="28"/>
      <c r="AO155" s="28"/>
      <c r="AP155" s="28"/>
      <c r="AQ155" s="28"/>
      <c r="AR155" s="28"/>
      <c r="AS155" s="28"/>
      <c r="AT155" s="28"/>
      <c r="AU155" s="28"/>
      <c r="AV155" s="28"/>
      <c r="AW155" s="28"/>
      <c r="AX155" s="28"/>
      <c r="AY155" s="28"/>
      <c r="AZ155" s="28"/>
      <c r="BA155" s="28"/>
      <c r="BB155" s="28"/>
      <c r="BC155" s="28"/>
      <c r="BD155" s="28"/>
      <c r="BE155" s="28"/>
      <c r="BF155" s="28"/>
      <c r="BG155" s="28"/>
      <c r="BH155" s="28"/>
      <c r="BI155" s="28"/>
      <c r="BJ155" s="28"/>
      <c r="BK155" s="28"/>
      <c r="BL155" s="28"/>
      <c r="BM155" s="28"/>
      <c r="BN155" s="28"/>
      <c r="BO155" s="28"/>
      <c r="BP155" s="28"/>
      <c r="BQ155" s="28"/>
      <c r="BR155" s="28"/>
      <c r="BS155" s="28"/>
      <c r="BT155" s="28"/>
      <c r="BU155" s="28"/>
      <c r="BV155" s="28"/>
      <c r="BW155" s="28"/>
    </row>
    <row r="156" spans="1:75" x14ac:dyDescent="0.25">
      <c r="A156" s="28"/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28"/>
      <c r="AF156" s="28"/>
      <c r="AG156" s="28"/>
      <c r="AH156" s="28"/>
      <c r="AI156" s="28"/>
      <c r="AJ156" s="28"/>
      <c r="AK156" s="28"/>
      <c r="AL156" s="28"/>
      <c r="AM156" s="28"/>
      <c r="AN156" s="28"/>
      <c r="AO156" s="28"/>
      <c r="AP156" s="28"/>
      <c r="AQ156" s="28"/>
      <c r="AR156" s="28"/>
      <c r="AS156" s="28"/>
      <c r="AT156" s="28"/>
      <c r="AU156" s="28"/>
      <c r="AV156" s="28"/>
      <c r="AW156" s="28"/>
      <c r="AX156" s="28"/>
      <c r="AY156" s="28"/>
      <c r="AZ156" s="28"/>
      <c r="BA156" s="28"/>
      <c r="BB156" s="28"/>
      <c r="BC156" s="28"/>
      <c r="BD156" s="28"/>
      <c r="BE156" s="28"/>
      <c r="BF156" s="28"/>
      <c r="BG156" s="28"/>
      <c r="BH156" s="28"/>
      <c r="BI156" s="28"/>
      <c r="BJ156" s="28"/>
      <c r="BK156" s="28"/>
      <c r="BL156" s="28"/>
      <c r="BM156" s="28"/>
      <c r="BN156" s="28"/>
      <c r="BO156" s="28"/>
      <c r="BP156" s="28"/>
      <c r="BQ156" s="28"/>
      <c r="BR156" s="28"/>
      <c r="BS156" s="28"/>
      <c r="BT156" s="28"/>
      <c r="BU156" s="28"/>
      <c r="BV156" s="28"/>
      <c r="BW156" s="28"/>
    </row>
    <row r="157" spans="1:75" x14ac:dyDescent="0.25">
      <c r="A157" s="28"/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28"/>
      <c r="AF157" s="28"/>
      <c r="AG157" s="28"/>
      <c r="AH157" s="28"/>
      <c r="AI157" s="28"/>
      <c r="AJ157" s="28"/>
      <c r="AK157" s="28"/>
      <c r="AL157" s="28"/>
      <c r="AM157" s="28"/>
      <c r="AN157" s="28"/>
      <c r="AO157" s="28"/>
      <c r="AP157" s="28"/>
      <c r="AQ157" s="28"/>
      <c r="AR157" s="28"/>
      <c r="AS157" s="28"/>
      <c r="AT157" s="28"/>
      <c r="AU157" s="28"/>
      <c r="AV157" s="28"/>
      <c r="AW157" s="28"/>
      <c r="AX157" s="28"/>
      <c r="AY157" s="28"/>
      <c r="AZ157" s="28"/>
      <c r="BA157" s="28"/>
      <c r="BB157" s="28"/>
      <c r="BC157" s="28"/>
      <c r="BD157" s="28"/>
      <c r="BE157" s="28"/>
      <c r="BF157" s="28"/>
      <c r="BG157" s="28"/>
      <c r="BH157" s="28"/>
      <c r="BI157" s="28"/>
      <c r="BJ157" s="28"/>
      <c r="BK157" s="28"/>
      <c r="BL157" s="28"/>
      <c r="BM157" s="28"/>
      <c r="BN157" s="28"/>
      <c r="BO157" s="28"/>
      <c r="BP157" s="28"/>
      <c r="BQ157" s="28"/>
      <c r="BR157" s="28"/>
      <c r="BS157" s="28"/>
      <c r="BT157" s="28"/>
      <c r="BU157" s="28"/>
      <c r="BV157" s="28"/>
      <c r="BW157" s="28"/>
    </row>
    <row r="158" spans="1:75" x14ac:dyDescent="0.25">
      <c r="A158" s="28"/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  <c r="AI158" s="28"/>
      <c r="AJ158" s="28"/>
      <c r="AK158" s="28"/>
      <c r="AL158" s="28"/>
      <c r="AM158" s="28"/>
      <c r="AN158" s="28"/>
      <c r="AO158" s="28"/>
      <c r="AP158" s="28"/>
      <c r="AQ158" s="28"/>
      <c r="AR158" s="28"/>
      <c r="AS158" s="28"/>
      <c r="AT158" s="28"/>
      <c r="AU158" s="28"/>
      <c r="AV158" s="28"/>
      <c r="AW158" s="28"/>
      <c r="AX158" s="28"/>
      <c r="AY158" s="28"/>
      <c r="AZ158" s="28"/>
      <c r="BA158" s="28"/>
      <c r="BB158" s="28"/>
      <c r="BC158" s="28"/>
      <c r="BD158" s="28"/>
      <c r="BE158" s="28"/>
      <c r="BF158" s="28"/>
      <c r="BG158" s="28"/>
      <c r="BH158" s="28"/>
      <c r="BI158" s="28"/>
      <c r="BJ158" s="28"/>
      <c r="BK158" s="28"/>
      <c r="BL158" s="28"/>
      <c r="BM158" s="28"/>
      <c r="BN158" s="28"/>
      <c r="BO158" s="28"/>
      <c r="BP158" s="28"/>
      <c r="BQ158" s="28"/>
      <c r="BR158" s="28"/>
      <c r="BS158" s="28"/>
      <c r="BT158" s="28"/>
      <c r="BU158" s="28"/>
      <c r="BV158" s="28"/>
      <c r="BW158" s="28"/>
    </row>
    <row r="159" spans="1:75" x14ac:dyDescent="0.25">
      <c r="A159" s="28"/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  <c r="AI159" s="28"/>
      <c r="AJ159" s="28"/>
      <c r="AK159" s="28"/>
      <c r="AL159" s="28"/>
      <c r="AM159" s="28"/>
      <c r="AN159" s="28"/>
      <c r="AO159" s="28"/>
      <c r="AP159" s="28"/>
      <c r="AQ159" s="28"/>
      <c r="AR159" s="28"/>
      <c r="AS159" s="28"/>
      <c r="AT159" s="28"/>
      <c r="AU159" s="28"/>
      <c r="AV159" s="28"/>
      <c r="AW159" s="28"/>
      <c r="AX159" s="28"/>
      <c r="AY159" s="28"/>
      <c r="AZ159" s="28"/>
      <c r="BA159" s="28"/>
      <c r="BB159" s="28"/>
      <c r="BC159" s="28"/>
      <c r="BD159" s="28"/>
      <c r="BE159" s="28"/>
      <c r="BF159" s="28"/>
      <c r="BG159" s="28"/>
      <c r="BH159" s="28"/>
      <c r="BI159" s="28"/>
      <c r="BJ159" s="28"/>
      <c r="BK159" s="28"/>
      <c r="BL159" s="28"/>
      <c r="BM159" s="28"/>
      <c r="BN159" s="28"/>
      <c r="BO159" s="28"/>
      <c r="BP159" s="28"/>
      <c r="BQ159" s="28"/>
      <c r="BR159" s="28"/>
      <c r="BS159" s="28"/>
      <c r="BT159" s="28"/>
      <c r="BU159" s="28"/>
      <c r="BV159" s="28"/>
      <c r="BW159" s="28"/>
    </row>
    <row r="160" spans="1:75" x14ac:dyDescent="0.25">
      <c r="A160" s="28"/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28"/>
      <c r="AF160" s="28"/>
      <c r="AG160" s="28"/>
      <c r="AH160" s="28"/>
      <c r="AI160" s="28"/>
      <c r="AJ160" s="28"/>
      <c r="AK160" s="28"/>
      <c r="AL160" s="28"/>
      <c r="AM160" s="28"/>
      <c r="AN160" s="28"/>
      <c r="AO160" s="28"/>
      <c r="AP160" s="28"/>
      <c r="AQ160" s="28"/>
      <c r="AR160" s="28"/>
      <c r="AS160" s="28"/>
      <c r="AT160" s="28"/>
      <c r="AU160" s="28"/>
      <c r="AV160" s="28"/>
      <c r="AW160" s="28"/>
      <c r="AX160" s="28"/>
      <c r="AY160" s="28"/>
      <c r="AZ160" s="28"/>
      <c r="BA160" s="28"/>
      <c r="BB160" s="28"/>
      <c r="BC160" s="28"/>
      <c r="BD160" s="28"/>
      <c r="BE160" s="28"/>
      <c r="BF160" s="28"/>
      <c r="BG160" s="28"/>
      <c r="BH160" s="28"/>
      <c r="BI160" s="28"/>
      <c r="BJ160" s="28"/>
      <c r="BK160" s="28"/>
      <c r="BL160" s="28"/>
      <c r="BM160" s="28"/>
      <c r="BN160" s="28"/>
      <c r="BO160" s="28"/>
      <c r="BP160" s="28"/>
      <c r="BQ160" s="28"/>
      <c r="BR160" s="28"/>
      <c r="BS160" s="28"/>
      <c r="BT160" s="28"/>
      <c r="BU160" s="28"/>
      <c r="BV160" s="28"/>
      <c r="BW160" s="28"/>
    </row>
    <row r="161" spans="1:75" x14ac:dyDescent="0.25">
      <c r="A161" s="28"/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  <c r="AI161" s="28"/>
      <c r="AJ161" s="28"/>
      <c r="AK161" s="28"/>
      <c r="AL161" s="28"/>
      <c r="AM161" s="28"/>
      <c r="AN161" s="28"/>
      <c r="AO161" s="28"/>
      <c r="AP161" s="28"/>
      <c r="AQ161" s="28"/>
      <c r="AR161" s="28"/>
      <c r="AS161" s="28"/>
      <c r="AT161" s="28"/>
      <c r="AU161" s="28"/>
      <c r="AV161" s="28"/>
      <c r="AW161" s="28"/>
      <c r="AX161" s="28"/>
      <c r="AY161" s="28"/>
      <c r="AZ161" s="28"/>
      <c r="BA161" s="28"/>
      <c r="BB161" s="28"/>
      <c r="BC161" s="28"/>
      <c r="BD161" s="28"/>
      <c r="BE161" s="28"/>
      <c r="BF161" s="28"/>
      <c r="BG161" s="28"/>
      <c r="BH161" s="28"/>
      <c r="BI161" s="28"/>
      <c r="BJ161" s="28"/>
      <c r="BK161" s="28"/>
      <c r="BL161" s="28"/>
      <c r="BM161" s="28"/>
      <c r="BN161" s="28"/>
      <c r="BO161" s="28"/>
      <c r="BP161" s="28"/>
      <c r="BQ161" s="28"/>
      <c r="BR161" s="28"/>
      <c r="BS161" s="28"/>
      <c r="BT161" s="28"/>
      <c r="BU161" s="28"/>
      <c r="BV161" s="28"/>
      <c r="BW161" s="28"/>
    </row>
    <row r="162" spans="1:75" x14ac:dyDescent="0.25">
      <c r="A162" s="28"/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  <c r="AI162" s="28"/>
      <c r="AJ162" s="28"/>
      <c r="AK162" s="28"/>
      <c r="AL162" s="28"/>
      <c r="AM162" s="28"/>
      <c r="AN162" s="28"/>
      <c r="AO162" s="28"/>
      <c r="AP162" s="28"/>
      <c r="AQ162" s="28"/>
      <c r="AR162" s="28"/>
      <c r="AS162" s="28"/>
      <c r="AT162" s="28"/>
      <c r="AU162" s="28"/>
      <c r="AV162" s="28"/>
      <c r="AW162" s="28"/>
      <c r="AX162" s="28"/>
      <c r="AY162" s="28"/>
      <c r="AZ162" s="28"/>
      <c r="BA162" s="28"/>
      <c r="BB162" s="28"/>
      <c r="BC162" s="28"/>
      <c r="BD162" s="28"/>
      <c r="BE162" s="28"/>
      <c r="BF162" s="28"/>
      <c r="BG162" s="28"/>
      <c r="BH162" s="28"/>
      <c r="BI162" s="28"/>
      <c r="BJ162" s="28"/>
      <c r="BK162" s="28"/>
      <c r="BL162" s="28"/>
      <c r="BM162" s="28"/>
      <c r="BN162" s="28"/>
      <c r="BO162" s="28"/>
      <c r="BP162" s="28"/>
      <c r="BQ162" s="28"/>
      <c r="BR162" s="28"/>
      <c r="BS162" s="28"/>
      <c r="BT162" s="28"/>
      <c r="BU162" s="28"/>
      <c r="BV162" s="28"/>
      <c r="BW162" s="28"/>
    </row>
    <row r="163" spans="1:75" x14ac:dyDescent="0.25">
      <c r="A163" s="28"/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  <c r="AI163" s="28"/>
      <c r="AJ163" s="28"/>
      <c r="AK163" s="28"/>
      <c r="AL163" s="28"/>
      <c r="AM163" s="28"/>
      <c r="AN163" s="28"/>
      <c r="AO163" s="28"/>
      <c r="AP163" s="28"/>
      <c r="AQ163" s="28"/>
      <c r="AR163" s="28"/>
      <c r="AS163" s="28"/>
      <c r="AT163" s="28"/>
      <c r="AU163" s="28"/>
      <c r="AV163" s="28"/>
      <c r="AW163" s="28"/>
      <c r="AX163" s="28"/>
      <c r="AY163" s="28"/>
      <c r="AZ163" s="28"/>
      <c r="BA163" s="28"/>
      <c r="BB163" s="28"/>
      <c r="BC163" s="28"/>
      <c r="BD163" s="28"/>
      <c r="BE163" s="28"/>
      <c r="BF163" s="28"/>
      <c r="BG163" s="28"/>
      <c r="BH163" s="28"/>
      <c r="BI163" s="28"/>
      <c r="BJ163" s="28"/>
      <c r="BK163" s="28"/>
      <c r="BL163" s="28"/>
      <c r="BM163" s="28"/>
      <c r="BN163" s="28"/>
      <c r="BO163" s="28"/>
      <c r="BP163" s="28"/>
      <c r="BQ163" s="28"/>
      <c r="BR163" s="28"/>
      <c r="BS163" s="28"/>
      <c r="BT163" s="28"/>
      <c r="BU163" s="28"/>
      <c r="BV163" s="28"/>
      <c r="BW163" s="28"/>
    </row>
    <row r="164" spans="1:75" x14ac:dyDescent="0.25">
      <c r="A164" s="28"/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  <c r="AI164" s="28"/>
      <c r="AJ164" s="28"/>
      <c r="AK164" s="28"/>
      <c r="AL164" s="28"/>
      <c r="AM164" s="28"/>
      <c r="AN164" s="28"/>
      <c r="AO164" s="28"/>
      <c r="AP164" s="28"/>
      <c r="AQ164" s="28"/>
      <c r="AR164" s="28"/>
      <c r="AS164" s="28"/>
      <c r="AT164" s="28"/>
      <c r="AU164" s="28"/>
      <c r="AV164" s="28"/>
      <c r="AW164" s="28"/>
      <c r="AX164" s="28"/>
      <c r="AY164" s="28"/>
      <c r="AZ164" s="28"/>
      <c r="BA164" s="28"/>
      <c r="BB164" s="28"/>
      <c r="BC164" s="28"/>
      <c r="BD164" s="28"/>
      <c r="BE164" s="28"/>
      <c r="BF164" s="28"/>
      <c r="BG164" s="28"/>
      <c r="BH164" s="28"/>
      <c r="BI164" s="28"/>
      <c r="BJ164" s="28"/>
      <c r="BK164" s="28"/>
      <c r="BL164" s="28"/>
      <c r="BM164" s="28"/>
      <c r="BN164" s="28"/>
      <c r="BO164" s="28"/>
      <c r="BP164" s="28"/>
      <c r="BQ164" s="28"/>
      <c r="BR164" s="28"/>
      <c r="BS164" s="28"/>
      <c r="BT164" s="28"/>
      <c r="BU164" s="28"/>
      <c r="BV164" s="28"/>
      <c r="BW164" s="28"/>
    </row>
    <row r="165" spans="1:75" x14ac:dyDescent="0.25">
      <c r="A165" s="28"/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  <c r="AI165" s="28"/>
      <c r="AJ165" s="28"/>
      <c r="AK165" s="28"/>
      <c r="AL165" s="28"/>
      <c r="AM165" s="28"/>
      <c r="AN165" s="28"/>
      <c r="AO165" s="28"/>
      <c r="AP165" s="28"/>
      <c r="AQ165" s="28"/>
      <c r="AR165" s="28"/>
      <c r="AS165" s="28"/>
      <c r="AT165" s="28"/>
      <c r="AU165" s="28"/>
      <c r="AV165" s="28"/>
      <c r="AW165" s="28"/>
      <c r="AX165" s="28"/>
      <c r="AY165" s="28"/>
      <c r="AZ165" s="28"/>
      <c r="BA165" s="28"/>
      <c r="BB165" s="28"/>
      <c r="BC165" s="28"/>
      <c r="BD165" s="28"/>
      <c r="BE165" s="28"/>
      <c r="BF165" s="28"/>
      <c r="BG165" s="28"/>
      <c r="BH165" s="28"/>
      <c r="BI165" s="28"/>
      <c r="BJ165" s="28"/>
      <c r="BK165" s="28"/>
      <c r="BL165" s="28"/>
      <c r="BM165" s="28"/>
      <c r="BN165" s="28"/>
      <c r="BO165" s="28"/>
      <c r="BP165" s="28"/>
      <c r="BQ165" s="28"/>
      <c r="BR165" s="28"/>
      <c r="BS165" s="28"/>
      <c r="BT165" s="28"/>
      <c r="BU165" s="28"/>
      <c r="BV165" s="28"/>
      <c r="BW165" s="28"/>
    </row>
    <row r="166" spans="1:75" x14ac:dyDescent="0.25">
      <c r="A166" s="28"/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  <c r="AI166" s="28"/>
      <c r="AJ166" s="28"/>
      <c r="AK166" s="28"/>
      <c r="AL166" s="28"/>
      <c r="AM166" s="28"/>
      <c r="AN166" s="28"/>
      <c r="AO166" s="28"/>
      <c r="AP166" s="28"/>
      <c r="AQ166" s="28"/>
      <c r="AR166" s="28"/>
      <c r="AS166" s="28"/>
      <c r="AT166" s="28"/>
      <c r="AU166" s="28"/>
      <c r="AV166" s="28"/>
      <c r="AW166" s="28"/>
      <c r="AX166" s="28"/>
      <c r="AY166" s="28"/>
      <c r="AZ166" s="28"/>
      <c r="BA166" s="28"/>
      <c r="BB166" s="28"/>
      <c r="BC166" s="28"/>
      <c r="BD166" s="28"/>
      <c r="BE166" s="28"/>
      <c r="BF166" s="28"/>
      <c r="BG166" s="28"/>
      <c r="BH166" s="28"/>
      <c r="BI166" s="28"/>
      <c r="BJ166" s="28"/>
      <c r="BK166" s="28"/>
      <c r="BL166" s="28"/>
      <c r="BM166" s="28"/>
      <c r="BN166" s="28"/>
      <c r="BO166" s="28"/>
      <c r="BP166" s="28"/>
      <c r="BQ166" s="28"/>
      <c r="BR166" s="28"/>
      <c r="BS166" s="28"/>
      <c r="BT166" s="28"/>
      <c r="BU166" s="28"/>
      <c r="BV166" s="28"/>
      <c r="BW166" s="28"/>
    </row>
    <row r="167" spans="1:75" x14ac:dyDescent="0.25">
      <c r="A167" s="28"/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  <c r="AI167" s="28"/>
      <c r="AJ167" s="28"/>
      <c r="AK167" s="28"/>
      <c r="AL167" s="28"/>
      <c r="AM167" s="28"/>
      <c r="AN167" s="28"/>
      <c r="AO167" s="28"/>
      <c r="AP167" s="28"/>
      <c r="AQ167" s="28"/>
      <c r="AR167" s="28"/>
      <c r="AS167" s="28"/>
      <c r="AT167" s="28"/>
      <c r="AU167" s="28"/>
      <c r="AV167" s="28"/>
      <c r="AW167" s="28"/>
      <c r="AX167" s="28"/>
      <c r="AY167" s="28"/>
      <c r="AZ167" s="28"/>
      <c r="BA167" s="28"/>
      <c r="BB167" s="28"/>
      <c r="BC167" s="28"/>
      <c r="BD167" s="28"/>
      <c r="BE167" s="28"/>
      <c r="BF167" s="28"/>
      <c r="BG167" s="28"/>
      <c r="BH167" s="28"/>
      <c r="BI167" s="28"/>
      <c r="BJ167" s="28"/>
      <c r="BK167" s="28"/>
      <c r="BL167" s="28"/>
      <c r="BM167" s="28"/>
      <c r="BN167" s="28"/>
      <c r="BO167" s="28"/>
      <c r="BP167" s="28"/>
      <c r="BQ167" s="28"/>
      <c r="BR167" s="28"/>
      <c r="BS167" s="28"/>
      <c r="BT167" s="28"/>
      <c r="BU167" s="28"/>
      <c r="BV167" s="28"/>
      <c r="BW167" s="28"/>
    </row>
    <row r="168" spans="1:75" x14ac:dyDescent="0.25">
      <c r="A168" s="28"/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  <c r="AI168" s="28"/>
      <c r="AJ168" s="28"/>
      <c r="AK168" s="28"/>
      <c r="AL168" s="28"/>
      <c r="AM168" s="28"/>
      <c r="AN168" s="28"/>
      <c r="AO168" s="28"/>
      <c r="AP168" s="28"/>
      <c r="AQ168" s="28"/>
      <c r="AR168" s="28"/>
      <c r="AS168" s="28"/>
      <c r="AT168" s="28"/>
      <c r="AU168" s="28"/>
      <c r="AV168" s="28"/>
      <c r="AW168" s="28"/>
      <c r="AX168" s="28"/>
      <c r="AY168" s="28"/>
      <c r="AZ168" s="28"/>
      <c r="BA168" s="28"/>
      <c r="BB168" s="28"/>
      <c r="BC168" s="28"/>
      <c r="BD168" s="28"/>
      <c r="BE168" s="28"/>
      <c r="BF168" s="28"/>
      <c r="BG168" s="28"/>
      <c r="BH168" s="28"/>
      <c r="BI168" s="28"/>
      <c r="BJ168" s="28"/>
      <c r="BK168" s="28"/>
      <c r="BL168" s="28"/>
      <c r="BM168" s="28"/>
      <c r="BN168" s="28"/>
      <c r="BO168" s="28"/>
      <c r="BP168" s="28"/>
      <c r="BQ168" s="28"/>
      <c r="BR168" s="28"/>
      <c r="BS168" s="28"/>
      <c r="BT168" s="28"/>
      <c r="BU168" s="28"/>
      <c r="BV168" s="28"/>
      <c r="BW168" s="28"/>
    </row>
    <row r="169" spans="1:75" x14ac:dyDescent="0.25">
      <c r="A169" s="28"/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  <c r="AI169" s="28"/>
      <c r="AJ169" s="28"/>
      <c r="AK169" s="28"/>
      <c r="AL169" s="28"/>
      <c r="AM169" s="28"/>
      <c r="AN169" s="28"/>
      <c r="AO169" s="28"/>
      <c r="AP169" s="28"/>
      <c r="AQ169" s="28"/>
      <c r="AR169" s="28"/>
      <c r="AS169" s="28"/>
      <c r="AT169" s="28"/>
      <c r="AU169" s="28"/>
      <c r="AV169" s="28"/>
      <c r="AW169" s="28"/>
      <c r="AX169" s="28"/>
      <c r="AY169" s="28"/>
      <c r="AZ169" s="28"/>
      <c r="BA169" s="28"/>
      <c r="BB169" s="28"/>
      <c r="BC169" s="28"/>
      <c r="BD169" s="28"/>
      <c r="BE169" s="28"/>
      <c r="BF169" s="28"/>
      <c r="BG169" s="28"/>
      <c r="BH169" s="28"/>
      <c r="BI169" s="28"/>
      <c r="BJ169" s="28"/>
      <c r="BK169" s="28"/>
      <c r="BL169" s="28"/>
      <c r="BM169" s="28"/>
      <c r="BN169" s="28"/>
      <c r="BO169" s="28"/>
      <c r="BP169" s="28"/>
      <c r="BQ169" s="28"/>
      <c r="BR169" s="28"/>
      <c r="BS169" s="28"/>
      <c r="BT169" s="28"/>
      <c r="BU169" s="28"/>
      <c r="BV169" s="28"/>
      <c r="BW169" s="28"/>
    </row>
    <row r="170" spans="1:75" x14ac:dyDescent="0.25">
      <c r="A170" s="28"/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  <c r="AE170" s="28"/>
      <c r="AF170" s="28"/>
      <c r="AG170" s="28"/>
      <c r="AH170" s="28"/>
      <c r="AI170" s="28"/>
      <c r="AJ170" s="28"/>
      <c r="AK170" s="28"/>
      <c r="AL170" s="28"/>
      <c r="AM170" s="28"/>
      <c r="AN170" s="28"/>
      <c r="AO170" s="28"/>
      <c r="AP170" s="28"/>
      <c r="AQ170" s="28"/>
      <c r="AR170" s="28"/>
      <c r="AS170" s="28"/>
      <c r="AT170" s="28"/>
      <c r="AU170" s="28"/>
      <c r="AV170" s="28"/>
      <c r="AW170" s="28"/>
      <c r="AX170" s="28"/>
      <c r="AY170" s="28"/>
      <c r="AZ170" s="28"/>
      <c r="BA170" s="28"/>
      <c r="BB170" s="28"/>
      <c r="BC170" s="28"/>
      <c r="BD170" s="28"/>
      <c r="BE170" s="28"/>
      <c r="BF170" s="28"/>
      <c r="BG170" s="28"/>
      <c r="BH170" s="28"/>
      <c r="BI170" s="28"/>
      <c r="BJ170" s="28"/>
      <c r="BK170" s="28"/>
      <c r="BL170" s="28"/>
      <c r="BM170" s="28"/>
      <c r="BN170" s="28"/>
      <c r="BO170" s="28"/>
      <c r="BP170" s="28"/>
      <c r="BQ170" s="28"/>
      <c r="BR170" s="28"/>
      <c r="BS170" s="28"/>
      <c r="BT170" s="28"/>
      <c r="BU170" s="28"/>
      <c r="BV170" s="28"/>
      <c r="BW170" s="28"/>
    </row>
    <row r="171" spans="1:75" x14ac:dyDescent="0.25">
      <c r="A171" s="28"/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  <c r="AE171" s="28"/>
      <c r="AF171" s="28"/>
      <c r="AG171" s="28"/>
      <c r="AH171" s="28"/>
      <c r="AI171" s="28"/>
      <c r="AJ171" s="28"/>
      <c r="AK171" s="28"/>
      <c r="AL171" s="28"/>
      <c r="AM171" s="28"/>
      <c r="AN171" s="28"/>
      <c r="AO171" s="28"/>
      <c r="AP171" s="28"/>
      <c r="AQ171" s="28"/>
      <c r="AR171" s="28"/>
      <c r="AS171" s="28"/>
      <c r="AT171" s="28"/>
      <c r="AU171" s="28"/>
      <c r="AV171" s="28"/>
      <c r="AW171" s="28"/>
      <c r="AX171" s="28"/>
      <c r="AY171" s="28"/>
      <c r="AZ171" s="28"/>
      <c r="BA171" s="28"/>
      <c r="BB171" s="28"/>
      <c r="BC171" s="28"/>
      <c r="BD171" s="28"/>
      <c r="BE171" s="28"/>
      <c r="BF171" s="28"/>
      <c r="BG171" s="28"/>
      <c r="BH171" s="28"/>
      <c r="BI171" s="28"/>
      <c r="BJ171" s="28"/>
      <c r="BK171" s="28"/>
      <c r="BL171" s="28"/>
      <c r="BM171" s="28"/>
      <c r="BN171" s="28"/>
      <c r="BO171" s="28"/>
      <c r="BP171" s="28"/>
      <c r="BQ171" s="28"/>
      <c r="BR171" s="28"/>
      <c r="BS171" s="28"/>
      <c r="BT171" s="28"/>
      <c r="BU171" s="28"/>
      <c r="BV171" s="28"/>
      <c r="BW171" s="28"/>
    </row>
    <row r="172" spans="1:75" x14ac:dyDescent="0.25">
      <c r="A172" s="28"/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8"/>
      <c r="AI172" s="28"/>
      <c r="AJ172" s="28"/>
      <c r="AK172" s="28"/>
      <c r="AL172" s="28"/>
      <c r="AM172" s="28"/>
      <c r="AN172" s="28"/>
      <c r="AO172" s="28"/>
      <c r="AP172" s="28"/>
      <c r="AQ172" s="28"/>
      <c r="AR172" s="28"/>
      <c r="AS172" s="28"/>
      <c r="AT172" s="28"/>
      <c r="AU172" s="28"/>
      <c r="AV172" s="28"/>
      <c r="AW172" s="28"/>
      <c r="AX172" s="28"/>
      <c r="AY172" s="28"/>
      <c r="AZ172" s="28"/>
      <c r="BA172" s="28"/>
      <c r="BB172" s="28"/>
      <c r="BC172" s="28"/>
      <c r="BD172" s="28"/>
      <c r="BE172" s="28"/>
      <c r="BF172" s="28"/>
      <c r="BG172" s="28"/>
      <c r="BH172" s="28"/>
      <c r="BI172" s="28"/>
      <c r="BJ172" s="28"/>
      <c r="BK172" s="28"/>
      <c r="BL172" s="28"/>
      <c r="BM172" s="28"/>
      <c r="BN172" s="28"/>
      <c r="BO172" s="28"/>
      <c r="BP172" s="28"/>
      <c r="BQ172" s="28"/>
      <c r="BR172" s="28"/>
      <c r="BS172" s="28"/>
      <c r="BT172" s="28"/>
      <c r="BU172" s="28"/>
      <c r="BV172" s="28"/>
      <c r="BW172" s="28"/>
    </row>
    <row r="173" spans="1:75" x14ac:dyDescent="0.25">
      <c r="A173" s="28"/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  <c r="AI173" s="28"/>
      <c r="AJ173" s="28"/>
      <c r="AK173" s="28"/>
      <c r="AL173" s="28"/>
      <c r="AM173" s="28"/>
      <c r="AN173" s="28"/>
      <c r="AO173" s="28"/>
      <c r="AP173" s="28"/>
      <c r="AQ173" s="28"/>
      <c r="AR173" s="28"/>
      <c r="AS173" s="28"/>
      <c r="AT173" s="28"/>
      <c r="AU173" s="28"/>
      <c r="AV173" s="28"/>
      <c r="AW173" s="28"/>
      <c r="AX173" s="28"/>
      <c r="AY173" s="28"/>
      <c r="AZ173" s="28"/>
      <c r="BA173" s="28"/>
      <c r="BB173" s="28"/>
      <c r="BC173" s="28"/>
      <c r="BD173" s="28"/>
      <c r="BE173" s="28"/>
      <c r="BF173" s="28"/>
      <c r="BG173" s="28"/>
      <c r="BH173" s="28"/>
      <c r="BI173" s="28"/>
      <c r="BJ173" s="28"/>
      <c r="BK173" s="28"/>
      <c r="BL173" s="28"/>
      <c r="BM173" s="28"/>
      <c r="BN173" s="28"/>
      <c r="BO173" s="28"/>
      <c r="BP173" s="28"/>
      <c r="BQ173" s="28"/>
      <c r="BR173" s="28"/>
      <c r="BS173" s="28"/>
      <c r="BT173" s="28"/>
      <c r="BU173" s="28"/>
      <c r="BV173" s="28"/>
      <c r="BW173" s="28"/>
    </row>
    <row r="174" spans="1:75" x14ac:dyDescent="0.25">
      <c r="A174" s="28"/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  <c r="AI174" s="28"/>
      <c r="AJ174" s="28"/>
      <c r="AK174" s="28"/>
      <c r="AL174" s="28"/>
      <c r="AM174" s="28"/>
      <c r="AN174" s="28"/>
      <c r="AO174" s="28"/>
      <c r="AP174" s="28"/>
      <c r="AQ174" s="28"/>
      <c r="AR174" s="28"/>
      <c r="AS174" s="28"/>
      <c r="AT174" s="28"/>
      <c r="AU174" s="28"/>
      <c r="AV174" s="28"/>
      <c r="AW174" s="28"/>
      <c r="AX174" s="28"/>
      <c r="AY174" s="28"/>
      <c r="AZ174" s="28"/>
      <c r="BA174" s="28"/>
      <c r="BB174" s="28"/>
      <c r="BC174" s="28"/>
      <c r="BD174" s="28"/>
      <c r="BE174" s="28"/>
      <c r="BF174" s="28"/>
      <c r="BG174" s="28"/>
      <c r="BH174" s="28"/>
      <c r="BI174" s="28"/>
      <c r="BJ174" s="28"/>
      <c r="BK174" s="28"/>
      <c r="BL174" s="28"/>
      <c r="BM174" s="28"/>
      <c r="BN174" s="28"/>
      <c r="BO174" s="28"/>
      <c r="BP174" s="28"/>
      <c r="BQ174" s="28"/>
      <c r="BR174" s="28"/>
      <c r="BS174" s="28"/>
      <c r="BT174" s="28"/>
      <c r="BU174" s="28"/>
      <c r="BV174" s="28"/>
      <c r="BW174" s="28"/>
    </row>
    <row r="175" spans="1:75" x14ac:dyDescent="0.25">
      <c r="A175" s="28"/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  <c r="AI175" s="28"/>
      <c r="AJ175" s="28"/>
      <c r="AK175" s="28"/>
      <c r="AL175" s="28"/>
      <c r="AM175" s="28"/>
      <c r="AN175" s="28"/>
      <c r="AO175" s="28"/>
      <c r="AP175" s="28"/>
      <c r="AQ175" s="28"/>
      <c r="AR175" s="28"/>
      <c r="AS175" s="28"/>
      <c r="AT175" s="28"/>
      <c r="AU175" s="28"/>
      <c r="AV175" s="28"/>
      <c r="AW175" s="28"/>
      <c r="AX175" s="28"/>
      <c r="AY175" s="28"/>
      <c r="AZ175" s="28"/>
      <c r="BA175" s="28"/>
      <c r="BB175" s="28"/>
      <c r="BC175" s="28"/>
      <c r="BD175" s="28"/>
      <c r="BE175" s="28"/>
      <c r="BF175" s="28"/>
      <c r="BG175" s="28"/>
      <c r="BH175" s="28"/>
      <c r="BI175" s="28"/>
      <c r="BJ175" s="28"/>
      <c r="BK175" s="28"/>
      <c r="BL175" s="28"/>
      <c r="BM175" s="28"/>
      <c r="BN175" s="28"/>
      <c r="BO175" s="28"/>
      <c r="BP175" s="28"/>
      <c r="BQ175" s="28"/>
      <c r="BR175" s="28"/>
      <c r="BS175" s="28"/>
      <c r="BT175" s="28"/>
      <c r="BU175" s="28"/>
      <c r="BV175" s="28"/>
      <c r="BW175" s="28"/>
    </row>
    <row r="176" spans="1:75" x14ac:dyDescent="0.25">
      <c r="A176" s="28"/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8"/>
      <c r="AI176" s="28"/>
      <c r="AJ176" s="28"/>
      <c r="AK176" s="28"/>
      <c r="AL176" s="28"/>
      <c r="AM176" s="28"/>
      <c r="AN176" s="28"/>
      <c r="AO176" s="28"/>
      <c r="AP176" s="28"/>
      <c r="AQ176" s="28"/>
      <c r="AR176" s="28"/>
      <c r="AS176" s="28"/>
      <c r="AT176" s="28"/>
      <c r="AU176" s="28"/>
      <c r="AV176" s="28"/>
      <c r="AW176" s="28"/>
      <c r="AX176" s="28"/>
      <c r="AY176" s="28"/>
      <c r="AZ176" s="28"/>
      <c r="BA176" s="28"/>
      <c r="BB176" s="28"/>
      <c r="BC176" s="28"/>
      <c r="BD176" s="28"/>
      <c r="BE176" s="28"/>
      <c r="BF176" s="28"/>
      <c r="BG176" s="28"/>
      <c r="BH176" s="28"/>
      <c r="BI176" s="28"/>
      <c r="BJ176" s="28"/>
      <c r="BK176" s="28"/>
      <c r="BL176" s="28"/>
      <c r="BM176" s="28"/>
      <c r="BN176" s="28"/>
      <c r="BO176" s="28"/>
      <c r="BP176" s="28"/>
      <c r="BQ176" s="28"/>
      <c r="BR176" s="28"/>
      <c r="BS176" s="28"/>
      <c r="BT176" s="28"/>
      <c r="BU176" s="28"/>
      <c r="BV176" s="28"/>
      <c r="BW176" s="28"/>
    </row>
    <row r="177" spans="1:75" x14ac:dyDescent="0.25">
      <c r="A177" s="28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  <c r="AI177" s="28"/>
      <c r="AJ177" s="28"/>
      <c r="AK177" s="28"/>
      <c r="AL177" s="28"/>
      <c r="AM177" s="28"/>
      <c r="AN177" s="28"/>
      <c r="AO177" s="28"/>
      <c r="AP177" s="28"/>
      <c r="AQ177" s="28"/>
      <c r="AR177" s="28"/>
      <c r="AS177" s="28"/>
      <c r="AT177" s="28"/>
      <c r="AU177" s="28"/>
      <c r="AV177" s="28"/>
      <c r="AW177" s="28"/>
      <c r="AX177" s="28"/>
      <c r="AY177" s="28"/>
      <c r="AZ177" s="28"/>
      <c r="BA177" s="28"/>
      <c r="BB177" s="28"/>
      <c r="BC177" s="28"/>
      <c r="BD177" s="28"/>
      <c r="BE177" s="28"/>
      <c r="BF177" s="28"/>
      <c r="BG177" s="28"/>
      <c r="BH177" s="28"/>
      <c r="BI177" s="28"/>
      <c r="BJ177" s="28"/>
      <c r="BK177" s="28"/>
      <c r="BL177" s="28"/>
      <c r="BM177" s="28"/>
      <c r="BN177" s="28"/>
      <c r="BO177" s="28"/>
      <c r="BP177" s="28"/>
      <c r="BQ177" s="28"/>
      <c r="BR177" s="28"/>
      <c r="BS177" s="28"/>
      <c r="BT177" s="28"/>
      <c r="BU177" s="28"/>
      <c r="BV177" s="28"/>
      <c r="BW177" s="28"/>
    </row>
    <row r="178" spans="1:75" x14ac:dyDescent="0.25">
      <c r="A178" s="28"/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28"/>
      <c r="AF178" s="28"/>
      <c r="AG178" s="28"/>
      <c r="AH178" s="28"/>
      <c r="AI178" s="28"/>
      <c r="AJ178" s="28"/>
      <c r="AK178" s="28"/>
      <c r="AL178" s="28"/>
      <c r="AM178" s="28"/>
      <c r="AN178" s="28"/>
      <c r="AO178" s="28"/>
      <c r="AP178" s="28"/>
      <c r="AQ178" s="28"/>
      <c r="AR178" s="28"/>
      <c r="AS178" s="28"/>
      <c r="AT178" s="28"/>
      <c r="AU178" s="28"/>
      <c r="AV178" s="28"/>
      <c r="AW178" s="28"/>
      <c r="AX178" s="28"/>
      <c r="AY178" s="28"/>
      <c r="AZ178" s="28"/>
      <c r="BA178" s="28"/>
      <c r="BB178" s="28"/>
      <c r="BC178" s="28"/>
      <c r="BD178" s="28"/>
      <c r="BE178" s="28"/>
      <c r="BF178" s="28"/>
      <c r="BG178" s="28"/>
      <c r="BH178" s="28"/>
      <c r="BI178" s="28"/>
      <c r="BJ178" s="28"/>
      <c r="BK178" s="28"/>
      <c r="BL178" s="28"/>
      <c r="BM178" s="28"/>
      <c r="BN178" s="28"/>
      <c r="BO178" s="28"/>
      <c r="BP178" s="28"/>
      <c r="BQ178" s="28"/>
      <c r="BR178" s="28"/>
      <c r="BS178" s="28"/>
      <c r="BT178" s="28"/>
      <c r="BU178" s="28"/>
      <c r="BV178" s="28"/>
      <c r="BW178" s="28"/>
    </row>
    <row r="179" spans="1:75" x14ac:dyDescent="0.25">
      <c r="A179" s="28"/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  <c r="AI179" s="28"/>
      <c r="AJ179" s="28"/>
      <c r="AK179" s="28"/>
      <c r="AL179" s="28"/>
      <c r="AM179" s="28"/>
      <c r="AN179" s="28"/>
      <c r="AO179" s="28"/>
      <c r="AP179" s="28"/>
      <c r="AQ179" s="28"/>
      <c r="AR179" s="28"/>
      <c r="AS179" s="28"/>
      <c r="AT179" s="28"/>
      <c r="AU179" s="28"/>
      <c r="AV179" s="28"/>
      <c r="AW179" s="28"/>
      <c r="AX179" s="28"/>
      <c r="AY179" s="28"/>
      <c r="AZ179" s="28"/>
      <c r="BA179" s="28"/>
      <c r="BB179" s="28"/>
      <c r="BC179" s="28"/>
      <c r="BD179" s="28"/>
      <c r="BE179" s="28"/>
      <c r="BF179" s="28"/>
      <c r="BG179" s="28"/>
      <c r="BH179" s="28"/>
      <c r="BI179" s="28"/>
      <c r="BJ179" s="28"/>
      <c r="BK179" s="28"/>
      <c r="BL179" s="28"/>
      <c r="BM179" s="28"/>
      <c r="BN179" s="28"/>
      <c r="BO179" s="28"/>
      <c r="BP179" s="28"/>
      <c r="BQ179" s="28"/>
      <c r="BR179" s="28"/>
      <c r="BS179" s="28"/>
      <c r="BT179" s="28"/>
      <c r="BU179" s="28"/>
      <c r="BV179" s="28"/>
      <c r="BW179" s="28"/>
    </row>
    <row r="180" spans="1:75" x14ac:dyDescent="0.25">
      <c r="A180" s="28"/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8"/>
      <c r="AI180" s="28"/>
      <c r="AJ180" s="28"/>
      <c r="AK180" s="28"/>
      <c r="AL180" s="28"/>
      <c r="AM180" s="28"/>
      <c r="AN180" s="28"/>
      <c r="AO180" s="28"/>
      <c r="AP180" s="28"/>
      <c r="AQ180" s="28"/>
      <c r="AR180" s="28"/>
      <c r="AS180" s="28"/>
      <c r="AT180" s="28"/>
      <c r="AU180" s="28"/>
      <c r="AV180" s="28"/>
      <c r="AW180" s="28"/>
      <c r="AX180" s="28"/>
      <c r="AY180" s="28"/>
      <c r="AZ180" s="28"/>
      <c r="BA180" s="28"/>
      <c r="BB180" s="28"/>
      <c r="BC180" s="28"/>
      <c r="BD180" s="28"/>
      <c r="BE180" s="28"/>
      <c r="BF180" s="28"/>
      <c r="BG180" s="28"/>
      <c r="BH180" s="28"/>
      <c r="BI180" s="28"/>
      <c r="BJ180" s="28"/>
      <c r="BK180" s="28"/>
      <c r="BL180" s="28"/>
      <c r="BM180" s="28"/>
      <c r="BN180" s="28"/>
      <c r="BO180" s="28"/>
      <c r="BP180" s="28"/>
      <c r="BQ180" s="28"/>
      <c r="BR180" s="28"/>
      <c r="BS180" s="28"/>
      <c r="BT180" s="28"/>
      <c r="BU180" s="28"/>
      <c r="BV180" s="28"/>
      <c r="BW180" s="28"/>
    </row>
    <row r="181" spans="1:75" x14ac:dyDescent="0.25">
      <c r="A181" s="28"/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  <c r="AI181" s="28"/>
      <c r="AJ181" s="28"/>
      <c r="AK181" s="28"/>
      <c r="AL181" s="28"/>
      <c r="AM181" s="28"/>
      <c r="AN181" s="28"/>
      <c r="AO181" s="28"/>
      <c r="AP181" s="28"/>
      <c r="AQ181" s="28"/>
      <c r="AR181" s="28"/>
      <c r="AS181" s="28"/>
      <c r="AT181" s="28"/>
      <c r="AU181" s="28"/>
      <c r="AV181" s="28"/>
      <c r="AW181" s="28"/>
      <c r="AX181" s="28"/>
      <c r="AY181" s="28"/>
      <c r="AZ181" s="28"/>
      <c r="BA181" s="28"/>
      <c r="BB181" s="28"/>
      <c r="BC181" s="28"/>
      <c r="BD181" s="28"/>
      <c r="BE181" s="28"/>
      <c r="BF181" s="28"/>
      <c r="BG181" s="28"/>
      <c r="BH181" s="28"/>
      <c r="BI181" s="28"/>
      <c r="BJ181" s="28"/>
      <c r="BK181" s="28"/>
      <c r="BL181" s="28"/>
      <c r="BM181" s="28"/>
      <c r="BN181" s="28"/>
      <c r="BO181" s="28"/>
      <c r="BP181" s="28"/>
      <c r="BQ181" s="28"/>
      <c r="BR181" s="28"/>
      <c r="BS181" s="28"/>
      <c r="BT181" s="28"/>
      <c r="BU181" s="28"/>
      <c r="BV181" s="28"/>
      <c r="BW181" s="28"/>
    </row>
    <row r="182" spans="1:75" x14ac:dyDescent="0.25">
      <c r="A182" s="28"/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28"/>
      <c r="AF182" s="28"/>
      <c r="AG182" s="28"/>
      <c r="AH182" s="28"/>
      <c r="AI182" s="28"/>
      <c r="AJ182" s="28"/>
      <c r="AK182" s="28"/>
      <c r="AL182" s="28"/>
      <c r="AM182" s="28"/>
      <c r="AN182" s="28"/>
      <c r="AO182" s="28"/>
      <c r="AP182" s="28"/>
      <c r="AQ182" s="28"/>
      <c r="AR182" s="28"/>
      <c r="AS182" s="28"/>
      <c r="AT182" s="28"/>
      <c r="AU182" s="28"/>
      <c r="AV182" s="28"/>
      <c r="AW182" s="28"/>
      <c r="AX182" s="28"/>
      <c r="AY182" s="28"/>
      <c r="AZ182" s="28"/>
      <c r="BA182" s="28"/>
      <c r="BB182" s="28"/>
      <c r="BC182" s="28"/>
      <c r="BD182" s="28"/>
      <c r="BE182" s="28"/>
      <c r="BF182" s="28"/>
      <c r="BG182" s="28"/>
      <c r="BH182" s="28"/>
      <c r="BI182" s="28"/>
      <c r="BJ182" s="28"/>
      <c r="BK182" s="28"/>
      <c r="BL182" s="28"/>
      <c r="BM182" s="28"/>
      <c r="BN182" s="28"/>
      <c r="BO182" s="28"/>
      <c r="BP182" s="28"/>
      <c r="BQ182" s="28"/>
      <c r="BR182" s="28"/>
      <c r="BS182" s="28"/>
      <c r="BT182" s="28"/>
      <c r="BU182" s="28"/>
      <c r="BV182" s="28"/>
      <c r="BW182" s="28"/>
    </row>
    <row r="183" spans="1:75" x14ac:dyDescent="0.25">
      <c r="A183" s="28"/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  <c r="AE183" s="28"/>
      <c r="AF183" s="28"/>
      <c r="AG183" s="28"/>
      <c r="AH183" s="28"/>
      <c r="AI183" s="28"/>
      <c r="AJ183" s="28"/>
      <c r="AK183" s="28"/>
      <c r="AL183" s="28"/>
      <c r="AM183" s="28"/>
      <c r="AN183" s="28"/>
      <c r="AO183" s="28"/>
      <c r="AP183" s="28"/>
      <c r="AQ183" s="28"/>
      <c r="AR183" s="28"/>
      <c r="AS183" s="28"/>
      <c r="AT183" s="28"/>
      <c r="AU183" s="28"/>
      <c r="AV183" s="28"/>
      <c r="AW183" s="28"/>
      <c r="AX183" s="28"/>
      <c r="AY183" s="28"/>
      <c r="AZ183" s="28"/>
      <c r="BA183" s="28"/>
      <c r="BB183" s="28"/>
      <c r="BC183" s="28"/>
      <c r="BD183" s="28"/>
      <c r="BE183" s="28"/>
      <c r="BF183" s="28"/>
      <c r="BG183" s="28"/>
      <c r="BH183" s="28"/>
      <c r="BI183" s="28"/>
      <c r="BJ183" s="28"/>
      <c r="BK183" s="28"/>
      <c r="BL183" s="28"/>
      <c r="BM183" s="28"/>
      <c r="BN183" s="28"/>
      <c r="BO183" s="28"/>
      <c r="BP183" s="28"/>
      <c r="BQ183" s="28"/>
      <c r="BR183" s="28"/>
      <c r="BS183" s="28"/>
      <c r="BT183" s="28"/>
      <c r="BU183" s="28"/>
      <c r="BV183" s="28"/>
      <c r="BW183" s="28"/>
    </row>
    <row r="184" spans="1:75" x14ac:dyDescent="0.25">
      <c r="A184" s="28"/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  <c r="AE184" s="28"/>
      <c r="AF184" s="28"/>
      <c r="AG184" s="28"/>
      <c r="AH184" s="28"/>
      <c r="AI184" s="28"/>
      <c r="AJ184" s="28"/>
      <c r="AK184" s="28"/>
      <c r="AL184" s="28"/>
      <c r="AM184" s="28"/>
      <c r="AN184" s="28"/>
      <c r="AO184" s="28"/>
      <c r="AP184" s="28"/>
      <c r="AQ184" s="28"/>
      <c r="AR184" s="28"/>
      <c r="AS184" s="28"/>
      <c r="AT184" s="28"/>
      <c r="AU184" s="28"/>
      <c r="AV184" s="28"/>
      <c r="AW184" s="28"/>
      <c r="AX184" s="28"/>
      <c r="AY184" s="28"/>
      <c r="AZ184" s="28"/>
      <c r="BA184" s="28"/>
      <c r="BB184" s="28"/>
      <c r="BC184" s="28"/>
      <c r="BD184" s="28"/>
      <c r="BE184" s="28"/>
      <c r="BF184" s="28"/>
      <c r="BG184" s="28"/>
      <c r="BH184" s="28"/>
      <c r="BI184" s="28"/>
      <c r="BJ184" s="28"/>
      <c r="BK184" s="28"/>
      <c r="BL184" s="28"/>
      <c r="BM184" s="28"/>
      <c r="BN184" s="28"/>
      <c r="BO184" s="28"/>
      <c r="BP184" s="28"/>
      <c r="BQ184" s="28"/>
      <c r="BR184" s="28"/>
      <c r="BS184" s="28"/>
      <c r="BT184" s="28"/>
      <c r="BU184" s="28"/>
      <c r="BV184" s="28"/>
      <c r="BW184" s="28"/>
    </row>
    <row r="185" spans="1:75" x14ac:dyDescent="0.25">
      <c r="A185" s="28"/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  <c r="AE185" s="28"/>
      <c r="AF185" s="28"/>
      <c r="AG185" s="28"/>
      <c r="AH185" s="28"/>
      <c r="AI185" s="28"/>
      <c r="AJ185" s="28"/>
      <c r="AK185" s="28"/>
      <c r="AL185" s="28"/>
      <c r="AM185" s="28"/>
      <c r="AN185" s="28"/>
      <c r="AO185" s="28"/>
      <c r="AP185" s="28"/>
      <c r="AQ185" s="28"/>
      <c r="AR185" s="28"/>
      <c r="AS185" s="28"/>
      <c r="AT185" s="28"/>
      <c r="AU185" s="28"/>
      <c r="AV185" s="28"/>
      <c r="AW185" s="28"/>
      <c r="AX185" s="28"/>
      <c r="AY185" s="28"/>
      <c r="AZ185" s="28"/>
      <c r="BA185" s="28"/>
      <c r="BB185" s="28"/>
      <c r="BC185" s="28"/>
      <c r="BD185" s="28"/>
      <c r="BE185" s="28"/>
      <c r="BF185" s="28"/>
      <c r="BG185" s="28"/>
      <c r="BH185" s="28"/>
      <c r="BI185" s="28"/>
      <c r="BJ185" s="28"/>
      <c r="BK185" s="28"/>
      <c r="BL185" s="28"/>
      <c r="BM185" s="28"/>
      <c r="BN185" s="28"/>
      <c r="BO185" s="28"/>
      <c r="BP185" s="28"/>
      <c r="BQ185" s="28"/>
      <c r="BR185" s="28"/>
      <c r="BS185" s="28"/>
      <c r="BT185" s="28"/>
      <c r="BU185" s="28"/>
      <c r="BV185" s="28"/>
      <c r="BW185" s="28"/>
    </row>
    <row r="186" spans="1:75" x14ac:dyDescent="0.25">
      <c r="A186" s="28"/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  <c r="AI186" s="28"/>
      <c r="AJ186" s="28"/>
      <c r="AK186" s="28"/>
      <c r="AL186" s="28"/>
      <c r="AM186" s="28"/>
      <c r="AN186" s="28"/>
      <c r="AO186" s="28"/>
      <c r="AP186" s="28"/>
      <c r="AQ186" s="28"/>
      <c r="AR186" s="28"/>
      <c r="AS186" s="28"/>
      <c r="AT186" s="28"/>
      <c r="AU186" s="28"/>
      <c r="AV186" s="28"/>
      <c r="AW186" s="28"/>
      <c r="AX186" s="28"/>
      <c r="AY186" s="28"/>
      <c r="AZ186" s="28"/>
      <c r="BA186" s="28"/>
      <c r="BB186" s="28"/>
      <c r="BC186" s="28"/>
      <c r="BD186" s="28"/>
      <c r="BE186" s="28"/>
      <c r="BF186" s="28"/>
      <c r="BG186" s="28"/>
      <c r="BH186" s="28"/>
      <c r="BI186" s="28"/>
      <c r="BJ186" s="28"/>
      <c r="BK186" s="28"/>
      <c r="BL186" s="28"/>
      <c r="BM186" s="28"/>
      <c r="BN186" s="28"/>
      <c r="BO186" s="28"/>
      <c r="BP186" s="28"/>
      <c r="BQ186" s="28"/>
      <c r="BR186" s="28"/>
      <c r="BS186" s="28"/>
      <c r="BT186" s="28"/>
      <c r="BU186" s="28"/>
      <c r="BV186" s="28"/>
      <c r="BW186" s="28"/>
    </row>
    <row r="187" spans="1:75" x14ac:dyDescent="0.25">
      <c r="A187" s="28"/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  <c r="AI187" s="28"/>
      <c r="AJ187" s="28"/>
      <c r="AK187" s="28"/>
      <c r="AL187" s="28"/>
      <c r="AM187" s="28"/>
      <c r="AN187" s="28"/>
      <c r="AO187" s="28"/>
      <c r="AP187" s="28"/>
      <c r="AQ187" s="28"/>
      <c r="AR187" s="28"/>
      <c r="AS187" s="28"/>
      <c r="AT187" s="28"/>
      <c r="AU187" s="28"/>
      <c r="AV187" s="28"/>
      <c r="AW187" s="28"/>
      <c r="AX187" s="28"/>
      <c r="AY187" s="28"/>
      <c r="AZ187" s="28"/>
      <c r="BA187" s="28"/>
      <c r="BB187" s="28"/>
      <c r="BC187" s="28"/>
      <c r="BD187" s="28"/>
      <c r="BE187" s="28"/>
      <c r="BF187" s="28"/>
      <c r="BG187" s="28"/>
      <c r="BH187" s="28"/>
      <c r="BI187" s="28"/>
      <c r="BJ187" s="28"/>
      <c r="BK187" s="28"/>
      <c r="BL187" s="28"/>
      <c r="BM187" s="28"/>
      <c r="BN187" s="28"/>
      <c r="BO187" s="28"/>
      <c r="BP187" s="28"/>
      <c r="BQ187" s="28"/>
      <c r="BR187" s="28"/>
      <c r="BS187" s="28"/>
      <c r="BT187" s="28"/>
      <c r="BU187" s="28"/>
      <c r="BV187" s="28"/>
      <c r="BW187" s="28"/>
    </row>
    <row r="188" spans="1:75" x14ac:dyDescent="0.25">
      <c r="A188" s="28"/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  <c r="AI188" s="28"/>
      <c r="AJ188" s="28"/>
      <c r="AK188" s="28"/>
      <c r="AL188" s="28"/>
      <c r="AM188" s="28"/>
      <c r="AN188" s="28"/>
      <c r="AO188" s="28"/>
      <c r="AP188" s="28"/>
      <c r="AQ188" s="28"/>
      <c r="AR188" s="28"/>
      <c r="AS188" s="28"/>
      <c r="AT188" s="28"/>
      <c r="AU188" s="28"/>
      <c r="AV188" s="28"/>
      <c r="AW188" s="28"/>
      <c r="AX188" s="28"/>
      <c r="AY188" s="28"/>
      <c r="AZ188" s="28"/>
      <c r="BA188" s="28"/>
      <c r="BB188" s="28"/>
      <c r="BC188" s="28"/>
      <c r="BD188" s="28"/>
      <c r="BE188" s="28"/>
      <c r="BF188" s="28"/>
      <c r="BG188" s="28"/>
      <c r="BH188" s="28"/>
      <c r="BI188" s="28"/>
      <c r="BJ188" s="28"/>
      <c r="BK188" s="28"/>
      <c r="BL188" s="28"/>
      <c r="BM188" s="28"/>
      <c r="BN188" s="28"/>
      <c r="BO188" s="28"/>
      <c r="BP188" s="28"/>
      <c r="BQ188" s="28"/>
      <c r="BR188" s="28"/>
      <c r="BS188" s="28"/>
      <c r="BT188" s="28"/>
      <c r="BU188" s="28"/>
      <c r="BV188" s="28"/>
      <c r="BW188" s="28"/>
    </row>
    <row r="189" spans="1:75" x14ac:dyDescent="0.25">
      <c r="A189" s="28"/>
      <c r="B189" s="28"/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/>
      <c r="AH189" s="28"/>
      <c r="AI189" s="28"/>
      <c r="AJ189" s="28"/>
      <c r="AK189" s="28"/>
      <c r="AL189" s="28"/>
      <c r="AM189" s="28"/>
      <c r="AN189" s="28"/>
      <c r="AO189" s="28"/>
      <c r="AP189" s="28"/>
      <c r="AQ189" s="28"/>
      <c r="AR189" s="28"/>
      <c r="AS189" s="28"/>
      <c r="AT189" s="28"/>
      <c r="AU189" s="28"/>
      <c r="AV189" s="28"/>
      <c r="AW189" s="28"/>
      <c r="AX189" s="28"/>
      <c r="AY189" s="28"/>
      <c r="AZ189" s="28"/>
      <c r="BA189" s="28"/>
      <c r="BB189" s="28"/>
      <c r="BC189" s="28"/>
      <c r="BD189" s="28"/>
      <c r="BE189" s="28"/>
      <c r="BF189" s="28"/>
      <c r="BG189" s="28"/>
      <c r="BH189" s="28"/>
      <c r="BI189" s="28"/>
      <c r="BJ189" s="28"/>
      <c r="BK189" s="28"/>
      <c r="BL189" s="28"/>
      <c r="BM189" s="28"/>
      <c r="BN189" s="28"/>
      <c r="BO189" s="28"/>
      <c r="BP189" s="28"/>
      <c r="BQ189" s="28"/>
      <c r="BR189" s="28"/>
      <c r="BS189" s="28"/>
      <c r="BT189" s="28"/>
      <c r="BU189" s="28"/>
      <c r="BV189" s="28"/>
      <c r="BW189" s="28"/>
    </row>
    <row r="190" spans="1:75" x14ac:dyDescent="0.25">
      <c r="A190" s="28"/>
      <c r="B190" s="28"/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8"/>
      <c r="AH190" s="28"/>
      <c r="AI190" s="28"/>
      <c r="AJ190" s="28"/>
      <c r="AK190" s="28"/>
      <c r="AL190" s="28"/>
      <c r="AM190" s="28"/>
      <c r="AN190" s="28"/>
      <c r="AO190" s="28"/>
      <c r="AP190" s="28"/>
      <c r="AQ190" s="28"/>
      <c r="AR190" s="28"/>
      <c r="AS190" s="28"/>
      <c r="AT190" s="28"/>
      <c r="AU190" s="28"/>
      <c r="AV190" s="28"/>
      <c r="AW190" s="28"/>
      <c r="AX190" s="28"/>
      <c r="AY190" s="28"/>
      <c r="AZ190" s="28"/>
      <c r="BA190" s="28"/>
      <c r="BB190" s="28"/>
      <c r="BC190" s="28"/>
      <c r="BD190" s="28"/>
      <c r="BE190" s="28"/>
      <c r="BF190" s="28"/>
      <c r="BG190" s="28"/>
      <c r="BH190" s="28"/>
      <c r="BI190" s="28"/>
      <c r="BJ190" s="28"/>
      <c r="BK190" s="28"/>
      <c r="BL190" s="28"/>
      <c r="BM190" s="28"/>
      <c r="BN190" s="28"/>
      <c r="BO190" s="28"/>
      <c r="BP190" s="28"/>
      <c r="BQ190" s="28"/>
      <c r="BR190" s="28"/>
      <c r="BS190" s="28"/>
      <c r="BT190" s="28"/>
      <c r="BU190" s="28"/>
      <c r="BV190" s="28"/>
      <c r="BW190" s="28"/>
    </row>
    <row r="191" spans="1:75" x14ac:dyDescent="0.25">
      <c r="A191" s="28"/>
      <c r="B191" s="28"/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  <c r="AE191" s="28"/>
      <c r="AF191" s="28"/>
      <c r="AG191" s="28"/>
      <c r="AH191" s="28"/>
      <c r="AI191" s="28"/>
      <c r="AJ191" s="28"/>
      <c r="AK191" s="28"/>
      <c r="AL191" s="28"/>
      <c r="AM191" s="28"/>
      <c r="AN191" s="28"/>
      <c r="AO191" s="28"/>
      <c r="AP191" s="28"/>
      <c r="AQ191" s="28"/>
      <c r="AR191" s="28"/>
      <c r="AS191" s="28"/>
      <c r="AT191" s="28"/>
      <c r="AU191" s="28"/>
      <c r="AV191" s="28"/>
      <c r="AW191" s="28"/>
      <c r="AX191" s="28"/>
      <c r="AY191" s="28"/>
      <c r="AZ191" s="28"/>
      <c r="BA191" s="28"/>
      <c r="BB191" s="28"/>
      <c r="BC191" s="28"/>
      <c r="BD191" s="28"/>
      <c r="BE191" s="28"/>
      <c r="BF191" s="28"/>
      <c r="BG191" s="28"/>
      <c r="BH191" s="28"/>
      <c r="BI191" s="28"/>
      <c r="BJ191" s="28"/>
      <c r="BK191" s="28"/>
      <c r="BL191" s="28"/>
      <c r="BM191" s="28"/>
      <c r="BN191" s="28"/>
      <c r="BO191" s="28"/>
      <c r="BP191" s="28"/>
      <c r="BQ191" s="28"/>
      <c r="BR191" s="28"/>
      <c r="BS191" s="28"/>
      <c r="BT191" s="28"/>
      <c r="BU191" s="28"/>
      <c r="BV191" s="28"/>
      <c r="BW191" s="28"/>
    </row>
    <row r="192" spans="1:75" x14ac:dyDescent="0.25">
      <c r="A192" s="28"/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  <c r="AI192" s="28"/>
      <c r="AJ192" s="28"/>
      <c r="AK192" s="28"/>
      <c r="AL192" s="28"/>
      <c r="AM192" s="28"/>
      <c r="AN192" s="28"/>
      <c r="AO192" s="28"/>
      <c r="AP192" s="28"/>
      <c r="AQ192" s="28"/>
      <c r="AR192" s="28"/>
      <c r="AS192" s="28"/>
      <c r="AT192" s="28"/>
      <c r="AU192" s="28"/>
      <c r="AV192" s="28"/>
      <c r="AW192" s="28"/>
      <c r="AX192" s="28"/>
      <c r="AY192" s="28"/>
      <c r="AZ192" s="28"/>
      <c r="BA192" s="28"/>
      <c r="BB192" s="28"/>
      <c r="BC192" s="28"/>
      <c r="BD192" s="28"/>
      <c r="BE192" s="28"/>
      <c r="BF192" s="28"/>
      <c r="BG192" s="28"/>
      <c r="BH192" s="28"/>
      <c r="BI192" s="28"/>
      <c r="BJ192" s="28"/>
      <c r="BK192" s="28"/>
      <c r="BL192" s="28"/>
      <c r="BM192" s="28"/>
      <c r="BN192" s="28"/>
      <c r="BO192" s="28"/>
      <c r="BP192" s="28"/>
      <c r="BQ192" s="28"/>
      <c r="BR192" s="28"/>
      <c r="BS192" s="28"/>
      <c r="BT192" s="28"/>
      <c r="BU192" s="28"/>
      <c r="BV192" s="28"/>
      <c r="BW192" s="28"/>
    </row>
    <row r="193" spans="1:75" x14ac:dyDescent="0.25">
      <c r="A193" s="28"/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  <c r="AI193" s="28"/>
      <c r="AJ193" s="28"/>
      <c r="AK193" s="28"/>
      <c r="AL193" s="28"/>
      <c r="AM193" s="28"/>
      <c r="AN193" s="28"/>
      <c r="AO193" s="28"/>
      <c r="AP193" s="28"/>
      <c r="AQ193" s="28"/>
      <c r="AR193" s="28"/>
      <c r="AS193" s="28"/>
      <c r="AT193" s="28"/>
      <c r="AU193" s="28"/>
      <c r="AV193" s="28"/>
      <c r="AW193" s="28"/>
      <c r="AX193" s="28"/>
      <c r="AY193" s="28"/>
      <c r="AZ193" s="28"/>
      <c r="BA193" s="28"/>
      <c r="BB193" s="28"/>
      <c r="BC193" s="28"/>
      <c r="BD193" s="28"/>
      <c r="BE193" s="28"/>
      <c r="BF193" s="28"/>
      <c r="BG193" s="28"/>
      <c r="BH193" s="28"/>
      <c r="BI193" s="28"/>
      <c r="BJ193" s="28"/>
      <c r="BK193" s="28"/>
      <c r="BL193" s="28"/>
      <c r="BM193" s="28"/>
      <c r="BN193" s="28"/>
      <c r="BO193" s="28"/>
      <c r="BP193" s="28"/>
      <c r="BQ193" s="28"/>
      <c r="BR193" s="28"/>
      <c r="BS193" s="28"/>
      <c r="BT193" s="28"/>
      <c r="BU193" s="28"/>
      <c r="BV193" s="28"/>
      <c r="BW193" s="28"/>
    </row>
    <row r="194" spans="1:75" x14ac:dyDescent="0.25">
      <c r="A194" s="28"/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8"/>
      <c r="AH194" s="28"/>
      <c r="AI194" s="28"/>
      <c r="AJ194" s="28"/>
      <c r="AK194" s="28"/>
      <c r="AL194" s="28"/>
      <c r="AM194" s="28"/>
      <c r="AN194" s="28"/>
      <c r="AO194" s="28"/>
      <c r="AP194" s="28"/>
      <c r="AQ194" s="28"/>
      <c r="AR194" s="28"/>
      <c r="AS194" s="28"/>
      <c r="AT194" s="28"/>
      <c r="AU194" s="28"/>
      <c r="AV194" s="28"/>
      <c r="AW194" s="28"/>
      <c r="AX194" s="28"/>
      <c r="AY194" s="28"/>
      <c r="AZ194" s="28"/>
      <c r="BA194" s="28"/>
      <c r="BB194" s="28"/>
      <c r="BC194" s="28"/>
      <c r="BD194" s="28"/>
      <c r="BE194" s="28"/>
      <c r="BF194" s="28"/>
      <c r="BG194" s="28"/>
      <c r="BH194" s="28"/>
      <c r="BI194" s="28"/>
      <c r="BJ194" s="28"/>
      <c r="BK194" s="28"/>
      <c r="BL194" s="28"/>
      <c r="BM194" s="28"/>
      <c r="BN194" s="28"/>
      <c r="BO194" s="28"/>
      <c r="BP194" s="28"/>
      <c r="BQ194" s="28"/>
      <c r="BR194" s="28"/>
      <c r="BS194" s="28"/>
      <c r="BT194" s="28"/>
      <c r="BU194" s="28"/>
      <c r="BV194" s="28"/>
      <c r="BW194" s="28"/>
    </row>
    <row r="195" spans="1:75" x14ac:dyDescent="0.25">
      <c r="A195" s="28"/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28"/>
      <c r="AH195" s="28"/>
      <c r="AI195" s="28"/>
      <c r="AJ195" s="28"/>
      <c r="AK195" s="28"/>
      <c r="AL195" s="28"/>
      <c r="AM195" s="28"/>
      <c r="AN195" s="28"/>
      <c r="AO195" s="28"/>
      <c r="AP195" s="28"/>
      <c r="AQ195" s="28"/>
      <c r="AR195" s="28"/>
      <c r="AS195" s="28"/>
      <c r="AT195" s="28"/>
      <c r="AU195" s="28"/>
      <c r="AV195" s="28"/>
      <c r="AW195" s="28"/>
      <c r="AX195" s="28"/>
      <c r="AY195" s="28"/>
      <c r="AZ195" s="28"/>
      <c r="BA195" s="28"/>
      <c r="BB195" s="28"/>
      <c r="BC195" s="28"/>
      <c r="BD195" s="28"/>
      <c r="BE195" s="28"/>
      <c r="BF195" s="28"/>
      <c r="BG195" s="28"/>
      <c r="BH195" s="28"/>
      <c r="BI195" s="28"/>
      <c r="BJ195" s="28"/>
      <c r="BK195" s="28"/>
      <c r="BL195" s="28"/>
      <c r="BM195" s="28"/>
      <c r="BN195" s="28"/>
      <c r="BO195" s="28"/>
      <c r="BP195" s="28"/>
      <c r="BQ195" s="28"/>
      <c r="BR195" s="28"/>
      <c r="BS195" s="28"/>
      <c r="BT195" s="28"/>
      <c r="BU195" s="28"/>
      <c r="BV195" s="28"/>
      <c r="BW195" s="28"/>
    </row>
    <row r="196" spans="1:75" x14ac:dyDescent="0.25">
      <c r="A196" s="28"/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28"/>
      <c r="AH196" s="28"/>
      <c r="AI196" s="28"/>
      <c r="AJ196" s="28"/>
      <c r="AK196" s="28"/>
      <c r="AL196" s="28"/>
      <c r="AM196" s="28"/>
      <c r="AN196" s="28"/>
      <c r="AO196" s="28"/>
      <c r="AP196" s="28"/>
      <c r="AQ196" s="28"/>
      <c r="AR196" s="28"/>
      <c r="AS196" s="28"/>
      <c r="AT196" s="28"/>
      <c r="AU196" s="28"/>
      <c r="AV196" s="28"/>
      <c r="AW196" s="28"/>
      <c r="AX196" s="28"/>
      <c r="AY196" s="28"/>
      <c r="AZ196" s="28"/>
      <c r="BA196" s="28"/>
      <c r="BB196" s="28"/>
      <c r="BC196" s="28"/>
      <c r="BD196" s="28"/>
      <c r="BE196" s="28"/>
      <c r="BF196" s="28"/>
      <c r="BG196" s="28"/>
      <c r="BH196" s="28"/>
      <c r="BI196" s="28"/>
      <c r="BJ196" s="28"/>
      <c r="BK196" s="28"/>
      <c r="BL196" s="28"/>
      <c r="BM196" s="28"/>
      <c r="BN196" s="28"/>
      <c r="BO196" s="28"/>
      <c r="BP196" s="28"/>
      <c r="BQ196" s="28"/>
      <c r="BR196" s="28"/>
      <c r="BS196" s="28"/>
      <c r="BT196" s="28"/>
      <c r="BU196" s="28"/>
      <c r="BV196" s="28"/>
      <c r="BW196" s="28"/>
    </row>
    <row r="197" spans="1:75" x14ac:dyDescent="0.25">
      <c r="A197" s="28"/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28"/>
      <c r="AH197" s="28"/>
      <c r="AI197" s="28"/>
      <c r="AJ197" s="28"/>
      <c r="AK197" s="28"/>
      <c r="AL197" s="28"/>
      <c r="AM197" s="28"/>
      <c r="AN197" s="28"/>
      <c r="AO197" s="28"/>
      <c r="AP197" s="28"/>
      <c r="AQ197" s="28"/>
      <c r="AR197" s="28"/>
      <c r="AS197" s="28"/>
      <c r="AT197" s="28"/>
      <c r="AU197" s="28"/>
      <c r="AV197" s="28"/>
      <c r="AW197" s="28"/>
      <c r="AX197" s="28"/>
      <c r="AY197" s="28"/>
      <c r="AZ197" s="28"/>
      <c r="BA197" s="28"/>
      <c r="BB197" s="28"/>
      <c r="BC197" s="28"/>
      <c r="BD197" s="28"/>
      <c r="BE197" s="28"/>
      <c r="BF197" s="28"/>
      <c r="BG197" s="28"/>
      <c r="BH197" s="28"/>
      <c r="BI197" s="28"/>
      <c r="BJ197" s="28"/>
      <c r="BK197" s="28"/>
      <c r="BL197" s="28"/>
      <c r="BM197" s="28"/>
      <c r="BN197" s="28"/>
      <c r="BO197" s="28"/>
      <c r="BP197" s="28"/>
      <c r="BQ197" s="28"/>
      <c r="BR197" s="28"/>
      <c r="BS197" s="28"/>
      <c r="BT197" s="28"/>
      <c r="BU197" s="28"/>
      <c r="BV197" s="28"/>
      <c r="BW197" s="28"/>
    </row>
    <row r="198" spans="1:75" x14ac:dyDescent="0.25">
      <c r="A198" s="28"/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8"/>
      <c r="AH198" s="28"/>
      <c r="AI198" s="28"/>
      <c r="AJ198" s="28"/>
      <c r="AK198" s="28"/>
      <c r="AL198" s="28"/>
      <c r="AM198" s="28"/>
      <c r="AN198" s="28"/>
      <c r="AO198" s="28"/>
      <c r="AP198" s="28"/>
      <c r="AQ198" s="28"/>
      <c r="AR198" s="28"/>
      <c r="AS198" s="28"/>
      <c r="AT198" s="28"/>
      <c r="AU198" s="28"/>
      <c r="AV198" s="28"/>
      <c r="AW198" s="28"/>
      <c r="AX198" s="28"/>
      <c r="AY198" s="28"/>
      <c r="AZ198" s="28"/>
      <c r="BA198" s="28"/>
      <c r="BB198" s="28"/>
      <c r="BC198" s="28"/>
      <c r="BD198" s="28"/>
      <c r="BE198" s="28"/>
      <c r="BF198" s="28"/>
      <c r="BG198" s="28"/>
      <c r="BH198" s="28"/>
      <c r="BI198" s="28"/>
      <c r="BJ198" s="28"/>
      <c r="BK198" s="28"/>
      <c r="BL198" s="28"/>
      <c r="BM198" s="28"/>
      <c r="BN198" s="28"/>
      <c r="BO198" s="28"/>
      <c r="BP198" s="28"/>
      <c r="BQ198" s="28"/>
      <c r="BR198" s="28"/>
      <c r="BS198" s="28"/>
      <c r="BT198" s="28"/>
      <c r="BU198" s="28"/>
      <c r="BV198" s="28"/>
      <c r="BW198" s="28"/>
    </row>
    <row r="199" spans="1:75" x14ac:dyDescent="0.25">
      <c r="A199" s="28"/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28"/>
      <c r="AF199" s="28"/>
      <c r="AG199" s="28"/>
      <c r="AH199" s="28"/>
      <c r="AI199" s="28"/>
      <c r="AJ199" s="28"/>
      <c r="AK199" s="28"/>
      <c r="AL199" s="28"/>
      <c r="AM199" s="28"/>
      <c r="AN199" s="28"/>
      <c r="AO199" s="28"/>
      <c r="AP199" s="28"/>
      <c r="AQ199" s="28"/>
      <c r="AR199" s="28"/>
      <c r="AS199" s="28"/>
      <c r="AT199" s="28"/>
      <c r="AU199" s="28"/>
      <c r="AV199" s="28"/>
      <c r="AW199" s="28"/>
      <c r="AX199" s="28"/>
      <c r="AY199" s="28"/>
      <c r="AZ199" s="28"/>
      <c r="BA199" s="28"/>
      <c r="BB199" s="28"/>
      <c r="BC199" s="28"/>
      <c r="BD199" s="28"/>
      <c r="BE199" s="28"/>
      <c r="BF199" s="28"/>
      <c r="BG199" s="28"/>
      <c r="BH199" s="28"/>
      <c r="BI199" s="28"/>
      <c r="BJ199" s="28"/>
      <c r="BK199" s="28"/>
      <c r="BL199" s="28"/>
      <c r="BM199" s="28"/>
      <c r="BN199" s="28"/>
      <c r="BO199" s="28"/>
      <c r="BP199" s="28"/>
      <c r="BQ199" s="28"/>
      <c r="BR199" s="28"/>
      <c r="BS199" s="28"/>
      <c r="BT199" s="28"/>
      <c r="BU199" s="28"/>
      <c r="BV199" s="28"/>
      <c r="BW199" s="28"/>
    </row>
    <row r="200" spans="1:75" x14ac:dyDescent="0.25">
      <c r="A200" s="28"/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  <c r="AI200" s="28"/>
      <c r="AJ200" s="28"/>
      <c r="AK200" s="28"/>
      <c r="AL200" s="28"/>
      <c r="AM200" s="28"/>
      <c r="AN200" s="28"/>
      <c r="AO200" s="28"/>
      <c r="AP200" s="28"/>
      <c r="AQ200" s="28"/>
      <c r="AR200" s="28"/>
      <c r="AS200" s="28"/>
      <c r="AT200" s="28"/>
      <c r="AU200" s="28"/>
      <c r="AV200" s="28"/>
      <c r="AW200" s="28"/>
      <c r="AX200" s="28"/>
      <c r="AY200" s="28"/>
      <c r="AZ200" s="28"/>
      <c r="BA200" s="28"/>
      <c r="BB200" s="28"/>
      <c r="BC200" s="28"/>
      <c r="BD200" s="28"/>
      <c r="BE200" s="28"/>
      <c r="BF200" s="28"/>
      <c r="BG200" s="28"/>
      <c r="BH200" s="28"/>
      <c r="BI200" s="28"/>
      <c r="BJ200" s="28"/>
      <c r="BK200" s="28"/>
      <c r="BL200" s="28"/>
      <c r="BM200" s="28"/>
      <c r="BN200" s="28"/>
      <c r="BO200" s="28"/>
      <c r="BP200" s="28"/>
      <c r="BQ200" s="28"/>
      <c r="BR200" s="28"/>
      <c r="BS200" s="28"/>
      <c r="BT200" s="28"/>
      <c r="BU200" s="28"/>
      <c r="BV200" s="28"/>
      <c r="BW200" s="28"/>
    </row>
    <row r="201" spans="1:75" x14ac:dyDescent="0.25">
      <c r="A201" s="28"/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  <c r="AI201" s="28"/>
      <c r="AJ201" s="28"/>
      <c r="AK201" s="28"/>
      <c r="AL201" s="28"/>
      <c r="AM201" s="28"/>
      <c r="AN201" s="28"/>
      <c r="AO201" s="28"/>
      <c r="AP201" s="28"/>
      <c r="AQ201" s="28"/>
      <c r="AR201" s="28"/>
      <c r="AS201" s="28"/>
      <c r="AT201" s="28"/>
      <c r="AU201" s="28"/>
      <c r="AV201" s="28"/>
      <c r="AW201" s="28"/>
      <c r="AX201" s="28"/>
      <c r="AY201" s="28"/>
      <c r="AZ201" s="28"/>
      <c r="BA201" s="28"/>
      <c r="BB201" s="28"/>
      <c r="BC201" s="28"/>
      <c r="BD201" s="28"/>
      <c r="BE201" s="28"/>
      <c r="BF201" s="28"/>
      <c r="BG201" s="28"/>
      <c r="BH201" s="28"/>
      <c r="BI201" s="28"/>
      <c r="BJ201" s="28"/>
      <c r="BK201" s="28"/>
      <c r="BL201" s="28"/>
      <c r="BM201" s="28"/>
      <c r="BN201" s="28"/>
      <c r="BO201" s="28"/>
      <c r="BP201" s="28"/>
      <c r="BQ201" s="28"/>
      <c r="BR201" s="28"/>
      <c r="BS201" s="28"/>
      <c r="BT201" s="28"/>
      <c r="BU201" s="28"/>
      <c r="BV201" s="28"/>
      <c r="BW201" s="28"/>
    </row>
    <row r="202" spans="1:75" x14ac:dyDescent="0.25">
      <c r="A202" s="28"/>
      <c r="B202" s="28"/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  <c r="AI202" s="28"/>
      <c r="AJ202" s="28"/>
      <c r="AK202" s="28"/>
      <c r="AL202" s="28"/>
      <c r="AM202" s="28"/>
      <c r="AN202" s="28"/>
      <c r="AO202" s="28"/>
      <c r="AP202" s="28"/>
      <c r="AQ202" s="28"/>
      <c r="AR202" s="28"/>
      <c r="AS202" s="28"/>
      <c r="AT202" s="28"/>
      <c r="AU202" s="28"/>
      <c r="AV202" s="28"/>
      <c r="AW202" s="28"/>
      <c r="AX202" s="28"/>
      <c r="AY202" s="28"/>
      <c r="AZ202" s="28"/>
      <c r="BA202" s="28"/>
      <c r="BB202" s="28"/>
      <c r="BC202" s="28"/>
      <c r="BD202" s="28"/>
      <c r="BE202" s="28"/>
      <c r="BF202" s="28"/>
      <c r="BG202" s="28"/>
      <c r="BH202" s="28"/>
      <c r="BI202" s="28"/>
      <c r="BJ202" s="28"/>
      <c r="BK202" s="28"/>
      <c r="BL202" s="28"/>
      <c r="BM202" s="28"/>
      <c r="BN202" s="28"/>
      <c r="BO202" s="28"/>
      <c r="BP202" s="28"/>
      <c r="BQ202" s="28"/>
      <c r="BR202" s="28"/>
      <c r="BS202" s="28"/>
      <c r="BT202" s="28"/>
      <c r="BU202" s="28"/>
      <c r="BV202" s="28"/>
      <c r="BW202" s="28"/>
    </row>
    <row r="203" spans="1:75" x14ac:dyDescent="0.25">
      <c r="A203" s="28"/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  <c r="AI203" s="28"/>
      <c r="AJ203" s="28"/>
      <c r="AK203" s="28"/>
      <c r="AL203" s="28"/>
      <c r="AM203" s="28"/>
      <c r="AN203" s="28"/>
      <c r="AO203" s="28"/>
      <c r="AP203" s="28"/>
      <c r="AQ203" s="28"/>
      <c r="AR203" s="28"/>
      <c r="AS203" s="28"/>
      <c r="AT203" s="28"/>
      <c r="AU203" s="28"/>
      <c r="AV203" s="28"/>
      <c r="AW203" s="28"/>
      <c r="AX203" s="28"/>
      <c r="AY203" s="28"/>
      <c r="AZ203" s="28"/>
      <c r="BA203" s="28"/>
      <c r="BB203" s="28"/>
      <c r="BC203" s="28"/>
      <c r="BD203" s="28"/>
      <c r="BE203" s="28"/>
      <c r="BF203" s="28"/>
      <c r="BG203" s="28"/>
      <c r="BH203" s="28"/>
      <c r="BI203" s="28"/>
      <c r="BJ203" s="28"/>
      <c r="BK203" s="28"/>
      <c r="BL203" s="28"/>
      <c r="BM203" s="28"/>
      <c r="BN203" s="28"/>
      <c r="BO203" s="28"/>
      <c r="BP203" s="28"/>
      <c r="BQ203" s="28"/>
      <c r="BR203" s="28"/>
      <c r="BS203" s="28"/>
      <c r="BT203" s="28"/>
      <c r="BU203" s="28"/>
      <c r="BV203" s="28"/>
      <c r="BW203" s="28"/>
    </row>
    <row r="204" spans="1:75" x14ac:dyDescent="0.25">
      <c r="A204" s="28"/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  <c r="AI204" s="28"/>
      <c r="AJ204" s="28"/>
      <c r="AK204" s="28"/>
      <c r="AL204" s="28"/>
      <c r="AM204" s="28"/>
      <c r="AN204" s="28"/>
      <c r="AO204" s="28"/>
      <c r="AP204" s="28"/>
      <c r="AQ204" s="28"/>
      <c r="AR204" s="28"/>
      <c r="AS204" s="28"/>
      <c r="AT204" s="28"/>
      <c r="AU204" s="28"/>
      <c r="AV204" s="28"/>
      <c r="AW204" s="28"/>
      <c r="AX204" s="28"/>
      <c r="AY204" s="28"/>
      <c r="AZ204" s="28"/>
      <c r="BA204" s="28"/>
      <c r="BB204" s="28"/>
      <c r="BC204" s="28"/>
      <c r="BD204" s="28"/>
      <c r="BE204" s="28"/>
      <c r="BF204" s="28"/>
      <c r="BG204" s="28"/>
      <c r="BH204" s="28"/>
      <c r="BI204" s="28"/>
      <c r="BJ204" s="28"/>
      <c r="BK204" s="28"/>
      <c r="BL204" s="28"/>
      <c r="BM204" s="28"/>
      <c r="BN204" s="28"/>
      <c r="BO204" s="28"/>
      <c r="BP204" s="28"/>
      <c r="BQ204" s="28"/>
      <c r="BR204" s="28"/>
      <c r="BS204" s="28"/>
      <c r="BT204" s="28"/>
      <c r="BU204" s="28"/>
      <c r="BV204" s="28"/>
      <c r="BW204" s="28"/>
    </row>
    <row r="205" spans="1:75" x14ac:dyDescent="0.25">
      <c r="A205" s="28"/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  <c r="AI205" s="28"/>
      <c r="AJ205" s="28"/>
      <c r="AK205" s="28"/>
      <c r="AL205" s="28"/>
      <c r="AM205" s="28"/>
      <c r="AN205" s="28"/>
      <c r="AO205" s="28"/>
      <c r="AP205" s="28"/>
      <c r="AQ205" s="28"/>
      <c r="AR205" s="28"/>
      <c r="AS205" s="28"/>
      <c r="AT205" s="28"/>
      <c r="AU205" s="28"/>
      <c r="AV205" s="28"/>
      <c r="AW205" s="28"/>
      <c r="AX205" s="28"/>
      <c r="AY205" s="28"/>
      <c r="AZ205" s="28"/>
      <c r="BA205" s="28"/>
      <c r="BB205" s="28"/>
      <c r="BC205" s="28"/>
      <c r="BD205" s="28"/>
      <c r="BE205" s="28"/>
      <c r="BF205" s="28"/>
      <c r="BG205" s="28"/>
      <c r="BH205" s="28"/>
      <c r="BI205" s="28"/>
      <c r="BJ205" s="28"/>
      <c r="BK205" s="28"/>
      <c r="BL205" s="28"/>
      <c r="BM205" s="28"/>
      <c r="BN205" s="28"/>
      <c r="BO205" s="28"/>
      <c r="BP205" s="28"/>
      <c r="BQ205" s="28"/>
      <c r="BR205" s="28"/>
      <c r="BS205" s="28"/>
      <c r="BT205" s="28"/>
      <c r="BU205" s="28"/>
      <c r="BV205" s="28"/>
      <c r="BW205" s="28"/>
    </row>
    <row r="206" spans="1:75" x14ac:dyDescent="0.25">
      <c r="A206" s="28"/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  <c r="AI206" s="28"/>
      <c r="AJ206" s="28"/>
      <c r="AK206" s="28"/>
      <c r="AL206" s="28"/>
      <c r="AM206" s="28"/>
      <c r="AN206" s="28"/>
      <c r="AO206" s="28"/>
      <c r="AP206" s="28"/>
      <c r="AQ206" s="28"/>
      <c r="AR206" s="28"/>
      <c r="AS206" s="28"/>
      <c r="AT206" s="28"/>
      <c r="AU206" s="28"/>
      <c r="AV206" s="28"/>
      <c r="AW206" s="28"/>
      <c r="AX206" s="28"/>
      <c r="AY206" s="28"/>
      <c r="AZ206" s="28"/>
      <c r="BA206" s="28"/>
      <c r="BB206" s="28"/>
      <c r="BC206" s="28"/>
      <c r="BD206" s="28"/>
      <c r="BE206" s="28"/>
      <c r="BF206" s="28"/>
      <c r="BG206" s="28"/>
      <c r="BH206" s="28"/>
      <c r="BI206" s="28"/>
      <c r="BJ206" s="28"/>
      <c r="BK206" s="28"/>
      <c r="BL206" s="28"/>
      <c r="BM206" s="28"/>
      <c r="BN206" s="28"/>
      <c r="BO206" s="28"/>
      <c r="BP206" s="28"/>
      <c r="BQ206" s="28"/>
      <c r="BR206" s="28"/>
      <c r="BS206" s="28"/>
      <c r="BT206" s="28"/>
      <c r="BU206" s="28"/>
      <c r="BV206" s="28"/>
      <c r="BW206" s="28"/>
    </row>
    <row r="207" spans="1:75" x14ac:dyDescent="0.25">
      <c r="A207" s="28"/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  <c r="AI207" s="28"/>
      <c r="AJ207" s="28"/>
      <c r="AK207" s="28"/>
      <c r="AL207" s="28"/>
      <c r="AM207" s="28"/>
      <c r="AN207" s="28"/>
      <c r="AO207" s="28"/>
      <c r="AP207" s="28"/>
      <c r="AQ207" s="28"/>
      <c r="AR207" s="28"/>
      <c r="AS207" s="28"/>
      <c r="AT207" s="28"/>
      <c r="AU207" s="28"/>
      <c r="AV207" s="28"/>
      <c r="AW207" s="28"/>
      <c r="AX207" s="28"/>
      <c r="AY207" s="28"/>
      <c r="AZ207" s="28"/>
      <c r="BA207" s="28"/>
      <c r="BB207" s="28"/>
      <c r="BC207" s="28"/>
      <c r="BD207" s="28"/>
      <c r="BE207" s="28"/>
      <c r="BF207" s="28"/>
      <c r="BG207" s="28"/>
      <c r="BH207" s="28"/>
      <c r="BI207" s="28"/>
      <c r="BJ207" s="28"/>
      <c r="BK207" s="28"/>
      <c r="BL207" s="28"/>
      <c r="BM207" s="28"/>
      <c r="BN207" s="28"/>
      <c r="BO207" s="28"/>
      <c r="BP207" s="28"/>
      <c r="BQ207" s="28"/>
      <c r="BR207" s="28"/>
      <c r="BS207" s="28"/>
      <c r="BT207" s="28"/>
      <c r="BU207" s="28"/>
      <c r="BV207" s="28"/>
      <c r="BW207" s="28"/>
    </row>
    <row r="208" spans="1:75" x14ac:dyDescent="0.25">
      <c r="A208" s="28"/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  <c r="AI208" s="28"/>
      <c r="AJ208" s="28"/>
      <c r="AK208" s="28"/>
      <c r="AL208" s="28"/>
      <c r="AM208" s="28"/>
      <c r="AN208" s="28"/>
      <c r="AO208" s="28"/>
      <c r="AP208" s="28"/>
      <c r="AQ208" s="28"/>
      <c r="AR208" s="28"/>
      <c r="AS208" s="28"/>
      <c r="AT208" s="28"/>
      <c r="AU208" s="28"/>
      <c r="AV208" s="28"/>
      <c r="AW208" s="28"/>
      <c r="AX208" s="28"/>
      <c r="AY208" s="28"/>
      <c r="AZ208" s="28"/>
      <c r="BA208" s="28"/>
      <c r="BB208" s="28"/>
      <c r="BC208" s="28"/>
      <c r="BD208" s="28"/>
      <c r="BE208" s="28"/>
      <c r="BF208" s="28"/>
      <c r="BG208" s="28"/>
      <c r="BH208" s="28"/>
      <c r="BI208" s="28"/>
      <c r="BJ208" s="28"/>
      <c r="BK208" s="28"/>
      <c r="BL208" s="28"/>
      <c r="BM208" s="28"/>
      <c r="BN208" s="28"/>
      <c r="BO208" s="28"/>
      <c r="BP208" s="28"/>
      <c r="BQ208" s="28"/>
      <c r="BR208" s="28"/>
      <c r="BS208" s="28"/>
      <c r="BT208" s="28"/>
      <c r="BU208" s="28"/>
      <c r="BV208" s="28"/>
      <c r="BW208" s="28"/>
    </row>
    <row r="209" spans="1:75" x14ac:dyDescent="0.25">
      <c r="A209" s="28"/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28"/>
      <c r="AF209" s="28"/>
      <c r="AG209" s="28"/>
      <c r="AH209" s="28"/>
      <c r="AI209" s="28"/>
      <c r="AJ209" s="28"/>
      <c r="AK209" s="28"/>
      <c r="AL209" s="28"/>
      <c r="AM209" s="28"/>
      <c r="AN209" s="28"/>
      <c r="AO209" s="28"/>
      <c r="AP209" s="28"/>
      <c r="AQ209" s="28"/>
      <c r="AR209" s="28"/>
      <c r="AS209" s="28"/>
      <c r="AT209" s="28"/>
      <c r="AU209" s="28"/>
      <c r="AV209" s="28"/>
      <c r="AW209" s="28"/>
      <c r="AX209" s="28"/>
      <c r="AY209" s="28"/>
      <c r="AZ209" s="28"/>
      <c r="BA209" s="28"/>
      <c r="BB209" s="28"/>
      <c r="BC209" s="28"/>
      <c r="BD209" s="28"/>
      <c r="BE209" s="28"/>
      <c r="BF209" s="28"/>
      <c r="BG209" s="28"/>
      <c r="BH209" s="28"/>
      <c r="BI209" s="28"/>
      <c r="BJ209" s="28"/>
      <c r="BK209" s="28"/>
      <c r="BL209" s="28"/>
      <c r="BM209" s="28"/>
      <c r="BN209" s="28"/>
      <c r="BO209" s="28"/>
      <c r="BP209" s="28"/>
      <c r="BQ209" s="28"/>
      <c r="BR209" s="28"/>
      <c r="BS209" s="28"/>
      <c r="BT209" s="28"/>
      <c r="BU209" s="28"/>
      <c r="BV209" s="28"/>
      <c r="BW209" s="28"/>
    </row>
    <row r="210" spans="1:75" x14ac:dyDescent="0.25">
      <c r="A210" s="28"/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28"/>
      <c r="AF210" s="28"/>
      <c r="AG210" s="28"/>
      <c r="AH210" s="28"/>
      <c r="AI210" s="28"/>
      <c r="AJ210" s="28"/>
      <c r="AK210" s="28"/>
      <c r="AL210" s="28"/>
      <c r="AM210" s="28"/>
      <c r="AN210" s="28"/>
      <c r="AO210" s="28"/>
      <c r="AP210" s="28"/>
      <c r="AQ210" s="28"/>
      <c r="AR210" s="28"/>
      <c r="AS210" s="28"/>
      <c r="AT210" s="28"/>
      <c r="AU210" s="28"/>
      <c r="AV210" s="28"/>
      <c r="AW210" s="28"/>
      <c r="AX210" s="28"/>
      <c r="AY210" s="28"/>
      <c r="AZ210" s="28"/>
      <c r="BA210" s="28"/>
      <c r="BB210" s="28"/>
      <c r="BC210" s="28"/>
      <c r="BD210" s="28"/>
      <c r="BE210" s="28"/>
      <c r="BF210" s="28"/>
      <c r="BG210" s="28"/>
      <c r="BH210" s="28"/>
      <c r="BI210" s="28"/>
      <c r="BJ210" s="28"/>
      <c r="BK210" s="28"/>
      <c r="BL210" s="28"/>
      <c r="BM210" s="28"/>
      <c r="BN210" s="28"/>
      <c r="BO210" s="28"/>
      <c r="BP210" s="28"/>
      <c r="BQ210" s="28"/>
      <c r="BR210" s="28"/>
      <c r="BS210" s="28"/>
      <c r="BT210" s="28"/>
      <c r="BU210" s="28"/>
      <c r="BV210" s="28"/>
      <c r="BW210" s="28"/>
    </row>
    <row r="211" spans="1:75" x14ac:dyDescent="0.25">
      <c r="A211" s="28"/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28"/>
      <c r="AF211" s="28"/>
      <c r="AG211" s="28"/>
      <c r="AH211" s="28"/>
      <c r="AI211" s="28"/>
      <c r="AJ211" s="28"/>
      <c r="AK211" s="28"/>
      <c r="AL211" s="28"/>
      <c r="AM211" s="28"/>
      <c r="AN211" s="28"/>
      <c r="AO211" s="28"/>
      <c r="AP211" s="28"/>
      <c r="AQ211" s="28"/>
      <c r="AR211" s="28"/>
      <c r="AS211" s="28"/>
      <c r="AT211" s="28"/>
      <c r="AU211" s="28"/>
      <c r="AV211" s="28"/>
      <c r="AW211" s="28"/>
      <c r="AX211" s="28"/>
      <c r="AY211" s="28"/>
      <c r="AZ211" s="28"/>
      <c r="BA211" s="28"/>
      <c r="BB211" s="28"/>
      <c r="BC211" s="28"/>
      <c r="BD211" s="28"/>
      <c r="BE211" s="28"/>
      <c r="BF211" s="28"/>
      <c r="BG211" s="28"/>
      <c r="BH211" s="28"/>
      <c r="BI211" s="28"/>
      <c r="BJ211" s="28"/>
      <c r="BK211" s="28"/>
      <c r="BL211" s="28"/>
      <c r="BM211" s="28"/>
      <c r="BN211" s="28"/>
      <c r="BO211" s="28"/>
      <c r="BP211" s="28"/>
      <c r="BQ211" s="28"/>
      <c r="BR211" s="28"/>
      <c r="BS211" s="28"/>
      <c r="BT211" s="28"/>
      <c r="BU211" s="28"/>
      <c r="BV211" s="28"/>
      <c r="BW211" s="28"/>
    </row>
    <row r="212" spans="1:75" x14ac:dyDescent="0.25">
      <c r="A212" s="28"/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/>
      <c r="AG212" s="28"/>
      <c r="AH212" s="28"/>
      <c r="AI212" s="28"/>
      <c r="AJ212" s="28"/>
      <c r="AK212" s="28"/>
      <c r="AL212" s="28"/>
      <c r="AM212" s="28"/>
      <c r="AN212" s="28"/>
      <c r="AO212" s="28"/>
      <c r="AP212" s="28"/>
      <c r="AQ212" s="28"/>
      <c r="AR212" s="28"/>
      <c r="AS212" s="28"/>
      <c r="AT212" s="28"/>
      <c r="AU212" s="28"/>
      <c r="AV212" s="28"/>
      <c r="AW212" s="28"/>
      <c r="AX212" s="28"/>
      <c r="AY212" s="28"/>
      <c r="AZ212" s="28"/>
      <c r="BA212" s="28"/>
      <c r="BB212" s="28"/>
      <c r="BC212" s="28"/>
      <c r="BD212" s="28"/>
      <c r="BE212" s="28"/>
      <c r="BF212" s="28"/>
      <c r="BG212" s="28"/>
      <c r="BH212" s="28"/>
      <c r="BI212" s="28"/>
      <c r="BJ212" s="28"/>
      <c r="BK212" s="28"/>
      <c r="BL212" s="28"/>
      <c r="BM212" s="28"/>
      <c r="BN212" s="28"/>
      <c r="BO212" s="28"/>
      <c r="BP212" s="28"/>
      <c r="BQ212" s="28"/>
      <c r="BR212" s="28"/>
      <c r="BS212" s="28"/>
      <c r="BT212" s="28"/>
      <c r="BU212" s="28"/>
      <c r="BV212" s="28"/>
      <c r="BW212" s="28"/>
    </row>
    <row r="213" spans="1:75" x14ac:dyDescent="0.25">
      <c r="A213" s="28"/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28"/>
      <c r="AF213" s="28"/>
      <c r="AG213" s="28"/>
      <c r="AH213" s="28"/>
      <c r="AI213" s="28"/>
      <c r="AJ213" s="28"/>
      <c r="AK213" s="28"/>
      <c r="AL213" s="28"/>
      <c r="AM213" s="28"/>
      <c r="AN213" s="28"/>
      <c r="AO213" s="28"/>
      <c r="AP213" s="28"/>
      <c r="AQ213" s="28"/>
      <c r="AR213" s="28"/>
      <c r="AS213" s="28"/>
      <c r="AT213" s="28"/>
      <c r="AU213" s="28"/>
      <c r="AV213" s="28"/>
      <c r="AW213" s="28"/>
      <c r="AX213" s="28"/>
      <c r="AY213" s="28"/>
      <c r="AZ213" s="28"/>
      <c r="BA213" s="28"/>
      <c r="BB213" s="28"/>
      <c r="BC213" s="28"/>
      <c r="BD213" s="28"/>
      <c r="BE213" s="28"/>
      <c r="BF213" s="28"/>
      <c r="BG213" s="28"/>
      <c r="BH213" s="28"/>
      <c r="BI213" s="28"/>
      <c r="BJ213" s="28"/>
      <c r="BK213" s="28"/>
      <c r="BL213" s="28"/>
      <c r="BM213" s="28"/>
      <c r="BN213" s="28"/>
      <c r="BO213" s="28"/>
      <c r="BP213" s="28"/>
      <c r="BQ213" s="28"/>
      <c r="BR213" s="28"/>
      <c r="BS213" s="28"/>
      <c r="BT213" s="28"/>
      <c r="BU213" s="28"/>
      <c r="BV213" s="28"/>
      <c r="BW213" s="28"/>
    </row>
    <row r="214" spans="1:75" x14ac:dyDescent="0.25">
      <c r="A214" s="28"/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28"/>
      <c r="AH214" s="28"/>
      <c r="AI214" s="28"/>
      <c r="AJ214" s="28"/>
      <c r="AK214" s="28"/>
      <c r="AL214" s="28"/>
      <c r="AM214" s="28"/>
      <c r="AN214" s="28"/>
      <c r="AO214" s="28"/>
      <c r="AP214" s="28"/>
      <c r="AQ214" s="28"/>
      <c r="AR214" s="28"/>
      <c r="AS214" s="28"/>
      <c r="AT214" s="28"/>
      <c r="AU214" s="28"/>
      <c r="AV214" s="28"/>
      <c r="AW214" s="28"/>
      <c r="AX214" s="28"/>
      <c r="AY214" s="28"/>
      <c r="AZ214" s="28"/>
      <c r="BA214" s="28"/>
      <c r="BB214" s="28"/>
      <c r="BC214" s="28"/>
      <c r="BD214" s="28"/>
      <c r="BE214" s="28"/>
      <c r="BF214" s="28"/>
      <c r="BG214" s="28"/>
      <c r="BH214" s="28"/>
      <c r="BI214" s="28"/>
      <c r="BJ214" s="28"/>
      <c r="BK214" s="28"/>
      <c r="BL214" s="28"/>
      <c r="BM214" s="28"/>
      <c r="BN214" s="28"/>
      <c r="BO214" s="28"/>
      <c r="BP214" s="28"/>
      <c r="BQ214" s="28"/>
      <c r="BR214" s="28"/>
      <c r="BS214" s="28"/>
      <c r="BT214" s="28"/>
      <c r="BU214" s="28"/>
      <c r="BV214" s="28"/>
      <c r="BW214" s="28"/>
    </row>
    <row r="215" spans="1:75" x14ac:dyDescent="0.25">
      <c r="A215" s="28"/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28"/>
      <c r="AH215" s="28"/>
      <c r="AI215" s="28"/>
      <c r="AJ215" s="28"/>
      <c r="AK215" s="28"/>
      <c r="AL215" s="28"/>
      <c r="AM215" s="28"/>
      <c r="AN215" s="28"/>
      <c r="AO215" s="28"/>
      <c r="AP215" s="28"/>
      <c r="AQ215" s="28"/>
      <c r="AR215" s="28"/>
      <c r="AS215" s="28"/>
      <c r="AT215" s="28"/>
      <c r="AU215" s="28"/>
      <c r="AV215" s="28"/>
      <c r="AW215" s="28"/>
      <c r="AX215" s="28"/>
      <c r="AY215" s="28"/>
      <c r="AZ215" s="28"/>
      <c r="BA215" s="28"/>
      <c r="BB215" s="28"/>
      <c r="BC215" s="28"/>
      <c r="BD215" s="28"/>
      <c r="BE215" s="28"/>
      <c r="BF215" s="28"/>
      <c r="BG215" s="28"/>
      <c r="BH215" s="28"/>
      <c r="BI215" s="28"/>
      <c r="BJ215" s="28"/>
      <c r="BK215" s="28"/>
      <c r="BL215" s="28"/>
      <c r="BM215" s="28"/>
      <c r="BN215" s="28"/>
      <c r="BO215" s="28"/>
      <c r="BP215" s="28"/>
      <c r="BQ215" s="28"/>
      <c r="BR215" s="28"/>
      <c r="BS215" s="28"/>
      <c r="BT215" s="28"/>
      <c r="BU215" s="28"/>
      <c r="BV215" s="28"/>
      <c r="BW215" s="28"/>
    </row>
    <row r="216" spans="1:75" x14ac:dyDescent="0.25">
      <c r="A216" s="28"/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8"/>
      <c r="AI216" s="28"/>
      <c r="AJ216" s="28"/>
      <c r="AK216" s="28"/>
      <c r="AL216" s="28"/>
      <c r="AM216" s="28"/>
      <c r="AN216" s="28"/>
      <c r="AO216" s="28"/>
      <c r="AP216" s="28"/>
      <c r="AQ216" s="28"/>
      <c r="AR216" s="28"/>
      <c r="AS216" s="28"/>
      <c r="AT216" s="28"/>
      <c r="AU216" s="28"/>
      <c r="AV216" s="28"/>
      <c r="AW216" s="28"/>
      <c r="AX216" s="28"/>
      <c r="AY216" s="28"/>
      <c r="AZ216" s="28"/>
      <c r="BA216" s="28"/>
      <c r="BB216" s="28"/>
      <c r="BC216" s="28"/>
      <c r="BD216" s="28"/>
      <c r="BE216" s="28"/>
      <c r="BF216" s="28"/>
      <c r="BG216" s="28"/>
      <c r="BH216" s="28"/>
      <c r="BI216" s="28"/>
      <c r="BJ216" s="28"/>
      <c r="BK216" s="28"/>
      <c r="BL216" s="28"/>
      <c r="BM216" s="28"/>
      <c r="BN216" s="28"/>
      <c r="BO216" s="28"/>
      <c r="BP216" s="28"/>
      <c r="BQ216" s="28"/>
      <c r="BR216" s="28"/>
      <c r="BS216" s="28"/>
      <c r="BT216" s="28"/>
      <c r="BU216" s="28"/>
      <c r="BV216" s="28"/>
      <c r="BW216" s="28"/>
    </row>
    <row r="217" spans="1:75" x14ac:dyDescent="0.25">
      <c r="A217" s="28"/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28"/>
      <c r="AH217" s="28"/>
      <c r="AI217" s="28"/>
      <c r="AJ217" s="28"/>
      <c r="AK217" s="28"/>
      <c r="AL217" s="28"/>
      <c r="AM217" s="28"/>
      <c r="AN217" s="28"/>
      <c r="AO217" s="28"/>
      <c r="AP217" s="28"/>
      <c r="AQ217" s="28"/>
      <c r="AR217" s="28"/>
      <c r="AS217" s="28"/>
      <c r="AT217" s="28"/>
      <c r="AU217" s="28"/>
      <c r="AV217" s="28"/>
      <c r="AW217" s="28"/>
      <c r="AX217" s="28"/>
      <c r="AY217" s="28"/>
      <c r="AZ217" s="28"/>
      <c r="BA217" s="28"/>
      <c r="BB217" s="28"/>
      <c r="BC217" s="28"/>
      <c r="BD217" s="28"/>
      <c r="BE217" s="28"/>
      <c r="BF217" s="28"/>
      <c r="BG217" s="28"/>
      <c r="BH217" s="28"/>
      <c r="BI217" s="28"/>
      <c r="BJ217" s="28"/>
      <c r="BK217" s="28"/>
      <c r="BL217" s="28"/>
      <c r="BM217" s="28"/>
      <c r="BN217" s="28"/>
      <c r="BO217" s="28"/>
      <c r="BP217" s="28"/>
      <c r="BQ217" s="28"/>
      <c r="BR217" s="28"/>
      <c r="BS217" s="28"/>
      <c r="BT217" s="28"/>
      <c r="BU217" s="28"/>
      <c r="BV217" s="28"/>
      <c r="BW217" s="28"/>
    </row>
    <row r="218" spans="1:75" x14ac:dyDescent="0.25">
      <c r="A218" s="28"/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28"/>
      <c r="AH218" s="28"/>
      <c r="AI218" s="28"/>
      <c r="AJ218" s="28"/>
      <c r="AK218" s="28"/>
      <c r="AL218" s="28"/>
      <c r="AM218" s="28"/>
      <c r="AN218" s="28"/>
      <c r="AO218" s="28"/>
      <c r="AP218" s="28"/>
      <c r="AQ218" s="28"/>
      <c r="AR218" s="28"/>
      <c r="AS218" s="28"/>
      <c r="AT218" s="28"/>
      <c r="AU218" s="28"/>
      <c r="AV218" s="28"/>
      <c r="AW218" s="28"/>
      <c r="AX218" s="28"/>
      <c r="AY218" s="28"/>
      <c r="AZ218" s="28"/>
      <c r="BA218" s="28"/>
      <c r="BB218" s="28"/>
      <c r="BC218" s="28"/>
      <c r="BD218" s="28"/>
      <c r="BE218" s="28"/>
      <c r="BF218" s="28"/>
      <c r="BG218" s="28"/>
      <c r="BH218" s="28"/>
      <c r="BI218" s="28"/>
      <c r="BJ218" s="28"/>
      <c r="BK218" s="28"/>
      <c r="BL218" s="28"/>
      <c r="BM218" s="28"/>
      <c r="BN218" s="28"/>
      <c r="BO218" s="28"/>
      <c r="BP218" s="28"/>
      <c r="BQ218" s="28"/>
      <c r="BR218" s="28"/>
      <c r="BS218" s="28"/>
      <c r="BT218" s="28"/>
      <c r="BU218" s="28"/>
      <c r="BV218" s="28"/>
      <c r="BW218" s="28"/>
    </row>
    <row r="219" spans="1:75" x14ac:dyDescent="0.25">
      <c r="A219" s="28"/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  <c r="AI219" s="28"/>
      <c r="AJ219" s="28"/>
      <c r="AK219" s="28"/>
      <c r="AL219" s="28"/>
      <c r="AM219" s="28"/>
      <c r="AN219" s="28"/>
      <c r="AO219" s="28"/>
      <c r="AP219" s="28"/>
      <c r="AQ219" s="28"/>
      <c r="AR219" s="28"/>
      <c r="AS219" s="28"/>
      <c r="AT219" s="28"/>
      <c r="AU219" s="28"/>
      <c r="AV219" s="28"/>
      <c r="AW219" s="28"/>
      <c r="AX219" s="28"/>
      <c r="AY219" s="28"/>
      <c r="AZ219" s="28"/>
      <c r="BA219" s="28"/>
      <c r="BB219" s="28"/>
      <c r="BC219" s="28"/>
      <c r="BD219" s="28"/>
      <c r="BE219" s="28"/>
      <c r="BF219" s="28"/>
      <c r="BG219" s="28"/>
      <c r="BH219" s="28"/>
      <c r="BI219" s="28"/>
      <c r="BJ219" s="28"/>
      <c r="BK219" s="28"/>
      <c r="BL219" s="28"/>
      <c r="BM219" s="28"/>
      <c r="BN219" s="28"/>
      <c r="BO219" s="28"/>
      <c r="BP219" s="28"/>
      <c r="BQ219" s="28"/>
      <c r="BR219" s="28"/>
      <c r="BS219" s="28"/>
      <c r="BT219" s="28"/>
      <c r="BU219" s="28"/>
      <c r="BV219" s="28"/>
      <c r="BW219" s="28"/>
    </row>
    <row r="220" spans="1:75" x14ac:dyDescent="0.25">
      <c r="A220" s="28"/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  <c r="AI220" s="28"/>
      <c r="AJ220" s="28"/>
      <c r="AK220" s="28"/>
      <c r="AL220" s="28"/>
      <c r="AM220" s="28"/>
      <c r="AN220" s="28"/>
      <c r="AO220" s="28"/>
      <c r="AP220" s="28"/>
      <c r="AQ220" s="28"/>
      <c r="AR220" s="28"/>
      <c r="AS220" s="28"/>
      <c r="AT220" s="28"/>
      <c r="AU220" s="28"/>
      <c r="AV220" s="28"/>
      <c r="AW220" s="28"/>
      <c r="AX220" s="28"/>
      <c r="AY220" s="28"/>
      <c r="AZ220" s="28"/>
      <c r="BA220" s="28"/>
      <c r="BB220" s="28"/>
      <c r="BC220" s="28"/>
      <c r="BD220" s="28"/>
      <c r="BE220" s="28"/>
      <c r="BF220" s="28"/>
      <c r="BG220" s="28"/>
      <c r="BH220" s="28"/>
      <c r="BI220" s="28"/>
      <c r="BJ220" s="28"/>
      <c r="BK220" s="28"/>
      <c r="BL220" s="28"/>
      <c r="BM220" s="28"/>
      <c r="BN220" s="28"/>
      <c r="BO220" s="28"/>
      <c r="BP220" s="28"/>
      <c r="BQ220" s="28"/>
      <c r="BR220" s="28"/>
      <c r="BS220" s="28"/>
      <c r="BT220" s="28"/>
      <c r="BU220" s="28"/>
      <c r="BV220" s="28"/>
      <c r="BW220" s="28"/>
    </row>
    <row r="221" spans="1:75" x14ac:dyDescent="0.25">
      <c r="A221" s="28"/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  <c r="AI221" s="28"/>
      <c r="AJ221" s="28"/>
      <c r="AK221" s="28"/>
      <c r="AL221" s="28"/>
      <c r="AM221" s="28"/>
      <c r="AN221" s="28"/>
      <c r="AO221" s="28"/>
      <c r="AP221" s="28"/>
      <c r="AQ221" s="28"/>
      <c r="AR221" s="28"/>
      <c r="AS221" s="28"/>
      <c r="AT221" s="28"/>
      <c r="AU221" s="28"/>
      <c r="AV221" s="28"/>
      <c r="AW221" s="28"/>
      <c r="AX221" s="28"/>
      <c r="AY221" s="28"/>
      <c r="AZ221" s="28"/>
      <c r="BA221" s="28"/>
      <c r="BB221" s="28"/>
      <c r="BC221" s="28"/>
      <c r="BD221" s="28"/>
      <c r="BE221" s="28"/>
      <c r="BF221" s="28"/>
      <c r="BG221" s="28"/>
      <c r="BH221" s="28"/>
      <c r="BI221" s="28"/>
      <c r="BJ221" s="28"/>
      <c r="BK221" s="28"/>
      <c r="BL221" s="28"/>
      <c r="BM221" s="28"/>
      <c r="BN221" s="28"/>
      <c r="BO221" s="28"/>
      <c r="BP221" s="28"/>
      <c r="BQ221" s="28"/>
      <c r="BR221" s="28"/>
      <c r="BS221" s="28"/>
      <c r="BT221" s="28"/>
      <c r="BU221" s="28"/>
      <c r="BV221" s="28"/>
      <c r="BW221" s="28"/>
    </row>
    <row r="222" spans="1:75" x14ac:dyDescent="0.25">
      <c r="A222" s="28"/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28"/>
      <c r="AF222" s="28"/>
      <c r="AG222" s="28"/>
      <c r="AH222" s="28"/>
      <c r="AI222" s="28"/>
      <c r="AJ222" s="28"/>
      <c r="AK222" s="28"/>
      <c r="AL222" s="28"/>
      <c r="AM222" s="28"/>
      <c r="AN222" s="28"/>
      <c r="AO222" s="28"/>
      <c r="AP222" s="28"/>
      <c r="AQ222" s="28"/>
      <c r="AR222" s="28"/>
      <c r="AS222" s="28"/>
      <c r="AT222" s="28"/>
      <c r="AU222" s="28"/>
      <c r="AV222" s="28"/>
      <c r="AW222" s="28"/>
      <c r="AX222" s="28"/>
      <c r="AY222" s="28"/>
      <c r="AZ222" s="28"/>
      <c r="BA222" s="28"/>
      <c r="BB222" s="28"/>
      <c r="BC222" s="28"/>
      <c r="BD222" s="28"/>
      <c r="BE222" s="28"/>
      <c r="BF222" s="28"/>
      <c r="BG222" s="28"/>
      <c r="BH222" s="28"/>
      <c r="BI222" s="28"/>
      <c r="BJ222" s="28"/>
      <c r="BK222" s="28"/>
      <c r="BL222" s="28"/>
      <c r="BM222" s="28"/>
      <c r="BN222" s="28"/>
      <c r="BO222" s="28"/>
      <c r="BP222" s="28"/>
      <c r="BQ222" s="28"/>
      <c r="BR222" s="28"/>
      <c r="BS222" s="28"/>
      <c r="BT222" s="28"/>
      <c r="BU222" s="28"/>
      <c r="BV222" s="28"/>
      <c r="BW222" s="28"/>
    </row>
    <row r="223" spans="1:75" x14ac:dyDescent="0.25">
      <c r="A223" s="28"/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  <c r="AI223" s="28"/>
      <c r="AJ223" s="28"/>
      <c r="AK223" s="28"/>
      <c r="AL223" s="28"/>
      <c r="AM223" s="28"/>
      <c r="AN223" s="28"/>
      <c r="AO223" s="28"/>
      <c r="AP223" s="28"/>
      <c r="AQ223" s="28"/>
      <c r="AR223" s="28"/>
      <c r="AS223" s="28"/>
      <c r="AT223" s="28"/>
      <c r="AU223" s="28"/>
      <c r="AV223" s="28"/>
      <c r="AW223" s="28"/>
      <c r="AX223" s="28"/>
      <c r="AY223" s="28"/>
      <c r="AZ223" s="28"/>
      <c r="BA223" s="28"/>
      <c r="BB223" s="28"/>
      <c r="BC223" s="28"/>
      <c r="BD223" s="28"/>
      <c r="BE223" s="28"/>
      <c r="BF223" s="28"/>
      <c r="BG223" s="28"/>
      <c r="BH223" s="28"/>
      <c r="BI223" s="28"/>
      <c r="BJ223" s="28"/>
      <c r="BK223" s="28"/>
      <c r="BL223" s="28"/>
      <c r="BM223" s="28"/>
      <c r="BN223" s="28"/>
      <c r="BO223" s="28"/>
      <c r="BP223" s="28"/>
      <c r="BQ223" s="28"/>
      <c r="BR223" s="28"/>
      <c r="BS223" s="28"/>
      <c r="BT223" s="28"/>
      <c r="BU223" s="28"/>
      <c r="BV223" s="28"/>
      <c r="BW223" s="28"/>
    </row>
    <row r="224" spans="1:75" x14ac:dyDescent="0.25">
      <c r="A224" s="28"/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  <c r="AI224" s="28"/>
      <c r="AJ224" s="28"/>
      <c r="AK224" s="28"/>
      <c r="AL224" s="28"/>
      <c r="AM224" s="28"/>
      <c r="AN224" s="28"/>
      <c r="AO224" s="28"/>
      <c r="AP224" s="28"/>
      <c r="AQ224" s="28"/>
      <c r="AR224" s="28"/>
      <c r="AS224" s="28"/>
      <c r="AT224" s="28"/>
      <c r="AU224" s="28"/>
      <c r="AV224" s="28"/>
      <c r="AW224" s="28"/>
      <c r="AX224" s="28"/>
      <c r="AY224" s="28"/>
      <c r="AZ224" s="28"/>
      <c r="BA224" s="28"/>
      <c r="BB224" s="28"/>
      <c r="BC224" s="28"/>
      <c r="BD224" s="28"/>
      <c r="BE224" s="28"/>
      <c r="BF224" s="28"/>
      <c r="BG224" s="28"/>
      <c r="BH224" s="28"/>
      <c r="BI224" s="28"/>
      <c r="BJ224" s="28"/>
      <c r="BK224" s="28"/>
      <c r="BL224" s="28"/>
      <c r="BM224" s="28"/>
      <c r="BN224" s="28"/>
      <c r="BO224" s="28"/>
      <c r="BP224" s="28"/>
      <c r="BQ224" s="28"/>
      <c r="BR224" s="28"/>
      <c r="BS224" s="28"/>
      <c r="BT224" s="28"/>
      <c r="BU224" s="28"/>
      <c r="BV224" s="28"/>
      <c r="BW224" s="28"/>
    </row>
    <row r="225" spans="1:75" x14ac:dyDescent="0.25">
      <c r="A225" s="28"/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  <c r="AI225" s="28"/>
      <c r="AJ225" s="28"/>
      <c r="AK225" s="28"/>
      <c r="AL225" s="28"/>
      <c r="AM225" s="28"/>
      <c r="AN225" s="28"/>
      <c r="AO225" s="28"/>
      <c r="AP225" s="28"/>
      <c r="AQ225" s="28"/>
      <c r="AR225" s="28"/>
      <c r="AS225" s="28"/>
      <c r="AT225" s="28"/>
      <c r="AU225" s="28"/>
      <c r="AV225" s="28"/>
      <c r="AW225" s="28"/>
      <c r="AX225" s="28"/>
      <c r="AY225" s="28"/>
      <c r="AZ225" s="28"/>
      <c r="BA225" s="28"/>
      <c r="BB225" s="28"/>
      <c r="BC225" s="28"/>
      <c r="BD225" s="28"/>
      <c r="BE225" s="28"/>
      <c r="BF225" s="28"/>
      <c r="BG225" s="28"/>
      <c r="BH225" s="28"/>
      <c r="BI225" s="28"/>
      <c r="BJ225" s="28"/>
      <c r="BK225" s="28"/>
      <c r="BL225" s="28"/>
      <c r="BM225" s="28"/>
      <c r="BN225" s="28"/>
      <c r="BO225" s="28"/>
      <c r="BP225" s="28"/>
      <c r="BQ225" s="28"/>
      <c r="BR225" s="28"/>
      <c r="BS225" s="28"/>
      <c r="BT225" s="28"/>
      <c r="BU225" s="28"/>
      <c r="BV225" s="28"/>
      <c r="BW225" s="28"/>
    </row>
    <row r="226" spans="1:75" x14ac:dyDescent="0.25">
      <c r="A226" s="28"/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  <c r="AI226" s="28"/>
      <c r="AJ226" s="28"/>
      <c r="AK226" s="28"/>
      <c r="AL226" s="28"/>
      <c r="AM226" s="28"/>
      <c r="AN226" s="28"/>
      <c r="AO226" s="28"/>
      <c r="AP226" s="28"/>
      <c r="AQ226" s="28"/>
      <c r="AR226" s="28"/>
      <c r="AS226" s="28"/>
      <c r="AT226" s="28"/>
      <c r="AU226" s="28"/>
      <c r="AV226" s="28"/>
      <c r="AW226" s="28"/>
      <c r="AX226" s="28"/>
      <c r="AY226" s="28"/>
      <c r="AZ226" s="28"/>
      <c r="BA226" s="28"/>
      <c r="BB226" s="28"/>
      <c r="BC226" s="28"/>
      <c r="BD226" s="28"/>
      <c r="BE226" s="28"/>
      <c r="BF226" s="28"/>
      <c r="BG226" s="28"/>
      <c r="BH226" s="28"/>
      <c r="BI226" s="28"/>
      <c r="BJ226" s="28"/>
      <c r="BK226" s="28"/>
      <c r="BL226" s="28"/>
      <c r="BM226" s="28"/>
      <c r="BN226" s="28"/>
      <c r="BO226" s="28"/>
      <c r="BP226" s="28"/>
      <c r="BQ226" s="28"/>
      <c r="BR226" s="28"/>
      <c r="BS226" s="28"/>
      <c r="BT226" s="28"/>
      <c r="BU226" s="28"/>
      <c r="BV226" s="28"/>
      <c r="BW226" s="28"/>
    </row>
    <row r="227" spans="1:75" x14ac:dyDescent="0.25">
      <c r="A227" s="28"/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/>
      <c r="AG227" s="28"/>
      <c r="AH227" s="28"/>
      <c r="AI227" s="28"/>
      <c r="AJ227" s="28"/>
      <c r="AK227" s="28"/>
      <c r="AL227" s="28"/>
      <c r="AM227" s="28"/>
      <c r="AN227" s="28"/>
      <c r="AO227" s="28"/>
      <c r="AP227" s="28"/>
      <c r="AQ227" s="28"/>
      <c r="AR227" s="28"/>
      <c r="AS227" s="28"/>
      <c r="AT227" s="28"/>
      <c r="AU227" s="28"/>
      <c r="AV227" s="28"/>
      <c r="AW227" s="28"/>
      <c r="AX227" s="28"/>
      <c r="AY227" s="28"/>
      <c r="AZ227" s="28"/>
      <c r="BA227" s="28"/>
      <c r="BB227" s="28"/>
      <c r="BC227" s="28"/>
      <c r="BD227" s="28"/>
      <c r="BE227" s="28"/>
      <c r="BF227" s="28"/>
      <c r="BG227" s="28"/>
      <c r="BH227" s="28"/>
      <c r="BI227" s="28"/>
      <c r="BJ227" s="28"/>
      <c r="BK227" s="28"/>
      <c r="BL227" s="28"/>
      <c r="BM227" s="28"/>
      <c r="BN227" s="28"/>
      <c r="BO227" s="28"/>
      <c r="BP227" s="28"/>
      <c r="BQ227" s="28"/>
      <c r="BR227" s="28"/>
      <c r="BS227" s="28"/>
      <c r="BT227" s="28"/>
      <c r="BU227" s="28"/>
      <c r="BV227" s="28"/>
      <c r="BW227" s="28"/>
    </row>
    <row r="228" spans="1:75" x14ac:dyDescent="0.25">
      <c r="A228" s="28"/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/>
      <c r="AG228" s="28"/>
      <c r="AH228" s="28"/>
      <c r="AI228" s="28"/>
      <c r="AJ228" s="28"/>
      <c r="AK228" s="28"/>
      <c r="AL228" s="28"/>
      <c r="AM228" s="28"/>
      <c r="AN228" s="28"/>
      <c r="AO228" s="28"/>
      <c r="AP228" s="28"/>
      <c r="AQ228" s="28"/>
      <c r="AR228" s="28"/>
      <c r="AS228" s="28"/>
      <c r="AT228" s="28"/>
      <c r="AU228" s="28"/>
      <c r="AV228" s="28"/>
      <c r="AW228" s="28"/>
      <c r="AX228" s="28"/>
      <c r="AY228" s="28"/>
      <c r="AZ228" s="28"/>
      <c r="BA228" s="28"/>
      <c r="BB228" s="28"/>
      <c r="BC228" s="28"/>
      <c r="BD228" s="28"/>
      <c r="BE228" s="28"/>
      <c r="BF228" s="28"/>
      <c r="BG228" s="28"/>
      <c r="BH228" s="28"/>
      <c r="BI228" s="28"/>
      <c r="BJ228" s="28"/>
      <c r="BK228" s="28"/>
      <c r="BL228" s="28"/>
      <c r="BM228" s="28"/>
      <c r="BN228" s="28"/>
      <c r="BO228" s="28"/>
      <c r="BP228" s="28"/>
      <c r="BQ228" s="28"/>
      <c r="BR228" s="28"/>
      <c r="BS228" s="28"/>
      <c r="BT228" s="28"/>
      <c r="BU228" s="28"/>
      <c r="BV228" s="28"/>
      <c r="BW228" s="28"/>
    </row>
    <row r="229" spans="1:75" x14ac:dyDescent="0.25">
      <c r="A229" s="28"/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28"/>
      <c r="AF229" s="28"/>
      <c r="AG229" s="28"/>
      <c r="AH229" s="28"/>
      <c r="AI229" s="28"/>
      <c r="AJ229" s="28"/>
      <c r="AK229" s="28"/>
      <c r="AL229" s="28"/>
      <c r="AM229" s="28"/>
      <c r="AN229" s="28"/>
      <c r="AO229" s="28"/>
      <c r="AP229" s="28"/>
      <c r="AQ229" s="28"/>
      <c r="AR229" s="28"/>
      <c r="AS229" s="28"/>
      <c r="AT229" s="28"/>
      <c r="AU229" s="28"/>
      <c r="AV229" s="28"/>
      <c r="AW229" s="28"/>
      <c r="AX229" s="28"/>
      <c r="AY229" s="28"/>
      <c r="AZ229" s="28"/>
      <c r="BA229" s="28"/>
      <c r="BB229" s="28"/>
      <c r="BC229" s="28"/>
      <c r="BD229" s="28"/>
      <c r="BE229" s="28"/>
      <c r="BF229" s="28"/>
      <c r="BG229" s="28"/>
      <c r="BH229" s="28"/>
      <c r="BI229" s="28"/>
      <c r="BJ229" s="28"/>
      <c r="BK229" s="28"/>
      <c r="BL229" s="28"/>
      <c r="BM229" s="28"/>
      <c r="BN229" s="28"/>
      <c r="BO229" s="28"/>
      <c r="BP229" s="28"/>
      <c r="BQ229" s="28"/>
      <c r="BR229" s="28"/>
      <c r="BS229" s="28"/>
      <c r="BT229" s="28"/>
      <c r="BU229" s="28"/>
      <c r="BV229" s="28"/>
      <c r="BW229" s="28"/>
    </row>
    <row r="230" spans="1:75" x14ac:dyDescent="0.25">
      <c r="A230" s="28"/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  <c r="AI230" s="28"/>
      <c r="AJ230" s="28"/>
      <c r="AK230" s="28"/>
      <c r="AL230" s="28"/>
      <c r="AM230" s="28"/>
      <c r="AN230" s="28"/>
      <c r="AO230" s="28"/>
      <c r="AP230" s="28"/>
      <c r="AQ230" s="28"/>
      <c r="AR230" s="28"/>
      <c r="AS230" s="28"/>
      <c r="AT230" s="28"/>
      <c r="AU230" s="28"/>
      <c r="AV230" s="28"/>
      <c r="AW230" s="28"/>
      <c r="AX230" s="28"/>
      <c r="AY230" s="28"/>
      <c r="AZ230" s="28"/>
      <c r="BA230" s="28"/>
      <c r="BB230" s="28"/>
      <c r="BC230" s="28"/>
      <c r="BD230" s="28"/>
      <c r="BE230" s="28"/>
      <c r="BF230" s="28"/>
      <c r="BG230" s="28"/>
      <c r="BH230" s="28"/>
      <c r="BI230" s="28"/>
      <c r="BJ230" s="28"/>
      <c r="BK230" s="28"/>
      <c r="BL230" s="28"/>
      <c r="BM230" s="28"/>
      <c r="BN230" s="28"/>
      <c r="BO230" s="28"/>
      <c r="BP230" s="28"/>
      <c r="BQ230" s="28"/>
      <c r="BR230" s="28"/>
      <c r="BS230" s="28"/>
      <c r="BT230" s="28"/>
      <c r="BU230" s="28"/>
      <c r="BV230" s="28"/>
      <c r="BW230" s="28"/>
    </row>
    <row r="231" spans="1:75" x14ac:dyDescent="0.25">
      <c r="A231" s="28"/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  <c r="AE231" s="28"/>
      <c r="AF231" s="28"/>
      <c r="AG231" s="28"/>
      <c r="AH231" s="28"/>
      <c r="AI231" s="28"/>
      <c r="AJ231" s="28"/>
      <c r="AK231" s="28"/>
      <c r="AL231" s="28"/>
      <c r="AM231" s="28"/>
      <c r="AN231" s="28"/>
      <c r="AO231" s="28"/>
      <c r="AP231" s="28"/>
      <c r="AQ231" s="28"/>
      <c r="AR231" s="28"/>
      <c r="AS231" s="28"/>
      <c r="AT231" s="28"/>
      <c r="AU231" s="28"/>
      <c r="AV231" s="28"/>
      <c r="AW231" s="28"/>
      <c r="AX231" s="28"/>
      <c r="AY231" s="28"/>
      <c r="AZ231" s="28"/>
      <c r="BA231" s="28"/>
      <c r="BB231" s="28"/>
      <c r="BC231" s="28"/>
      <c r="BD231" s="28"/>
      <c r="BE231" s="28"/>
      <c r="BF231" s="28"/>
      <c r="BG231" s="28"/>
      <c r="BH231" s="28"/>
      <c r="BI231" s="28"/>
      <c r="BJ231" s="28"/>
      <c r="BK231" s="28"/>
      <c r="BL231" s="28"/>
      <c r="BM231" s="28"/>
      <c r="BN231" s="28"/>
      <c r="BO231" s="28"/>
      <c r="BP231" s="28"/>
      <c r="BQ231" s="28"/>
      <c r="BR231" s="28"/>
      <c r="BS231" s="28"/>
      <c r="BT231" s="28"/>
      <c r="BU231" s="28"/>
      <c r="BV231" s="28"/>
      <c r="BW231" s="28"/>
    </row>
    <row r="232" spans="1:75" x14ac:dyDescent="0.25">
      <c r="A232" s="28"/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  <c r="AE232" s="28"/>
      <c r="AF232" s="28"/>
      <c r="AG232" s="28"/>
      <c r="AH232" s="28"/>
      <c r="AI232" s="28"/>
      <c r="AJ232" s="28"/>
      <c r="AK232" s="28"/>
      <c r="AL232" s="28"/>
      <c r="AM232" s="28"/>
      <c r="AN232" s="28"/>
      <c r="AO232" s="28"/>
      <c r="AP232" s="28"/>
      <c r="AQ232" s="28"/>
      <c r="AR232" s="28"/>
      <c r="AS232" s="28"/>
      <c r="AT232" s="28"/>
      <c r="AU232" s="28"/>
      <c r="AV232" s="28"/>
      <c r="AW232" s="28"/>
      <c r="AX232" s="28"/>
      <c r="AY232" s="28"/>
      <c r="AZ232" s="28"/>
      <c r="BA232" s="28"/>
      <c r="BB232" s="28"/>
      <c r="BC232" s="28"/>
      <c r="BD232" s="28"/>
      <c r="BE232" s="28"/>
      <c r="BF232" s="28"/>
      <c r="BG232" s="28"/>
      <c r="BH232" s="28"/>
      <c r="BI232" s="28"/>
      <c r="BJ232" s="28"/>
      <c r="BK232" s="28"/>
      <c r="BL232" s="28"/>
      <c r="BM232" s="28"/>
      <c r="BN232" s="28"/>
      <c r="BO232" s="28"/>
      <c r="BP232" s="28"/>
      <c r="BQ232" s="28"/>
      <c r="BR232" s="28"/>
      <c r="BS232" s="28"/>
      <c r="BT232" s="28"/>
      <c r="BU232" s="28"/>
      <c r="BV232" s="28"/>
      <c r="BW232" s="28"/>
    </row>
    <row r="233" spans="1:75" x14ac:dyDescent="0.25">
      <c r="A233" s="28"/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  <c r="AG233" s="28"/>
      <c r="AH233" s="28"/>
      <c r="AI233" s="28"/>
      <c r="AJ233" s="28"/>
      <c r="AK233" s="28"/>
      <c r="AL233" s="28"/>
      <c r="AM233" s="28"/>
      <c r="AN233" s="28"/>
      <c r="AO233" s="28"/>
      <c r="AP233" s="28"/>
      <c r="AQ233" s="28"/>
      <c r="AR233" s="28"/>
      <c r="AS233" s="28"/>
      <c r="AT233" s="28"/>
      <c r="AU233" s="28"/>
      <c r="AV233" s="28"/>
      <c r="AW233" s="28"/>
      <c r="AX233" s="28"/>
      <c r="AY233" s="28"/>
      <c r="AZ233" s="28"/>
      <c r="BA233" s="28"/>
      <c r="BB233" s="28"/>
      <c r="BC233" s="28"/>
      <c r="BD233" s="28"/>
      <c r="BE233" s="28"/>
      <c r="BF233" s="28"/>
      <c r="BG233" s="28"/>
      <c r="BH233" s="28"/>
      <c r="BI233" s="28"/>
      <c r="BJ233" s="28"/>
      <c r="BK233" s="28"/>
      <c r="BL233" s="28"/>
      <c r="BM233" s="28"/>
      <c r="BN233" s="28"/>
      <c r="BO233" s="28"/>
      <c r="BP233" s="28"/>
      <c r="BQ233" s="28"/>
      <c r="BR233" s="28"/>
      <c r="BS233" s="28"/>
      <c r="BT233" s="28"/>
      <c r="BU233" s="28"/>
      <c r="BV233" s="28"/>
      <c r="BW233" s="28"/>
    </row>
    <row r="234" spans="1:75" x14ac:dyDescent="0.25">
      <c r="A234" s="28"/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28"/>
      <c r="AH234" s="28"/>
      <c r="AI234" s="28"/>
      <c r="AJ234" s="28"/>
      <c r="AK234" s="28"/>
      <c r="AL234" s="28"/>
      <c r="AM234" s="28"/>
      <c r="AN234" s="28"/>
      <c r="AO234" s="28"/>
      <c r="AP234" s="28"/>
      <c r="AQ234" s="28"/>
      <c r="AR234" s="28"/>
      <c r="AS234" s="28"/>
      <c r="AT234" s="28"/>
      <c r="AU234" s="28"/>
      <c r="AV234" s="28"/>
      <c r="AW234" s="28"/>
      <c r="AX234" s="28"/>
      <c r="AY234" s="28"/>
      <c r="AZ234" s="28"/>
      <c r="BA234" s="28"/>
      <c r="BB234" s="28"/>
      <c r="BC234" s="28"/>
      <c r="BD234" s="28"/>
      <c r="BE234" s="28"/>
      <c r="BF234" s="28"/>
      <c r="BG234" s="28"/>
      <c r="BH234" s="28"/>
      <c r="BI234" s="28"/>
      <c r="BJ234" s="28"/>
      <c r="BK234" s="28"/>
      <c r="BL234" s="28"/>
      <c r="BM234" s="28"/>
      <c r="BN234" s="28"/>
      <c r="BO234" s="28"/>
      <c r="BP234" s="28"/>
      <c r="BQ234" s="28"/>
      <c r="BR234" s="28"/>
      <c r="BS234" s="28"/>
      <c r="BT234" s="28"/>
      <c r="BU234" s="28"/>
      <c r="BV234" s="28"/>
      <c r="BW234" s="28"/>
    </row>
    <row r="235" spans="1:75" x14ac:dyDescent="0.25">
      <c r="A235" s="28"/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28"/>
      <c r="AH235" s="28"/>
      <c r="AI235" s="28"/>
      <c r="AJ235" s="28"/>
      <c r="AK235" s="28"/>
      <c r="AL235" s="28"/>
      <c r="AM235" s="28"/>
      <c r="AN235" s="28"/>
      <c r="AO235" s="28"/>
      <c r="AP235" s="28"/>
      <c r="AQ235" s="28"/>
      <c r="AR235" s="28"/>
      <c r="AS235" s="28"/>
      <c r="AT235" s="28"/>
      <c r="AU235" s="28"/>
      <c r="AV235" s="28"/>
      <c r="AW235" s="28"/>
      <c r="AX235" s="28"/>
      <c r="AY235" s="28"/>
      <c r="AZ235" s="28"/>
      <c r="BA235" s="28"/>
      <c r="BB235" s="28"/>
      <c r="BC235" s="28"/>
      <c r="BD235" s="28"/>
      <c r="BE235" s="28"/>
      <c r="BF235" s="28"/>
      <c r="BG235" s="28"/>
      <c r="BH235" s="28"/>
      <c r="BI235" s="28"/>
      <c r="BJ235" s="28"/>
      <c r="BK235" s="28"/>
      <c r="BL235" s="28"/>
      <c r="BM235" s="28"/>
      <c r="BN235" s="28"/>
      <c r="BO235" s="28"/>
      <c r="BP235" s="28"/>
      <c r="BQ235" s="28"/>
      <c r="BR235" s="28"/>
      <c r="BS235" s="28"/>
      <c r="BT235" s="28"/>
      <c r="BU235" s="28"/>
      <c r="BV235" s="28"/>
      <c r="BW235" s="28"/>
    </row>
    <row r="236" spans="1:75" x14ac:dyDescent="0.25">
      <c r="A236" s="28"/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28"/>
      <c r="AH236" s="28"/>
      <c r="AI236" s="28"/>
      <c r="AJ236" s="28"/>
      <c r="AK236" s="28"/>
      <c r="AL236" s="28"/>
      <c r="AM236" s="28"/>
      <c r="AN236" s="28"/>
      <c r="AO236" s="28"/>
      <c r="AP236" s="28"/>
      <c r="AQ236" s="28"/>
      <c r="AR236" s="28"/>
      <c r="AS236" s="28"/>
      <c r="AT236" s="28"/>
      <c r="AU236" s="28"/>
      <c r="AV236" s="28"/>
      <c r="AW236" s="28"/>
      <c r="AX236" s="28"/>
      <c r="AY236" s="28"/>
      <c r="AZ236" s="28"/>
      <c r="BA236" s="28"/>
      <c r="BB236" s="28"/>
      <c r="BC236" s="28"/>
      <c r="BD236" s="28"/>
      <c r="BE236" s="28"/>
      <c r="BF236" s="28"/>
      <c r="BG236" s="28"/>
      <c r="BH236" s="28"/>
      <c r="BI236" s="28"/>
      <c r="BJ236" s="28"/>
      <c r="BK236" s="28"/>
      <c r="BL236" s="28"/>
      <c r="BM236" s="28"/>
      <c r="BN236" s="28"/>
      <c r="BO236" s="28"/>
      <c r="BP236" s="28"/>
      <c r="BQ236" s="28"/>
      <c r="BR236" s="28"/>
      <c r="BS236" s="28"/>
      <c r="BT236" s="28"/>
      <c r="BU236" s="28"/>
      <c r="BV236" s="28"/>
      <c r="BW236" s="28"/>
    </row>
    <row r="237" spans="1:75" x14ac:dyDescent="0.25">
      <c r="A237" s="28"/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28"/>
      <c r="AH237" s="28"/>
      <c r="AI237" s="28"/>
      <c r="AJ237" s="28"/>
      <c r="AK237" s="28"/>
      <c r="AL237" s="28"/>
      <c r="AM237" s="28"/>
      <c r="AN237" s="28"/>
      <c r="AO237" s="28"/>
      <c r="AP237" s="28"/>
      <c r="AQ237" s="28"/>
      <c r="AR237" s="28"/>
      <c r="AS237" s="28"/>
      <c r="AT237" s="28"/>
      <c r="AU237" s="28"/>
      <c r="AV237" s="28"/>
      <c r="AW237" s="28"/>
      <c r="AX237" s="28"/>
      <c r="AY237" s="28"/>
      <c r="AZ237" s="28"/>
      <c r="BA237" s="28"/>
      <c r="BB237" s="28"/>
      <c r="BC237" s="28"/>
      <c r="BD237" s="28"/>
      <c r="BE237" s="28"/>
      <c r="BF237" s="28"/>
      <c r="BG237" s="28"/>
      <c r="BH237" s="28"/>
      <c r="BI237" s="28"/>
      <c r="BJ237" s="28"/>
      <c r="BK237" s="28"/>
      <c r="BL237" s="28"/>
      <c r="BM237" s="28"/>
      <c r="BN237" s="28"/>
      <c r="BO237" s="28"/>
      <c r="BP237" s="28"/>
      <c r="BQ237" s="28"/>
      <c r="BR237" s="28"/>
      <c r="BS237" s="28"/>
      <c r="BT237" s="28"/>
      <c r="BU237" s="28"/>
      <c r="BV237" s="28"/>
      <c r="BW237" s="28"/>
    </row>
    <row r="238" spans="1:75" x14ac:dyDescent="0.25">
      <c r="A238" s="28"/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28"/>
      <c r="AH238" s="28"/>
      <c r="AI238" s="28"/>
      <c r="AJ238" s="28"/>
      <c r="AK238" s="28"/>
      <c r="AL238" s="28"/>
      <c r="AM238" s="28"/>
      <c r="AN238" s="28"/>
      <c r="AO238" s="28"/>
      <c r="AP238" s="28"/>
      <c r="AQ238" s="28"/>
      <c r="AR238" s="28"/>
      <c r="AS238" s="28"/>
      <c r="AT238" s="28"/>
      <c r="AU238" s="28"/>
      <c r="AV238" s="28"/>
      <c r="AW238" s="28"/>
      <c r="AX238" s="28"/>
      <c r="AY238" s="28"/>
      <c r="AZ238" s="28"/>
      <c r="BA238" s="28"/>
      <c r="BB238" s="28"/>
      <c r="BC238" s="28"/>
      <c r="BD238" s="28"/>
      <c r="BE238" s="28"/>
      <c r="BF238" s="28"/>
      <c r="BG238" s="28"/>
      <c r="BH238" s="28"/>
      <c r="BI238" s="28"/>
      <c r="BJ238" s="28"/>
      <c r="BK238" s="28"/>
      <c r="BL238" s="28"/>
      <c r="BM238" s="28"/>
      <c r="BN238" s="28"/>
      <c r="BO238" s="28"/>
      <c r="BP238" s="28"/>
      <c r="BQ238" s="28"/>
      <c r="BR238" s="28"/>
      <c r="BS238" s="28"/>
      <c r="BT238" s="28"/>
      <c r="BU238" s="28"/>
      <c r="BV238" s="28"/>
      <c r="BW238" s="28"/>
    </row>
    <row r="239" spans="1:75" x14ac:dyDescent="0.25">
      <c r="A239" s="28"/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28"/>
      <c r="AH239" s="28"/>
      <c r="AI239" s="28"/>
      <c r="AJ239" s="28"/>
      <c r="AK239" s="28"/>
      <c r="AL239" s="28"/>
      <c r="AM239" s="28"/>
      <c r="AN239" s="28"/>
      <c r="AO239" s="28"/>
      <c r="AP239" s="28"/>
      <c r="AQ239" s="28"/>
      <c r="AR239" s="28"/>
      <c r="AS239" s="28"/>
      <c r="AT239" s="28"/>
      <c r="AU239" s="28"/>
      <c r="AV239" s="28"/>
      <c r="AW239" s="28"/>
      <c r="AX239" s="28"/>
      <c r="AY239" s="28"/>
      <c r="AZ239" s="28"/>
      <c r="BA239" s="28"/>
      <c r="BB239" s="28"/>
      <c r="BC239" s="28"/>
      <c r="BD239" s="28"/>
      <c r="BE239" s="28"/>
      <c r="BF239" s="28"/>
      <c r="BG239" s="28"/>
      <c r="BH239" s="28"/>
      <c r="BI239" s="28"/>
      <c r="BJ239" s="28"/>
      <c r="BK239" s="28"/>
      <c r="BL239" s="28"/>
      <c r="BM239" s="28"/>
      <c r="BN239" s="28"/>
      <c r="BO239" s="28"/>
      <c r="BP239" s="28"/>
      <c r="BQ239" s="28"/>
      <c r="BR239" s="28"/>
      <c r="BS239" s="28"/>
      <c r="BT239" s="28"/>
      <c r="BU239" s="28"/>
      <c r="BV239" s="28"/>
      <c r="BW239" s="28"/>
    </row>
    <row r="240" spans="1:75" x14ac:dyDescent="0.25">
      <c r="A240" s="28"/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28"/>
      <c r="AF240" s="28"/>
      <c r="AG240" s="28"/>
      <c r="AH240" s="28"/>
      <c r="AI240" s="28"/>
      <c r="AJ240" s="28"/>
      <c r="AK240" s="28"/>
      <c r="AL240" s="28"/>
      <c r="AM240" s="28"/>
      <c r="AN240" s="28"/>
      <c r="AO240" s="28"/>
      <c r="AP240" s="28"/>
      <c r="AQ240" s="28"/>
      <c r="AR240" s="28"/>
      <c r="AS240" s="28"/>
      <c r="AT240" s="28"/>
      <c r="AU240" s="28"/>
      <c r="AV240" s="28"/>
      <c r="AW240" s="28"/>
      <c r="AX240" s="28"/>
      <c r="AY240" s="28"/>
      <c r="AZ240" s="28"/>
      <c r="BA240" s="28"/>
      <c r="BB240" s="28"/>
      <c r="BC240" s="28"/>
      <c r="BD240" s="28"/>
      <c r="BE240" s="28"/>
      <c r="BF240" s="28"/>
      <c r="BG240" s="28"/>
      <c r="BH240" s="28"/>
      <c r="BI240" s="28"/>
      <c r="BJ240" s="28"/>
      <c r="BK240" s="28"/>
      <c r="BL240" s="28"/>
      <c r="BM240" s="28"/>
      <c r="BN240" s="28"/>
      <c r="BO240" s="28"/>
      <c r="BP240" s="28"/>
      <c r="BQ240" s="28"/>
      <c r="BR240" s="28"/>
      <c r="BS240" s="28"/>
      <c r="BT240" s="28"/>
      <c r="BU240" s="28"/>
      <c r="BV240" s="28"/>
      <c r="BW240" s="28"/>
    </row>
    <row r="241" spans="1:75" x14ac:dyDescent="0.25">
      <c r="A241" s="28"/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28"/>
      <c r="AF241" s="28"/>
      <c r="AG241" s="28"/>
      <c r="AH241" s="28"/>
      <c r="AI241" s="28"/>
      <c r="AJ241" s="28"/>
      <c r="AK241" s="28"/>
      <c r="AL241" s="28"/>
      <c r="AM241" s="28"/>
      <c r="AN241" s="28"/>
      <c r="AO241" s="28"/>
      <c r="AP241" s="28"/>
      <c r="AQ241" s="28"/>
      <c r="AR241" s="28"/>
      <c r="AS241" s="28"/>
      <c r="AT241" s="28"/>
      <c r="AU241" s="28"/>
      <c r="AV241" s="28"/>
      <c r="AW241" s="28"/>
      <c r="AX241" s="28"/>
      <c r="AY241" s="28"/>
      <c r="AZ241" s="28"/>
      <c r="BA241" s="28"/>
      <c r="BB241" s="28"/>
      <c r="BC241" s="28"/>
      <c r="BD241" s="28"/>
      <c r="BE241" s="28"/>
      <c r="BF241" s="28"/>
      <c r="BG241" s="28"/>
      <c r="BH241" s="28"/>
      <c r="BI241" s="28"/>
      <c r="BJ241" s="28"/>
      <c r="BK241" s="28"/>
      <c r="BL241" s="28"/>
      <c r="BM241" s="28"/>
      <c r="BN241" s="28"/>
      <c r="BO241" s="28"/>
      <c r="BP241" s="28"/>
      <c r="BQ241" s="28"/>
      <c r="BR241" s="28"/>
      <c r="BS241" s="28"/>
      <c r="BT241" s="28"/>
      <c r="BU241" s="28"/>
      <c r="BV241" s="28"/>
      <c r="BW241" s="28"/>
    </row>
    <row r="242" spans="1:75" x14ac:dyDescent="0.25">
      <c r="A242" s="28"/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28"/>
      <c r="AF242" s="28"/>
      <c r="AG242" s="28"/>
      <c r="AH242" s="28"/>
      <c r="AI242" s="28"/>
      <c r="AJ242" s="28"/>
      <c r="AK242" s="28"/>
      <c r="AL242" s="28"/>
      <c r="AM242" s="28"/>
      <c r="AN242" s="28"/>
      <c r="AO242" s="28"/>
      <c r="AP242" s="28"/>
      <c r="AQ242" s="28"/>
      <c r="AR242" s="28"/>
      <c r="AS242" s="28"/>
      <c r="AT242" s="28"/>
      <c r="AU242" s="28"/>
      <c r="AV242" s="28"/>
      <c r="AW242" s="28"/>
      <c r="AX242" s="28"/>
      <c r="AY242" s="28"/>
      <c r="AZ242" s="28"/>
      <c r="BA242" s="28"/>
      <c r="BB242" s="28"/>
      <c r="BC242" s="28"/>
      <c r="BD242" s="28"/>
      <c r="BE242" s="28"/>
      <c r="BF242" s="28"/>
      <c r="BG242" s="28"/>
      <c r="BH242" s="28"/>
      <c r="BI242" s="28"/>
      <c r="BJ242" s="28"/>
      <c r="BK242" s="28"/>
      <c r="BL242" s="28"/>
      <c r="BM242" s="28"/>
      <c r="BN242" s="28"/>
      <c r="BO242" s="28"/>
      <c r="BP242" s="28"/>
      <c r="BQ242" s="28"/>
      <c r="BR242" s="28"/>
      <c r="BS242" s="28"/>
      <c r="BT242" s="28"/>
      <c r="BU242" s="28"/>
      <c r="BV242" s="28"/>
      <c r="BW242" s="28"/>
    </row>
    <row r="243" spans="1:75" x14ac:dyDescent="0.25">
      <c r="A243" s="28"/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28"/>
      <c r="AF243" s="28"/>
      <c r="AG243" s="28"/>
      <c r="AH243" s="28"/>
      <c r="AI243" s="28"/>
      <c r="AJ243" s="28"/>
      <c r="AK243" s="28"/>
      <c r="AL243" s="28"/>
      <c r="AM243" s="28"/>
      <c r="AN243" s="28"/>
      <c r="AO243" s="28"/>
      <c r="AP243" s="28"/>
      <c r="AQ243" s="28"/>
      <c r="AR243" s="28"/>
      <c r="AS243" s="28"/>
      <c r="AT243" s="28"/>
      <c r="AU243" s="28"/>
      <c r="AV243" s="28"/>
      <c r="AW243" s="28"/>
      <c r="AX243" s="28"/>
      <c r="AY243" s="28"/>
      <c r="AZ243" s="28"/>
      <c r="BA243" s="28"/>
      <c r="BB243" s="28"/>
      <c r="BC243" s="28"/>
      <c r="BD243" s="28"/>
      <c r="BE243" s="28"/>
      <c r="BF243" s="28"/>
      <c r="BG243" s="28"/>
      <c r="BH243" s="28"/>
      <c r="BI243" s="28"/>
      <c r="BJ243" s="28"/>
      <c r="BK243" s="28"/>
      <c r="BL243" s="28"/>
      <c r="BM243" s="28"/>
      <c r="BN243" s="28"/>
      <c r="BO243" s="28"/>
      <c r="BP243" s="28"/>
      <c r="BQ243" s="28"/>
      <c r="BR243" s="28"/>
      <c r="BS243" s="28"/>
      <c r="BT243" s="28"/>
      <c r="BU243" s="28"/>
      <c r="BV243" s="28"/>
      <c r="BW243" s="28"/>
    </row>
    <row r="244" spans="1:75" x14ac:dyDescent="0.25">
      <c r="A244" s="28"/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28"/>
      <c r="AF244" s="28"/>
      <c r="AG244" s="28"/>
      <c r="AH244" s="28"/>
      <c r="AI244" s="28"/>
      <c r="AJ244" s="28"/>
      <c r="AK244" s="28"/>
      <c r="AL244" s="28"/>
      <c r="AM244" s="28"/>
      <c r="AN244" s="28"/>
      <c r="AO244" s="28"/>
      <c r="AP244" s="28"/>
      <c r="AQ244" s="28"/>
      <c r="AR244" s="28"/>
      <c r="AS244" s="28"/>
      <c r="AT244" s="28"/>
      <c r="AU244" s="28"/>
      <c r="AV244" s="28"/>
      <c r="AW244" s="28"/>
      <c r="AX244" s="28"/>
      <c r="AY244" s="28"/>
      <c r="AZ244" s="28"/>
      <c r="BA244" s="28"/>
      <c r="BB244" s="28"/>
      <c r="BC244" s="28"/>
      <c r="BD244" s="28"/>
      <c r="BE244" s="28"/>
      <c r="BF244" s="28"/>
      <c r="BG244" s="28"/>
      <c r="BH244" s="28"/>
      <c r="BI244" s="28"/>
      <c r="BJ244" s="28"/>
      <c r="BK244" s="28"/>
      <c r="BL244" s="28"/>
      <c r="BM244" s="28"/>
      <c r="BN244" s="28"/>
      <c r="BO244" s="28"/>
      <c r="BP244" s="28"/>
      <c r="BQ244" s="28"/>
      <c r="BR244" s="28"/>
      <c r="BS244" s="28"/>
      <c r="BT244" s="28"/>
      <c r="BU244" s="28"/>
      <c r="BV244" s="28"/>
      <c r="BW244" s="28"/>
    </row>
    <row r="245" spans="1:75" x14ac:dyDescent="0.25">
      <c r="A245" s="28"/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  <c r="AI245" s="28"/>
      <c r="AJ245" s="28"/>
      <c r="AK245" s="28"/>
      <c r="AL245" s="28"/>
      <c r="AM245" s="28"/>
      <c r="AN245" s="28"/>
      <c r="AO245" s="28"/>
      <c r="AP245" s="28"/>
      <c r="AQ245" s="28"/>
      <c r="AR245" s="28"/>
      <c r="AS245" s="28"/>
      <c r="AT245" s="28"/>
      <c r="AU245" s="28"/>
      <c r="AV245" s="28"/>
      <c r="AW245" s="28"/>
      <c r="AX245" s="28"/>
      <c r="AY245" s="28"/>
      <c r="AZ245" s="28"/>
      <c r="BA245" s="28"/>
      <c r="BB245" s="28"/>
      <c r="BC245" s="28"/>
      <c r="BD245" s="28"/>
      <c r="BE245" s="28"/>
      <c r="BF245" s="28"/>
      <c r="BG245" s="28"/>
      <c r="BH245" s="28"/>
      <c r="BI245" s="28"/>
      <c r="BJ245" s="28"/>
      <c r="BK245" s="28"/>
      <c r="BL245" s="28"/>
      <c r="BM245" s="28"/>
      <c r="BN245" s="28"/>
      <c r="BO245" s="28"/>
      <c r="BP245" s="28"/>
      <c r="BQ245" s="28"/>
      <c r="BR245" s="28"/>
      <c r="BS245" s="28"/>
      <c r="BT245" s="28"/>
      <c r="BU245" s="28"/>
      <c r="BV245" s="28"/>
      <c r="BW245" s="28"/>
    </row>
    <row r="246" spans="1:75" x14ac:dyDescent="0.25">
      <c r="A246" s="28"/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28"/>
      <c r="AF246" s="28"/>
      <c r="AG246" s="28"/>
      <c r="AH246" s="28"/>
      <c r="AI246" s="28"/>
      <c r="AJ246" s="28"/>
      <c r="AK246" s="28"/>
      <c r="AL246" s="28"/>
      <c r="AM246" s="28"/>
      <c r="AN246" s="28"/>
      <c r="AO246" s="28"/>
      <c r="AP246" s="28"/>
      <c r="AQ246" s="28"/>
      <c r="AR246" s="28"/>
      <c r="AS246" s="28"/>
      <c r="AT246" s="28"/>
      <c r="AU246" s="28"/>
      <c r="AV246" s="28"/>
      <c r="AW246" s="28"/>
      <c r="AX246" s="28"/>
      <c r="AY246" s="28"/>
      <c r="AZ246" s="28"/>
      <c r="BA246" s="28"/>
      <c r="BB246" s="28"/>
      <c r="BC246" s="28"/>
      <c r="BD246" s="28"/>
      <c r="BE246" s="28"/>
      <c r="BF246" s="28"/>
      <c r="BG246" s="28"/>
      <c r="BH246" s="28"/>
      <c r="BI246" s="28"/>
      <c r="BJ246" s="28"/>
      <c r="BK246" s="28"/>
      <c r="BL246" s="28"/>
      <c r="BM246" s="28"/>
      <c r="BN246" s="28"/>
      <c r="BO246" s="28"/>
      <c r="BP246" s="28"/>
      <c r="BQ246" s="28"/>
      <c r="BR246" s="28"/>
      <c r="BS246" s="28"/>
      <c r="BT246" s="28"/>
      <c r="BU246" s="28"/>
      <c r="BV246" s="28"/>
      <c r="BW246" s="28"/>
    </row>
    <row r="247" spans="1:75" x14ac:dyDescent="0.25">
      <c r="A247" s="28"/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28"/>
      <c r="AF247" s="28"/>
      <c r="AG247" s="28"/>
      <c r="AH247" s="28"/>
      <c r="AI247" s="28"/>
      <c r="AJ247" s="28"/>
      <c r="AK247" s="28"/>
      <c r="AL247" s="28"/>
      <c r="AM247" s="28"/>
      <c r="AN247" s="28"/>
      <c r="AO247" s="28"/>
      <c r="AP247" s="28"/>
      <c r="AQ247" s="28"/>
      <c r="AR247" s="28"/>
      <c r="AS247" s="28"/>
      <c r="AT247" s="28"/>
      <c r="AU247" s="28"/>
      <c r="AV247" s="28"/>
      <c r="AW247" s="28"/>
      <c r="AX247" s="28"/>
      <c r="AY247" s="28"/>
      <c r="AZ247" s="28"/>
      <c r="BA247" s="28"/>
      <c r="BB247" s="28"/>
      <c r="BC247" s="28"/>
      <c r="BD247" s="28"/>
      <c r="BE247" s="28"/>
      <c r="BF247" s="28"/>
      <c r="BG247" s="28"/>
      <c r="BH247" s="28"/>
      <c r="BI247" s="28"/>
      <c r="BJ247" s="28"/>
      <c r="BK247" s="28"/>
      <c r="BL247" s="28"/>
      <c r="BM247" s="28"/>
      <c r="BN247" s="28"/>
      <c r="BO247" s="28"/>
      <c r="BP247" s="28"/>
      <c r="BQ247" s="28"/>
      <c r="BR247" s="28"/>
      <c r="BS247" s="28"/>
      <c r="BT247" s="28"/>
      <c r="BU247" s="28"/>
      <c r="BV247" s="28"/>
      <c r="BW247" s="28"/>
    </row>
    <row r="248" spans="1:75" x14ac:dyDescent="0.25">
      <c r="A248" s="28"/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28"/>
      <c r="AF248" s="28"/>
      <c r="AG248" s="28"/>
      <c r="AH248" s="28"/>
      <c r="AI248" s="28"/>
      <c r="AJ248" s="28"/>
      <c r="AK248" s="28"/>
      <c r="AL248" s="28"/>
      <c r="AM248" s="28"/>
      <c r="AN248" s="28"/>
      <c r="AO248" s="28"/>
      <c r="AP248" s="28"/>
      <c r="AQ248" s="28"/>
      <c r="AR248" s="28"/>
      <c r="AS248" s="28"/>
      <c r="AT248" s="28"/>
      <c r="AU248" s="28"/>
      <c r="AV248" s="28"/>
      <c r="AW248" s="28"/>
      <c r="AX248" s="28"/>
      <c r="AY248" s="28"/>
      <c r="AZ248" s="28"/>
      <c r="BA248" s="28"/>
      <c r="BB248" s="28"/>
      <c r="BC248" s="28"/>
      <c r="BD248" s="28"/>
      <c r="BE248" s="28"/>
      <c r="BF248" s="28"/>
      <c r="BG248" s="28"/>
      <c r="BH248" s="28"/>
      <c r="BI248" s="28"/>
      <c r="BJ248" s="28"/>
      <c r="BK248" s="28"/>
      <c r="BL248" s="28"/>
      <c r="BM248" s="28"/>
      <c r="BN248" s="28"/>
      <c r="BO248" s="28"/>
      <c r="BP248" s="28"/>
      <c r="BQ248" s="28"/>
      <c r="BR248" s="28"/>
      <c r="BS248" s="28"/>
      <c r="BT248" s="28"/>
      <c r="BU248" s="28"/>
      <c r="BV248" s="28"/>
      <c r="BW248" s="28"/>
    </row>
    <row r="249" spans="1:75" x14ac:dyDescent="0.25">
      <c r="A249" s="28"/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28"/>
      <c r="AF249" s="28"/>
      <c r="AG249" s="28"/>
      <c r="AH249" s="28"/>
      <c r="AI249" s="28"/>
      <c r="AJ249" s="28"/>
      <c r="AK249" s="28"/>
      <c r="AL249" s="28"/>
      <c r="AM249" s="28"/>
      <c r="AN249" s="28"/>
      <c r="AO249" s="28"/>
      <c r="AP249" s="28"/>
      <c r="AQ249" s="28"/>
      <c r="AR249" s="28"/>
      <c r="AS249" s="28"/>
      <c r="AT249" s="28"/>
      <c r="AU249" s="28"/>
      <c r="AV249" s="28"/>
      <c r="AW249" s="28"/>
      <c r="AX249" s="28"/>
      <c r="AY249" s="28"/>
      <c r="AZ249" s="28"/>
      <c r="BA249" s="28"/>
      <c r="BB249" s="28"/>
      <c r="BC249" s="28"/>
      <c r="BD249" s="28"/>
      <c r="BE249" s="28"/>
      <c r="BF249" s="28"/>
      <c r="BG249" s="28"/>
      <c r="BH249" s="28"/>
      <c r="BI249" s="28"/>
      <c r="BJ249" s="28"/>
      <c r="BK249" s="28"/>
      <c r="BL249" s="28"/>
      <c r="BM249" s="28"/>
      <c r="BN249" s="28"/>
      <c r="BO249" s="28"/>
      <c r="BP249" s="28"/>
      <c r="BQ249" s="28"/>
      <c r="BR249" s="28"/>
      <c r="BS249" s="28"/>
      <c r="BT249" s="28"/>
      <c r="BU249" s="28"/>
      <c r="BV249" s="28"/>
      <c r="BW249" s="28"/>
    </row>
    <row r="250" spans="1:75" x14ac:dyDescent="0.25">
      <c r="A250" s="28"/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28"/>
      <c r="AF250" s="28"/>
      <c r="AG250" s="28"/>
      <c r="AH250" s="28"/>
      <c r="AI250" s="28"/>
      <c r="AJ250" s="28"/>
      <c r="AK250" s="28"/>
      <c r="AL250" s="28"/>
      <c r="AM250" s="28"/>
      <c r="AN250" s="28"/>
      <c r="AO250" s="28"/>
      <c r="AP250" s="28"/>
      <c r="AQ250" s="28"/>
      <c r="AR250" s="28"/>
      <c r="AS250" s="28"/>
      <c r="AT250" s="28"/>
      <c r="AU250" s="28"/>
      <c r="AV250" s="28"/>
      <c r="AW250" s="28"/>
      <c r="AX250" s="28"/>
      <c r="AY250" s="28"/>
      <c r="AZ250" s="28"/>
      <c r="BA250" s="28"/>
      <c r="BB250" s="28"/>
      <c r="BC250" s="28"/>
      <c r="BD250" s="28"/>
      <c r="BE250" s="28"/>
      <c r="BF250" s="28"/>
      <c r="BG250" s="28"/>
      <c r="BH250" s="28"/>
      <c r="BI250" s="28"/>
      <c r="BJ250" s="28"/>
      <c r="BK250" s="28"/>
      <c r="BL250" s="28"/>
      <c r="BM250" s="28"/>
      <c r="BN250" s="28"/>
      <c r="BO250" s="28"/>
      <c r="BP250" s="28"/>
      <c r="BQ250" s="28"/>
      <c r="BR250" s="28"/>
      <c r="BS250" s="28"/>
      <c r="BT250" s="28"/>
      <c r="BU250" s="28"/>
      <c r="BV250" s="28"/>
      <c r="BW250" s="28"/>
    </row>
    <row r="251" spans="1:75" x14ac:dyDescent="0.25">
      <c r="A251" s="28"/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28"/>
      <c r="AF251" s="28"/>
      <c r="AG251" s="28"/>
      <c r="AH251" s="28"/>
      <c r="AI251" s="28"/>
      <c r="AJ251" s="28"/>
      <c r="AK251" s="28"/>
      <c r="AL251" s="28"/>
      <c r="AM251" s="28"/>
      <c r="AN251" s="28"/>
      <c r="AO251" s="28"/>
      <c r="AP251" s="28"/>
      <c r="AQ251" s="28"/>
      <c r="AR251" s="28"/>
      <c r="AS251" s="28"/>
      <c r="AT251" s="28"/>
      <c r="AU251" s="28"/>
      <c r="AV251" s="28"/>
      <c r="AW251" s="28"/>
      <c r="AX251" s="28"/>
      <c r="AY251" s="28"/>
      <c r="AZ251" s="28"/>
      <c r="BA251" s="28"/>
      <c r="BB251" s="28"/>
      <c r="BC251" s="28"/>
      <c r="BD251" s="28"/>
      <c r="BE251" s="28"/>
      <c r="BF251" s="28"/>
      <c r="BG251" s="28"/>
      <c r="BH251" s="28"/>
      <c r="BI251" s="28"/>
      <c r="BJ251" s="28"/>
      <c r="BK251" s="28"/>
      <c r="BL251" s="28"/>
      <c r="BM251" s="28"/>
      <c r="BN251" s="28"/>
      <c r="BO251" s="28"/>
      <c r="BP251" s="28"/>
      <c r="BQ251" s="28"/>
      <c r="BR251" s="28"/>
      <c r="BS251" s="28"/>
      <c r="BT251" s="28"/>
      <c r="BU251" s="28"/>
      <c r="BV251" s="28"/>
      <c r="BW251" s="28"/>
    </row>
    <row r="252" spans="1:75" x14ac:dyDescent="0.25">
      <c r="A252" s="28"/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28"/>
      <c r="AF252" s="28"/>
      <c r="AG252" s="28"/>
      <c r="AH252" s="28"/>
      <c r="AI252" s="28"/>
      <c r="AJ252" s="28"/>
      <c r="AK252" s="28"/>
      <c r="AL252" s="28"/>
      <c r="AM252" s="28"/>
      <c r="AN252" s="28"/>
      <c r="AO252" s="28"/>
      <c r="AP252" s="28"/>
      <c r="AQ252" s="28"/>
      <c r="AR252" s="28"/>
      <c r="AS252" s="28"/>
      <c r="AT252" s="28"/>
      <c r="AU252" s="28"/>
      <c r="AV252" s="28"/>
      <c r="AW252" s="28"/>
      <c r="AX252" s="28"/>
      <c r="AY252" s="28"/>
      <c r="AZ252" s="28"/>
      <c r="BA252" s="28"/>
      <c r="BB252" s="28"/>
      <c r="BC252" s="28"/>
      <c r="BD252" s="28"/>
      <c r="BE252" s="28"/>
      <c r="BF252" s="28"/>
      <c r="BG252" s="28"/>
      <c r="BH252" s="28"/>
      <c r="BI252" s="28"/>
      <c r="BJ252" s="28"/>
      <c r="BK252" s="28"/>
      <c r="BL252" s="28"/>
      <c r="BM252" s="28"/>
      <c r="BN252" s="28"/>
      <c r="BO252" s="28"/>
      <c r="BP252" s="28"/>
      <c r="BQ252" s="28"/>
      <c r="BR252" s="28"/>
      <c r="BS252" s="28"/>
      <c r="BT252" s="28"/>
      <c r="BU252" s="28"/>
      <c r="BV252" s="28"/>
      <c r="BW252" s="28"/>
    </row>
    <row r="253" spans="1:75" x14ac:dyDescent="0.25">
      <c r="A253" s="28"/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28"/>
      <c r="AF253" s="28"/>
      <c r="AG253" s="28"/>
      <c r="AH253" s="28"/>
      <c r="AI253" s="28"/>
      <c r="AJ253" s="28"/>
      <c r="AK253" s="28"/>
      <c r="AL253" s="28"/>
      <c r="AM253" s="28"/>
      <c r="AN253" s="28"/>
      <c r="AO253" s="28"/>
      <c r="AP253" s="28"/>
      <c r="AQ253" s="28"/>
      <c r="AR253" s="28"/>
      <c r="AS253" s="28"/>
      <c r="AT253" s="28"/>
      <c r="AU253" s="28"/>
      <c r="AV253" s="28"/>
      <c r="AW253" s="28"/>
      <c r="AX253" s="28"/>
      <c r="AY253" s="28"/>
      <c r="AZ253" s="28"/>
      <c r="BA253" s="28"/>
      <c r="BB253" s="28"/>
      <c r="BC253" s="28"/>
      <c r="BD253" s="28"/>
      <c r="BE253" s="28"/>
      <c r="BF253" s="28"/>
      <c r="BG253" s="28"/>
      <c r="BH253" s="28"/>
      <c r="BI253" s="28"/>
      <c r="BJ253" s="28"/>
      <c r="BK253" s="28"/>
      <c r="BL253" s="28"/>
      <c r="BM253" s="28"/>
      <c r="BN253" s="28"/>
      <c r="BO253" s="28"/>
      <c r="BP253" s="28"/>
      <c r="BQ253" s="28"/>
      <c r="BR253" s="28"/>
      <c r="BS253" s="28"/>
      <c r="BT253" s="28"/>
      <c r="BU253" s="28"/>
      <c r="BV253" s="28"/>
      <c r="BW253" s="28"/>
    </row>
    <row r="254" spans="1:75" x14ac:dyDescent="0.25">
      <c r="A254" s="28"/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28"/>
      <c r="AF254" s="28"/>
      <c r="AG254" s="28"/>
      <c r="AH254" s="28"/>
      <c r="AI254" s="28"/>
      <c r="AJ254" s="28"/>
      <c r="AK254" s="28"/>
      <c r="AL254" s="28"/>
      <c r="AM254" s="28"/>
      <c r="AN254" s="28"/>
      <c r="AO254" s="28"/>
      <c r="AP254" s="28"/>
      <c r="AQ254" s="28"/>
      <c r="AR254" s="28"/>
      <c r="AS254" s="28"/>
      <c r="AT254" s="28"/>
      <c r="AU254" s="28"/>
      <c r="AV254" s="28"/>
      <c r="AW254" s="28"/>
      <c r="AX254" s="28"/>
      <c r="AY254" s="28"/>
      <c r="AZ254" s="28"/>
      <c r="BA254" s="28"/>
      <c r="BB254" s="28"/>
      <c r="BC254" s="28"/>
      <c r="BD254" s="28"/>
      <c r="BE254" s="28"/>
      <c r="BF254" s="28"/>
      <c r="BG254" s="28"/>
      <c r="BH254" s="28"/>
      <c r="BI254" s="28"/>
      <c r="BJ254" s="28"/>
      <c r="BK254" s="28"/>
      <c r="BL254" s="28"/>
      <c r="BM254" s="28"/>
      <c r="BN254" s="28"/>
      <c r="BO254" s="28"/>
      <c r="BP254" s="28"/>
      <c r="BQ254" s="28"/>
      <c r="BR254" s="28"/>
      <c r="BS254" s="28"/>
      <c r="BT254" s="28"/>
      <c r="BU254" s="28"/>
      <c r="BV254" s="28"/>
      <c r="BW254" s="28"/>
    </row>
    <row r="255" spans="1:75" x14ac:dyDescent="0.25">
      <c r="A255" s="28"/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  <c r="AI255" s="28"/>
      <c r="AJ255" s="28"/>
      <c r="AK255" s="28"/>
      <c r="AL255" s="28"/>
      <c r="AM255" s="28"/>
      <c r="AN255" s="28"/>
      <c r="AO255" s="28"/>
      <c r="AP255" s="28"/>
      <c r="AQ255" s="28"/>
      <c r="AR255" s="28"/>
      <c r="AS255" s="28"/>
      <c r="AT255" s="28"/>
      <c r="AU255" s="28"/>
      <c r="AV255" s="28"/>
      <c r="AW255" s="28"/>
      <c r="AX255" s="28"/>
      <c r="AY255" s="28"/>
      <c r="AZ255" s="28"/>
      <c r="BA255" s="28"/>
      <c r="BB255" s="28"/>
      <c r="BC255" s="28"/>
      <c r="BD255" s="28"/>
      <c r="BE255" s="28"/>
      <c r="BF255" s="28"/>
      <c r="BG255" s="28"/>
      <c r="BH255" s="28"/>
      <c r="BI255" s="28"/>
      <c r="BJ255" s="28"/>
      <c r="BK255" s="28"/>
      <c r="BL255" s="28"/>
      <c r="BM255" s="28"/>
      <c r="BN255" s="28"/>
      <c r="BO255" s="28"/>
      <c r="BP255" s="28"/>
      <c r="BQ255" s="28"/>
      <c r="BR255" s="28"/>
      <c r="BS255" s="28"/>
      <c r="BT255" s="28"/>
      <c r="BU255" s="28"/>
      <c r="BV255" s="28"/>
      <c r="BW255" s="28"/>
    </row>
    <row r="256" spans="1:75" x14ac:dyDescent="0.25">
      <c r="A256" s="28"/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28"/>
      <c r="AF256" s="28"/>
      <c r="AG256" s="28"/>
      <c r="AH256" s="28"/>
      <c r="AI256" s="28"/>
      <c r="AJ256" s="28"/>
      <c r="AK256" s="28"/>
      <c r="AL256" s="28"/>
      <c r="AM256" s="28"/>
      <c r="AN256" s="28"/>
      <c r="AO256" s="28"/>
      <c r="AP256" s="28"/>
      <c r="AQ256" s="28"/>
      <c r="AR256" s="28"/>
      <c r="AS256" s="28"/>
      <c r="AT256" s="28"/>
      <c r="AU256" s="28"/>
      <c r="AV256" s="28"/>
      <c r="AW256" s="28"/>
      <c r="AX256" s="28"/>
      <c r="AY256" s="28"/>
      <c r="AZ256" s="28"/>
      <c r="BA256" s="28"/>
      <c r="BB256" s="28"/>
      <c r="BC256" s="28"/>
      <c r="BD256" s="28"/>
      <c r="BE256" s="28"/>
      <c r="BF256" s="28"/>
      <c r="BG256" s="28"/>
      <c r="BH256" s="28"/>
      <c r="BI256" s="28"/>
      <c r="BJ256" s="28"/>
      <c r="BK256" s="28"/>
      <c r="BL256" s="28"/>
      <c r="BM256" s="28"/>
      <c r="BN256" s="28"/>
      <c r="BO256" s="28"/>
      <c r="BP256" s="28"/>
      <c r="BQ256" s="28"/>
      <c r="BR256" s="28"/>
      <c r="BS256" s="28"/>
      <c r="BT256" s="28"/>
      <c r="BU256" s="28"/>
      <c r="BV256" s="28"/>
      <c r="BW256" s="28"/>
    </row>
    <row r="257" spans="1:75" x14ac:dyDescent="0.25">
      <c r="A257" s="28"/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28"/>
      <c r="AF257" s="28"/>
      <c r="AG257" s="28"/>
      <c r="AH257" s="28"/>
      <c r="AI257" s="28"/>
      <c r="AJ257" s="28"/>
      <c r="AK257" s="28"/>
      <c r="AL257" s="28"/>
      <c r="AM257" s="28"/>
      <c r="AN257" s="28"/>
      <c r="AO257" s="28"/>
      <c r="AP257" s="28"/>
      <c r="AQ257" s="28"/>
      <c r="AR257" s="28"/>
      <c r="AS257" s="28"/>
      <c r="AT257" s="28"/>
      <c r="AU257" s="28"/>
      <c r="AV257" s="28"/>
      <c r="AW257" s="28"/>
      <c r="AX257" s="28"/>
      <c r="AY257" s="28"/>
      <c r="AZ257" s="28"/>
      <c r="BA257" s="28"/>
      <c r="BB257" s="28"/>
      <c r="BC257" s="28"/>
      <c r="BD257" s="28"/>
      <c r="BE257" s="28"/>
      <c r="BF257" s="28"/>
      <c r="BG257" s="28"/>
      <c r="BH257" s="28"/>
      <c r="BI257" s="28"/>
      <c r="BJ257" s="28"/>
      <c r="BK257" s="28"/>
      <c r="BL257" s="28"/>
      <c r="BM257" s="28"/>
      <c r="BN257" s="28"/>
      <c r="BO257" s="28"/>
      <c r="BP257" s="28"/>
      <c r="BQ257" s="28"/>
      <c r="BR257" s="28"/>
      <c r="BS257" s="28"/>
      <c r="BT257" s="28"/>
      <c r="BU257" s="28"/>
      <c r="BV257" s="28"/>
      <c r="BW257" s="28"/>
    </row>
    <row r="258" spans="1:75" x14ac:dyDescent="0.25">
      <c r="A258" s="28"/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  <c r="AI258" s="28"/>
      <c r="AJ258" s="28"/>
      <c r="AK258" s="28"/>
      <c r="AL258" s="28"/>
      <c r="AM258" s="28"/>
      <c r="AN258" s="28"/>
      <c r="AO258" s="28"/>
      <c r="AP258" s="28"/>
      <c r="AQ258" s="28"/>
      <c r="AR258" s="28"/>
      <c r="AS258" s="28"/>
      <c r="AT258" s="28"/>
      <c r="AU258" s="28"/>
      <c r="AV258" s="28"/>
      <c r="AW258" s="28"/>
      <c r="AX258" s="28"/>
      <c r="AY258" s="28"/>
      <c r="AZ258" s="28"/>
      <c r="BA258" s="28"/>
      <c r="BB258" s="28"/>
      <c r="BC258" s="28"/>
      <c r="BD258" s="28"/>
      <c r="BE258" s="28"/>
      <c r="BF258" s="28"/>
      <c r="BG258" s="28"/>
      <c r="BH258" s="28"/>
      <c r="BI258" s="28"/>
      <c r="BJ258" s="28"/>
      <c r="BK258" s="28"/>
      <c r="BL258" s="28"/>
      <c r="BM258" s="28"/>
      <c r="BN258" s="28"/>
      <c r="BO258" s="28"/>
      <c r="BP258" s="28"/>
      <c r="BQ258" s="28"/>
      <c r="BR258" s="28"/>
      <c r="BS258" s="28"/>
      <c r="BT258" s="28"/>
      <c r="BU258" s="28"/>
      <c r="BV258" s="28"/>
      <c r="BW258" s="28"/>
    </row>
    <row r="259" spans="1:75" x14ac:dyDescent="0.25">
      <c r="A259" s="28"/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28"/>
      <c r="AF259" s="28"/>
      <c r="AG259" s="28"/>
      <c r="AH259" s="28"/>
      <c r="AI259" s="28"/>
      <c r="AJ259" s="28"/>
      <c r="AK259" s="28"/>
      <c r="AL259" s="28"/>
      <c r="AM259" s="28"/>
      <c r="AN259" s="28"/>
      <c r="AO259" s="28"/>
      <c r="AP259" s="28"/>
      <c r="AQ259" s="28"/>
      <c r="AR259" s="28"/>
      <c r="AS259" s="28"/>
      <c r="AT259" s="28"/>
      <c r="AU259" s="28"/>
      <c r="AV259" s="28"/>
      <c r="AW259" s="28"/>
      <c r="AX259" s="28"/>
      <c r="AY259" s="28"/>
      <c r="AZ259" s="28"/>
      <c r="BA259" s="28"/>
      <c r="BB259" s="28"/>
      <c r="BC259" s="28"/>
      <c r="BD259" s="28"/>
      <c r="BE259" s="28"/>
      <c r="BF259" s="28"/>
      <c r="BG259" s="28"/>
      <c r="BH259" s="28"/>
      <c r="BI259" s="28"/>
      <c r="BJ259" s="28"/>
      <c r="BK259" s="28"/>
      <c r="BL259" s="28"/>
      <c r="BM259" s="28"/>
      <c r="BN259" s="28"/>
      <c r="BO259" s="28"/>
      <c r="BP259" s="28"/>
      <c r="BQ259" s="28"/>
      <c r="BR259" s="28"/>
      <c r="BS259" s="28"/>
      <c r="BT259" s="28"/>
      <c r="BU259" s="28"/>
      <c r="BV259" s="28"/>
      <c r="BW259" s="28"/>
    </row>
    <row r="260" spans="1:75" x14ac:dyDescent="0.25">
      <c r="A260" s="28"/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28"/>
      <c r="AF260" s="28"/>
      <c r="AG260" s="28"/>
      <c r="AH260" s="28"/>
      <c r="AI260" s="28"/>
      <c r="AJ260" s="28"/>
      <c r="AK260" s="28"/>
      <c r="AL260" s="28"/>
      <c r="AM260" s="28"/>
      <c r="AN260" s="28"/>
      <c r="AO260" s="28"/>
      <c r="AP260" s="28"/>
      <c r="AQ260" s="28"/>
      <c r="AR260" s="28"/>
      <c r="AS260" s="28"/>
      <c r="AT260" s="28"/>
      <c r="AU260" s="28"/>
      <c r="AV260" s="28"/>
      <c r="AW260" s="28"/>
      <c r="AX260" s="28"/>
      <c r="AY260" s="28"/>
      <c r="AZ260" s="28"/>
      <c r="BA260" s="28"/>
      <c r="BB260" s="28"/>
      <c r="BC260" s="28"/>
      <c r="BD260" s="28"/>
      <c r="BE260" s="28"/>
      <c r="BF260" s="28"/>
      <c r="BG260" s="28"/>
      <c r="BH260" s="28"/>
      <c r="BI260" s="28"/>
      <c r="BJ260" s="28"/>
      <c r="BK260" s="28"/>
      <c r="BL260" s="28"/>
      <c r="BM260" s="28"/>
      <c r="BN260" s="28"/>
      <c r="BO260" s="28"/>
      <c r="BP260" s="28"/>
      <c r="BQ260" s="28"/>
      <c r="BR260" s="28"/>
      <c r="BS260" s="28"/>
      <c r="BT260" s="28"/>
      <c r="BU260" s="28"/>
      <c r="BV260" s="28"/>
      <c r="BW260" s="28"/>
    </row>
    <row r="261" spans="1:75" x14ac:dyDescent="0.25">
      <c r="A261" s="28"/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28"/>
      <c r="AF261" s="28"/>
      <c r="AG261" s="28"/>
      <c r="AH261" s="28"/>
      <c r="AI261" s="28"/>
      <c r="AJ261" s="28"/>
      <c r="AK261" s="28"/>
      <c r="AL261" s="28"/>
      <c r="AM261" s="28"/>
      <c r="AN261" s="28"/>
      <c r="AO261" s="28"/>
      <c r="AP261" s="28"/>
      <c r="AQ261" s="28"/>
      <c r="AR261" s="28"/>
      <c r="AS261" s="28"/>
      <c r="AT261" s="28"/>
      <c r="AU261" s="28"/>
      <c r="AV261" s="28"/>
      <c r="AW261" s="28"/>
      <c r="AX261" s="28"/>
      <c r="AY261" s="28"/>
      <c r="AZ261" s="28"/>
      <c r="BA261" s="28"/>
      <c r="BB261" s="28"/>
      <c r="BC261" s="28"/>
      <c r="BD261" s="28"/>
      <c r="BE261" s="28"/>
      <c r="BF261" s="28"/>
      <c r="BG261" s="28"/>
      <c r="BH261" s="28"/>
      <c r="BI261" s="28"/>
      <c r="BJ261" s="28"/>
      <c r="BK261" s="28"/>
      <c r="BL261" s="28"/>
      <c r="BM261" s="28"/>
      <c r="BN261" s="28"/>
      <c r="BO261" s="28"/>
      <c r="BP261" s="28"/>
      <c r="BQ261" s="28"/>
      <c r="BR261" s="28"/>
      <c r="BS261" s="28"/>
      <c r="BT261" s="28"/>
      <c r="BU261" s="28"/>
      <c r="BV261" s="28"/>
      <c r="BW261" s="28"/>
    </row>
    <row r="262" spans="1:75" x14ac:dyDescent="0.25">
      <c r="A262" s="28"/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28"/>
      <c r="AF262" s="28"/>
      <c r="AG262" s="28"/>
      <c r="AH262" s="28"/>
      <c r="AI262" s="28"/>
      <c r="AJ262" s="28"/>
      <c r="AK262" s="28"/>
      <c r="AL262" s="28"/>
      <c r="AM262" s="28"/>
      <c r="AN262" s="28"/>
      <c r="AO262" s="28"/>
      <c r="AP262" s="28"/>
      <c r="AQ262" s="28"/>
      <c r="AR262" s="28"/>
      <c r="AS262" s="28"/>
      <c r="AT262" s="28"/>
      <c r="AU262" s="28"/>
      <c r="AV262" s="28"/>
      <c r="AW262" s="28"/>
      <c r="AX262" s="28"/>
      <c r="AY262" s="28"/>
      <c r="AZ262" s="28"/>
      <c r="BA262" s="28"/>
      <c r="BB262" s="28"/>
      <c r="BC262" s="28"/>
      <c r="BD262" s="28"/>
      <c r="BE262" s="28"/>
      <c r="BF262" s="28"/>
      <c r="BG262" s="28"/>
      <c r="BH262" s="28"/>
      <c r="BI262" s="28"/>
      <c r="BJ262" s="28"/>
      <c r="BK262" s="28"/>
      <c r="BL262" s="28"/>
      <c r="BM262" s="28"/>
      <c r="BN262" s="28"/>
      <c r="BO262" s="28"/>
      <c r="BP262" s="28"/>
      <c r="BQ262" s="28"/>
      <c r="BR262" s="28"/>
      <c r="BS262" s="28"/>
      <c r="BT262" s="28"/>
      <c r="BU262" s="28"/>
      <c r="BV262" s="28"/>
      <c r="BW262" s="28"/>
    </row>
    <row r="263" spans="1:75" x14ac:dyDescent="0.25">
      <c r="A263" s="28"/>
      <c r="B263" s="28"/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  <c r="AE263" s="28"/>
      <c r="AF263" s="28"/>
      <c r="AG263" s="28"/>
      <c r="AH263" s="28"/>
      <c r="AI263" s="28"/>
      <c r="AJ263" s="28"/>
      <c r="AK263" s="28"/>
      <c r="AL263" s="28"/>
      <c r="AM263" s="28"/>
      <c r="AN263" s="28"/>
      <c r="AO263" s="28"/>
      <c r="AP263" s="28"/>
      <c r="AQ263" s="28"/>
      <c r="AR263" s="28"/>
      <c r="AS263" s="28"/>
      <c r="AT263" s="28"/>
      <c r="AU263" s="28"/>
      <c r="AV263" s="28"/>
      <c r="AW263" s="28"/>
      <c r="AX263" s="28"/>
      <c r="AY263" s="28"/>
      <c r="AZ263" s="28"/>
      <c r="BA263" s="28"/>
      <c r="BB263" s="28"/>
      <c r="BC263" s="28"/>
      <c r="BD263" s="28"/>
      <c r="BE263" s="28"/>
      <c r="BF263" s="28"/>
      <c r="BG263" s="28"/>
      <c r="BH263" s="28"/>
      <c r="BI263" s="28"/>
      <c r="BJ263" s="28"/>
      <c r="BK263" s="28"/>
      <c r="BL263" s="28"/>
      <c r="BM263" s="28"/>
      <c r="BN263" s="28"/>
      <c r="BO263" s="28"/>
      <c r="BP263" s="28"/>
      <c r="BQ263" s="28"/>
      <c r="BR263" s="28"/>
      <c r="BS263" s="28"/>
      <c r="BT263" s="28"/>
      <c r="BU263" s="28"/>
      <c r="BV263" s="28"/>
      <c r="BW263" s="28"/>
    </row>
    <row r="264" spans="1:75" x14ac:dyDescent="0.25">
      <c r="A264" s="28"/>
      <c r="B264" s="28"/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  <c r="AE264" s="28"/>
      <c r="AF264" s="28"/>
      <c r="AG264" s="28"/>
      <c r="AH264" s="28"/>
      <c r="AI264" s="28"/>
      <c r="AJ264" s="28"/>
      <c r="AK264" s="28"/>
      <c r="AL264" s="28"/>
      <c r="AM264" s="28"/>
      <c r="AN264" s="28"/>
      <c r="AO264" s="28"/>
      <c r="AP264" s="28"/>
      <c r="AQ264" s="28"/>
      <c r="AR264" s="28"/>
      <c r="AS264" s="28"/>
      <c r="AT264" s="28"/>
      <c r="AU264" s="28"/>
      <c r="AV264" s="28"/>
      <c r="AW264" s="28"/>
      <c r="AX264" s="28"/>
      <c r="AY264" s="28"/>
      <c r="AZ264" s="28"/>
      <c r="BA264" s="28"/>
      <c r="BB264" s="28"/>
      <c r="BC264" s="28"/>
      <c r="BD264" s="28"/>
      <c r="BE264" s="28"/>
      <c r="BF264" s="28"/>
      <c r="BG264" s="28"/>
      <c r="BH264" s="28"/>
      <c r="BI264" s="28"/>
      <c r="BJ264" s="28"/>
      <c r="BK264" s="28"/>
      <c r="BL264" s="28"/>
      <c r="BM264" s="28"/>
      <c r="BN264" s="28"/>
      <c r="BO264" s="28"/>
      <c r="BP264" s="28"/>
      <c r="BQ264" s="28"/>
      <c r="BR264" s="28"/>
      <c r="BS264" s="28"/>
      <c r="BT264" s="28"/>
      <c r="BU264" s="28"/>
      <c r="BV264" s="28"/>
      <c r="BW264" s="28"/>
    </row>
    <row r="265" spans="1:75" x14ac:dyDescent="0.25">
      <c r="A265" s="28"/>
      <c r="B265" s="28"/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  <c r="AE265" s="28"/>
      <c r="AF265" s="28"/>
      <c r="AG265" s="28"/>
      <c r="AH265" s="28"/>
      <c r="AI265" s="28"/>
      <c r="AJ265" s="28"/>
      <c r="AK265" s="28"/>
      <c r="AL265" s="28"/>
      <c r="AM265" s="28"/>
      <c r="AN265" s="28"/>
      <c r="AO265" s="28"/>
      <c r="AP265" s="28"/>
      <c r="AQ265" s="28"/>
      <c r="AR265" s="28"/>
      <c r="AS265" s="28"/>
      <c r="AT265" s="28"/>
      <c r="AU265" s="28"/>
      <c r="AV265" s="28"/>
      <c r="AW265" s="28"/>
      <c r="AX265" s="28"/>
      <c r="AY265" s="28"/>
      <c r="AZ265" s="28"/>
      <c r="BA265" s="28"/>
      <c r="BB265" s="28"/>
      <c r="BC265" s="28"/>
      <c r="BD265" s="28"/>
      <c r="BE265" s="28"/>
      <c r="BF265" s="28"/>
      <c r="BG265" s="28"/>
      <c r="BH265" s="28"/>
      <c r="BI265" s="28"/>
      <c r="BJ265" s="28"/>
      <c r="BK265" s="28"/>
      <c r="BL265" s="28"/>
      <c r="BM265" s="28"/>
      <c r="BN265" s="28"/>
      <c r="BO265" s="28"/>
      <c r="BP265" s="28"/>
      <c r="BQ265" s="28"/>
      <c r="BR265" s="28"/>
      <c r="BS265" s="28"/>
      <c r="BT265" s="28"/>
      <c r="BU265" s="28"/>
      <c r="BV265" s="28"/>
      <c r="BW265" s="28"/>
    </row>
    <row r="266" spans="1:75" x14ac:dyDescent="0.25">
      <c r="A266" s="28"/>
      <c r="B266" s="28"/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  <c r="AE266" s="28"/>
      <c r="AF266" s="28"/>
      <c r="AG266" s="28"/>
      <c r="AH266" s="28"/>
      <c r="AI266" s="28"/>
      <c r="AJ266" s="28"/>
      <c r="AK266" s="28"/>
      <c r="AL266" s="28"/>
      <c r="AM266" s="28"/>
      <c r="AN266" s="28"/>
      <c r="AO266" s="28"/>
      <c r="AP266" s="28"/>
      <c r="AQ266" s="28"/>
      <c r="AR266" s="28"/>
      <c r="AS266" s="28"/>
      <c r="AT266" s="28"/>
      <c r="AU266" s="28"/>
      <c r="AV266" s="28"/>
      <c r="AW266" s="28"/>
      <c r="AX266" s="28"/>
      <c r="AY266" s="28"/>
      <c r="AZ266" s="28"/>
      <c r="BA266" s="28"/>
      <c r="BB266" s="28"/>
      <c r="BC266" s="28"/>
      <c r="BD266" s="28"/>
      <c r="BE266" s="28"/>
      <c r="BF266" s="28"/>
      <c r="BG266" s="28"/>
      <c r="BH266" s="28"/>
      <c r="BI266" s="28"/>
      <c r="BJ266" s="28"/>
      <c r="BK266" s="28"/>
      <c r="BL266" s="28"/>
      <c r="BM266" s="28"/>
      <c r="BN266" s="28"/>
      <c r="BO266" s="28"/>
      <c r="BP266" s="28"/>
      <c r="BQ266" s="28"/>
      <c r="BR266" s="28"/>
      <c r="BS266" s="28"/>
      <c r="BT266" s="28"/>
      <c r="BU266" s="28"/>
      <c r="BV266" s="28"/>
      <c r="BW266" s="28"/>
    </row>
    <row r="267" spans="1:75" x14ac:dyDescent="0.25">
      <c r="A267" s="28"/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28"/>
      <c r="AF267" s="28"/>
      <c r="AG267" s="28"/>
      <c r="AH267" s="28"/>
      <c r="AI267" s="28"/>
      <c r="AJ267" s="28"/>
      <c r="AK267" s="28"/>
      <c r="AL267" s="28"/>
      <c r="AM267" s="28"/>
      <c r="AN267" s="28"/>
      <c r="AO267" s="28"/>
      <c r="AP267" s="28"/>
      <c r="AQ267" s="28"/>
      <c r="AR267" s="28"/>
      <c r="AS267" s="28"/>
      <c r="AT267" s="28"/>
      <c r="AU267" s="28"/>
      <c r="AV267" s="28"/>
      <c r="AW267" s="28"/>
      <c r="AX267" s="28"/>
      <c r="AY267" s="28"/>
      <c r="AZ267" s="28"/>
      <c r="BA267" s="28"/>
      <c r="BB267" s="28"/>
      <c r="BC267" s="28"/>
      <c r="BD267" s="28"/>
      <c r="BE267" s="28"/>
      <c r="BF267" s="28"/>
      <c r="BG267" s="28"/>
      <c r="BH267" s="28"/>
      <c r="BI267" s="28"/>
      <c r="BJ267" s="28"/>
      <c r="BK267" s="28"/>
      <c r="BL267" s="28"/>
      <c r="BM267" s="28"/>
      <c r="BN267" s="28"/>
      <c r="BO267" s="28"/>
      <c r="BP267" s="28"/>
      <c r="BQ267" s="28"/>
      <c r="BR267" s="28"/>
      <c r="BS267" s="28"/>
      <c r="BT267" s="28"/>
      <c r="BU267" s="28"/>
      <c r="BV267" s="28"/>
      <c r="BW267" s="28"/>
    </row>
    <row r="268" spans="1:75" x14ac:dyDescent="0.25">
      <c r="A268" s="28"/>
      <c r="B268" s="28"/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  <c r="AE268" s="28"/>
      <c r="AF268" s="28"/>
      <c r="AG268" s="28"/>
      <c r="AH268" s="28"/>
      <c r="AI268" s="28"/>
      <c r="AJ268" s="28"/>
      <c r="AK268" s="28"/>
      <c r="AL268" s="28"/>
      <c r="AM268" s="28"/>
      <c r="AN268" s="28"/>
      <c r="AO268" s="28"/>
      <c r="AP268" s="28"/>
      <c r="AQ268" s="28"/>
      <c r="AR268" s="28"/>
      <c r="AS268" s="28"/>
      <c r="AT268" s="28"/>
      <c r="AU268" s="28"/>
      <c r="AV268" s="28"/>
      <c r="AW268" s="28"/>
      <c r="AX268" s="28"/>
      <c r="AY268" s="28"/>
      <c r="AZ268" s="28"/>
      <c r="BA268" s="28"/>
      <c r="BB268" s="28"/>
      <c r="BC268" s="28"/>
      <c r="BD268" s="28"/>
      <c r="BE268" s="28"/>
      <c r="BF268" s="28"/>
      <c r="BG268" s="28"/>
      <c r="BH268" s="28"/>
      <c r="BI268" s="28"/>
      <c r="BJ268" s="28"/>
      <c r="BK268" s="28"/>
      <c r="BL268" s="28"/>
      <c r="BM268" s="28"/>
      <c r="BN268" s="28"/>
      <c r="BO268" s="28"/>
      <c r="BP268" s="28"/>
      <c r="BQ268" s="28"/>
      <c r="BR268" s="28"/>
      <c r="BS268" s="28"/>
      <c r="BT268" s="28"/>
      <c r="BU268" s="28"/>
      <c r="BV268" s="28"/>
      <c r="BW268" s="28"/>
    </row>
    <row r="269" spans="1:75" x14ac:dyDescent="0.25">
      <c r="A269" s="28"/>
      <c r="B269" s="28"/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  <c r="AE269" s="28"/>
      <c r="AF269" s="28"/>
      <c r="AG269" s="28"/>
      <c r="AH269" s="28"/>
      <c r="AI269" s="28"/>
      <c r="AJ269" s="28"/>
      <c r="AK269" s="28"/>
      <c r="AL269" s="28"/>
      <c r="AM269" s="28"/>
      <c r="AN269" s="28"/>
      <c r="AO269" s="28"/>
      <c r="AP269" s="28"/>
      <c r="AQ269" s="28"/>
      <c r="AR269" s="28"/>
      <c r="AS269" s="28"/>
      <c r="AT269" s="28"/>
      <c r="AU269" s="28"/>
      <c r="AV269" s="28"/>
      <c r="AW269" s="28"/>
      <c r="AX269" s="28"/>
      <c r="AY269" s="28"/>
      <c r="AZ269" s="28"/>
      <c r="BA269" s="28"/>
      <c r="BB269" s="28"/>
      <c r="BC269" s="28"/>
      <c r="BD269" s="28"/>
      <c r="BE269" s="28"/>
      <c r="BF269" s="28"/>
      <c r="BG269" s="28"/>
      <c r="BH269" s="28"/>
      <c r="BI269" s="28"/>
      <c r="BJ269" s="28"/>
      <c r="BK269" s="28"/>
      <c r="BL269" s="28"/>
      <c r="BM269" s="28"/>
      <c r="BN269" s="28"/>
      <c r="BO269" s="28"/>
      <c r="BP269" s="28"/>
      <c r="BQ269" s="28"/>
      <c r="BR269" s="28"/>
      <c r="BS269" s="28"/>
      <c r="BT269" s="28"/>
      <c r="BU269" s="28"/>
      <c r="BV269" s="28"/>
      <c r="BW269" s="28"/>
    </row>
    <row r="270" spans="1:75" x14ac:dyDescent="0.25">
      <c r="A270" s="28"/>
      <c r="B270" s="28"/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  <c r="AE270" s="28"/>
      <c r="AF270" s="28"/>
      <c r="AG270" s="28"/>
      <c r="AH270" s="28"/>
      <c r="AI270" s="28"/>
      <c r="AJ270" s="28"/>
      <c r="AK270" s="28"/>
      <c r="AL270" s="28"/>
      <c r="AM270" s="28"/>
      <c r="AN270" s="28"/>
      <c r="AO270" s="28"/>
      <c r="AP270" s="28"/>
      <c r="AQ270" s="28"/>
      <c r="AR270" s="28"/>
      <c r="AS270" s="28"/>
      <c r="AT270" s="28"/>
      <c r="AU270" s="28"/>
      <c r="AV270" s="28"/>
      <c r="AW270" s="28"/>
      <c r="AX270" s="28"/>
      <c r="AY270" s="28"/>
      <c r="AZ270" s="28"/>
      <c r="BA270" s="28"/>
      <c r="BB270" s="28"/>
      <c r="BC270" s="28"/>
      <c r="BD270" s="28"/>
      <c r="BE270" s="28"/>
      <c r="BF270" s="28"/>
      <c r="BG270" s="28"/>
      <c r="BH270" s="28"/>
      <c r="BI270" s="28"/>
      <c r="BJ270" s="28"/>
      <c r="BK270" s="28"/>
      <c r="BL270" s="28"/>
      <c r="BM270" s="28"/>
      <c r="BN270" s="28"/>
      <c r="BO270" s="28"/>
      <c r="BP270" s="28"/>
      <c r="BQ270" s="28"/>
      <c r="BR270" s="28"/>
      <c r="BS270" s="28"/>
      <c r="BT270" s="28"/>
      <c r="BU270" s="28"/>
      <c r="BV270" s="28"/>
      <c r="BW270" s="28"/>
    </row>
    <row r="271" spans="1:75" x14ac:dyDescent="0.25">
      <c r="A271" s="28"/>
      <c r="B271" s="28"/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  <c r="AE271" s="28"/>
      <c r="AF271" s="28"/>
      <c r="AG271" s="28"/>
      <c r="AH271" s="28"/>
      <c r="AI271" s="28"/>
      <c r="AJ271" s="28"/>
      <c r="AK271" s="28"/>
      <c r="AL271" s="28"/>
      <c r="AM271" s="28"/>
      <c r="AN271" s="28"/>
      <c r="AO271" s="28"/>
      <c r="AP271" s="28"/>
      <c r="AQ271" s="28"/>
      <c r="AR271" s="28"/>
      <c r="AS271" s="28"/>
      <c r="AT271" s="28"/>
      <c r="AU271" s="28"/>
      <c r="AV271" s="28"/>
      <c r="AW271" s="28"/>
      <c r="AX271" s="28"/>
      <c r="AY271" s="28"/>
      <c r="AZ271" s="28"/>
      <c r="BA271" s="28"/>
      <c r="BB271" s="28"/>
      <c r="BC271" s="28"/>
      <c r="BD271" s="28"/>
      <c r="BE271" s="28"/>
      <c r="BF271" s="28"/>
      <c r="BG271" s="28"/>
      <c r="BH271" s="28"/>
      <c r="BI271" s="28"/>
      <c r="BJ271" s="28"/>
      <c r="BK271" s="28"/>
      <c r="BL271" s="28"/>
      <c r="BM271" s="28"/>
      <c r="BN271" s="28"/>
      <c r="BO271" s="28"/>
      <c r="BP271" s="28"/>
      <c r="BQ271" s="28"/>
      <c r="BR271" s="28"/>
      <c r="BS271" s="28"/>
      <c r="BT271" s="28"/>
      <c r="BU271" s="28"/>
      <c r="BV271" s="28"/>
      <c r="BW271" s="28"/>
    </row>
    <row r="272" spans="1:75" x14ac:dyDescent="0.25">
      <c r="A272" s="28"/>
      <c r="B272" s="28"/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  <c r="AE272" s="28"/>
      <c r="AF272" s="28"/>
      <c r="AG272" s="28"/>
      <c r="AH272" s="28"/>
      <c r="AI272" s="28"/>
      <c r="AJ272" s="28"/>
      <c r="AK272" s="28"/>
      <c r="AL272" s="28"/>
      <c r="AM272" s="28"/>
      <c r="AN272" s="28"/>
      <c r="AO272" s="28"/>
      <c r="AP272" s="28"/>
      <c r="AQ272" s="28"/>
      <c r="AR272" s="28"/>
      <c r="AS272" s="28"/>
      <c r="AT272" s="28"/>
      <c r="AU272" s="28"/>
      <c r="AV272" s="28"/>
      <c r="AW272" s="28"/>
      <c r="AX272" s="28"/>
      <c r="AY272" s="28"/>
      <c r="AZ272" s="28"/>
      <c r="BA272" s="28"/>
      <c r="BB272" s="28"/>
      <c r="BC272" s="28"/>
      <c r="BD272" s="28"/>
      <c r="BE272" s="28"/>
      <c r="BF272" s="28"/>
      <c r="BG272" s="28"/>
      <c r="BH272" s="28"/>
      <c r="BI272" s="28"/>
      <c r="BJ272" s="28"/>
      <c r="BK272" s="28"/>
      <c r="BL272" s="28"/>
      <c r="BM272" s="28"/>
      <c r="BN272" s="28"/>
      <c r="BO272" s="28"/>
      <c r="BP272" s="28"/>
      <c r="BQ272" s="28"/>
      <c r="BR272" s="28"/>
      <c r="BS272" s="28"/>
      <c r="BT272" s="28"/>
      <c r="BU272" s="28"/>
      <c r="BV272" s="28"/>
      <c r="BW272" s="28"/>
    </row>
    <row r="273" spans="1:75" x14ac:dyDescent="0.25">
      <c r="A273" s="28"/>
      <c r="B273" s="28"/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  <c r="AE273" s="28"/>
      <c r="AF273" s="28"/>
      <c r="AG273" s="28"/>
      <c r="AH273" s="28"/>
      <c r="AI273" s="28"/>
      <c r="AJ273" s="28"/>
      <c r="AK273" s="28"/>
      <c r="AL273" s="28"/>
      <c r="AM273" s="28"/>
      <c r="AN273" s="28"/>
      <c r="AO273" s="28"/>
      <c r="AP273" s="28"/>
      <c r="AQ273" s="28"/>
      <c r="AR273" s="28"/>
      <c r="AS273" s="28"/>
      <c r="AT273" s="28"/>
      <c r="AU273" s="28"/>
      <c r="AV273" s="28"/>
      <c r="AW273" s="28"/>
      <c r="AX273" s="28"/>
      <c r="AY273" s="28"/>
      <c r="AZ273" s="28"/>
      <c r="BA273" s="28"/>
      <c r="BB273" s="28"/>
      <c r="BC273" s="28"/>
      <c r="BD273" s="28"/>
      <c r="BE273" s="28"/>
      <c r="BF273" s="28"/>
      <c r="BG273" s="28"/>
      <c r="BH273" s="28"/>
      <c r="BI273" s="28"/>
      <c r="BJ273" s="28"/>
      <c r="BK273" s="28"/>
      <c r="BL273" s="28"/>
      <c r="BM273" s="28"/>
      <c r="BN273" s="28"/>
      <c r="BO273" s="28"/>
      <c r="BP273" s="28"/>
      <c r="BQ273" s="28"/>
      <c r="BR273" s="28"/>
      <c r="BS273" s="28"/>
      <c r="BT273" s="28"/>
      <c r="BU273" s="28"/>
      <c r="BV273" s="28"/>
      <c r="BW273" s="28"/>
    </row>
    <row r="274" spans="1:75" x14ac:dyDescent="0.25">
      <c r="A274" s="28"/>
      <c r="B274" s="28"/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  <c r="AE274" s="28"/>
      <c r="AF274" s="28"/>
      <c r="AG274" s="28"/>
      <c r="AH274" s="28"/>
      <c r="AI274" s="28"/>
      <c r="AJ274" s="28"/>
      <c r="AK274" s="28"/>
      <c r="AL274" s="28"/>
      <c r="AM274" s="28"/>
      <c r="AN274" s="28"/>
      <c r="AO274" s="28"/>
      <c r="AP274" s="28"/>
      <c r="AQ274" s="28"/>
      <c r="AR274" s="28"/>
      <c r="AS274" s="28"/>
      <c r="AT274" s="28"/>
      <c r="AU274" s="28"/>
      <c r="AV274" s="28"/>
      <c r="AW274" s="28"/>
      <c r="AX274" s="28"/>
      <c r="AY274" s="28"/>
      <c r="AZ274" s="28"/>
      <c r="BA274" s="28"/>
      <c r="BB274" s="28"/>
      <c r="BC274" s="28"/>
      <c r="BD274" s="28"/>
      <c r="BE274" s="28"/>
      <c r="BF274" s="28"/>
      <c r="BG274" s="28"/>
      <c r="BH274" s="28"/>
      <c r="BI274" s="28"/>
      <c r="BJ274" s="28"/>
      <c r="BK274" s="28"/>
      <c r="BL274" s="28"/>
      <c r="BM274" s="28"/>
      <c r="BN274" s="28"/>
      <c r="BO274" s="28"/>
      <c r="BP274" s="28"/>
      <c r="BQ274" s="28"/>
      <c r="BR274" s="28"/>
      <c r="BS274" s="28"/>
      <c r="BT274" s="28"/>
      <c r="BU274" s="28"/>
      <c r="BV274" s="28"/>
      <c r="BW274" s="28"/>
    </row>
    <row r="275" spans="1:75" x14ac:dyDescent="0.25">
      <c r="A275" s="28"/>
      <c r="B275" s="28"/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  <c r="AE275" s="28"/>
      <c r="AF275" s="28"/>
      <c r="AG275" s="28"/>
      <c r="AH275" s="28"/>
      <c r="AI275" s="28"/>
      <c r="AJ275" s="28"/>
      <c r="AK275" s="28"/>
      <c r="AL275" s="28"/>
      <c r="AM275" s="28"/>
      <c r="AN275" s="28"/>
      <c r="AO275" s="28"/>
      <c r="AP275" s="28"/>
      <c r="AQ275" s="28"/>
      <c r="AR275" s="28"/>
      <c r="AS275" s="28"/>
      <c r="AT275" s="28"/>
      <c r="AU275" s="28"/>
      <c r="AV275" s="28"/>
      <c r="AW275" s="28"/>
      <c r="AX275" s="28"/>
      <c r="AY275" s="28"/>
      <c r="AZ275" s="28"/>
      <c r="BA275" s="28"/>
      <c r="BB275" s="28"/>
      <c r="BC275" s="28"/>
      <c r="BD275" s="28"/>
      <c r="BE275" s="28"/>
      <c r="BF275" s="28"/>
      <c r="BG275" s="28"/>
      <c r="BH275" s="28"/>
      <c r="BI275" s="28"/>
      <c r="BJ275" s="28"/>
      <c r="BK275" s="28"/>
      <c r="BL275" s="28"/>
      <c r="BM275" s="28"/>
      <c r="BN275" s="28"/>
      <c r="BO275" s="28"/>
      <c r="BP275" s="28"/>
      <c r="BQ275" s="28"/>
      <c r="BR275" s="28"/>
      <c r="BS275" s="28"/>
      <c r="BT275" s="28"/>
      <c r="BU275" s="28"/>
      <c r="BV275" s="28"/>
      <c r="BW275" s="28"/>
    </row>
    <row r="276" spans="1:75" x14ac:dyDescent="0.25">
      <c r="A276" s="28"/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28"/>
      <c r="AF276" s="28"/>
      <c r="AG276" s="28"/>
      <c r="AH276" s="28"/>
      <c r="AI276" s="28"/>
      <c r="AJ276" s="28"/>
      <c r="AK276" s="28"/>
      <c r="AL276" s="28"/>
      <c r="AM276" s="28"/>
      <c r="AN276" s="28"/>
      <c r="AO276" s="28"/>
      <c r="AP276" s="28"/>
      <c r="AQ276" s="28"/>
      <c r="AR276" s="28"/>
      <c r="AS276" s="28"/>
      <c r="AT276" s="28"/>
      <c r="AU276" s="28"/>
      <c r="AV276" s="28"/>
      <c r="AW276" s="28"/>
      <c r="AX276" s="28"/>
      <c r="AY276" s="28"/>
      <c r="AZ276" s="28"/>
      <c r="BA276" s="28"/>
      <c r="BB276" s="28"/>
      <c r="BC276" s="28"/>
      <c r="BD276" s="28"/>
      <c r="BE276" s="28"/>
      <c r="BF276" s="28"/>
      <c r="BG276" s="28"/>
      <c r="BH276" s="28"/>
      <c r="BI276" s="28"/>
      <c r="BJ276" s="28"/>
      <c r="BK276" s="28"/>
      <c r="BL276" s="28"/>
      <c r="BM276" s="28"/>
      <c r="BN276" s="28"/>
      <c r="BO276" s="28"/>
      <c r="BP276" s="28"/>
      <c r="BQ276" s="28"/>
      <c r="BR276" s="28"/>
      <c r="BS276" s="28"/>
      <c r="BT276" s="28"/>
      <c r="BU276" s="28"/>
      <c r="BV276" s="28"/>
      <c r="BW276" s="28"/>
    </row>
    <row r="277" spans="1:75" x14ac:dyDescent="0.25">
      <c r="A277" s="28"/>
      <c r="B277" s="28"/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  <c r="AE277" s="28"/>
      <c r="AF277" s="28"/>
      <c r="AG277" s="28"/>
      <c r="AH277" s="28"/>
      <c r="AI277" s="28"/>
      <c r="AJ277" s="28"/>
      <c r="AK277" s="28"/>
      <c r="AL277" s="28"/>
      <c r="AM277" s="28"/>
      <c r="AN277" s="28"/>
      <c r="AO277" s="28"/>
      <c r="AP277" s="28"/>
      <c r="AQ277" s="28"/>
      <c r="AR277" s="28"/>
      <c r="AS277" s="28"/>
      <c r="AT277" s="28"/>
      <c r="AU277" s="28"/>
      <c r="AV277" s="28"/>
      <c r="AW277" s="28"/>
      <c r="AX277" s="28"/>
      <c r="AY277" s="28"/>
      <c r="AZ277" s="28"/>
      <c r="BA277" s="28"/>
      <c r="BB277" s="28"/>
      <c r="BC277" s="28"/>
      <c r="BD277" s="28"/>
      <c r="BE277" s="28"/>
      <c r="BF277" s="28"/>
      <c r="BG277" s="28"/>
      <c r="BH277" s="28"/>
      <c r="BI277" s="28"/>
      <c r="BJ277" s="28"/>
      <c r="BK277" s="28"/>
      <c r="BL277" s="28"/>
      <c r="BM277" s="28"/>
      <c r="BN277" s="28"/>
      <c r="BO277" s="28"/>
      <c r="BP277" s="28"/>
      <c r="BQ277" s="28"/>
      <c r="BR277" s="28"/>
      <c r="BS277" s="28"/>
      <c r="BT277" s="28"/>
      <c r="BU277" s="28"/>
      <c r="BV277" s="28"/>
      <c r="BW277" s="28"/>
    </row>
    <row r="278" spans="1:75" x14ac:dyDescent="0.25">
      <c r="A278" s="28"/>
      <c r="B278" s="28"/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  <c r="AE278" s="28"/>
      <c r="AF278" s="28"/>
      <c r="AG278" s="28"/>
      <c r="AH278" s="28"/>
      <c r="AI278" s="28"/>
      <c r="AJ278" s="28"/>
      <c r="AK278" s="28"/>
      <c r="AL278" s="28"/>
      <c r="AM278" s="28"/>
      <c r="AN278" s="28"/>
      <c r="AO278" s="28"/>
      <c r="AP278" s="28"/>
      <c r="AQ278" s="28"/>
      <c r="AR278" s="28"/>
      <c r="AS278" s="28"/>
      <c r="AT278" s="28"/>
      <c r="AU278" s="28"/>
      <c r="AV278" s="28"/>
      <c r="AW278" s="28"/>
      <c r="AX278" s="28"/>
      <c r="AY278" s="28"/>
      <c r="AZ278" s="28"/>
      <c r="BA278" s="28"/>
      <c r="BB278" s="28"/>
      <c r="BC278" s="28"/>
      <c r="BD278" s="28"/>
      <c r="BE278" s="28"/>
      <c r="BF278" s="28"/>
      <c r="BG278" s="28"/>
      <c r="BH278" s="28"/>
      <c r="BI278" s="28"/>
      <c r="BJ278" s="28"/>
      <c r="BK278" s="28"/>
      <c r="BL278" s="28"/>
      <c r="BM278" s="28"/>
      <c r="BN278" s="28"/>
      <c r="BO278" s="28"/>
      <c r="BP278" s="28"/>
      <c r="BQ278" s="28"/>
      <c r="BR278" s="28"/>
      <c r="BS278" s="28"/>
      <c r="BT278" s="28"/>
      <c r="BU278" s="28"/>
      <c r="BV278" s="28"/>
      <c r="BW278" s="28"/>
    </row>
    <row r="279" spans="1:75" x14ac:dyDescent="0.25">
      <c r="A279" s="28"/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28"/>
      <c r="AF279" s="28"/>
      <c r="AG279" s="28"/>
      <c r="AH279" s="28"/>
      <c r="AI279" s="28"/>
      <c r="AJ279" s="28"/>
      <c r="AK279" s="28"/>
      <c r="AL279" s="28"/>
      <c r="AM279" s="28"/>
      <c r="AN279" s="28"/>
      <c r="AO279" s="28"/>
      <c r="AP279" s="28"/>
      <c r="AQ279" s="28"/>
      <c r="AR279" s="28"/>
      <c r="AS279" s="28"/>
      <c r="AT279" s="28"/>
      <c r="AU279" s="28"/>
      <c r="AV279" s="28"/>
      <c r="AW279" s="28"/>
      <c r="AX279" s="28"/>
      <c r="AY279" s="28"/>
      <c r="AZ279" s="28"/>
      <c r="BA279" s="28"/>
      <c r="BB279" s="28"/>
      <c r="BC279" s="28"/>
      <c r="BD279" s="28"/>
      <c r="BE279" s="28"/>
      <c r="BF279" s="28"/>
      <c r="BG279" s="28"/>
      <c r="BH279" s="28"/>
      <c r="BI279" s="28"/>
      <c r="BJ279" s="28"/>
      <c r="BK279" s="28"/>
      <c r="BL279" s="28"/>
      <c r="BM279" s="28"/>
      <c r="BN279" s="28"/>
      <c r="BO279" s="28"/>
      <c r="BP279" s="28"/>
      <c r="BQ279" s="28"/>
      <c r="BR279" s="28"/>
      <c r="BS279" s="28"/>
      <c r="BT279" s="28"/>
      <c r="BU279" s="28"/>
      <c r="BV279" s="28"/>
      <c r="BW279" s="28"/>
    </row>
    <row r="280" spans="1:75" x14ac:dyDescent="0.25">
      <c r="A280" s="28"/>
      <c r="B280" s="28"/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  <c r="AE280" s="28"/>
      <c r="AF280" s="28"/>
      <c r="AG280" s="28"/>
      <c r="AH280" s="28"/>
      <c r="AI280" s="28"/>
      <c r="AJ280" s="28"/>
      <c r="AK280" s="28"/>
      <c r="AL280" s="28"/>
      <c r="AM280" s="28"/>
      <c r="AN280" s="28"/>
      <c r="AO280" s="28"/>
      <c r="AP280" s="28"/>
      <c r="AQ280" s="28"/>
      <c r="AR280" s="28"/>
      <c r="AS280" s="28"/>
      <c r="AT280" s="28"/>
      <c r="AU280" s="28"/>
      <c r="AV280" s="28"/>
      <c r="AW280" s="28"/>
      <c r="AX280" s="28"/>
      <c r="AY280" s="28"/>
      <c r="AZ280" s="28"/>
      <c r="BA280" s="28"/>
      <c r="BB280" s="28"/>
      <c r="BC280" s="28"/>
      <c r="BD280" s="28"/>
      <c r="BE280" s="28"/>
      <c r="BF280" s="28"/>
      <c r="BG280" s="28"/>
      <c r="BH280" s="28"/>
      <c r="BI280" s="28"/>
      <c r="BJ280" s="28"/>
      <c r="BK280" s="28"/>
      <c r="BL280" s="28"/>
      <c r="BM280" s="28"/>
      <c r="BN280" s="28"/>
      <c r="BO280" s="28"/>
      <c r="BP280" s="28"/>
      <c r="BQ280" s="28"/>
      <c r="BR280" s="28"/>
      <c r="BS280" s="28"/>
      <c r="BT280" s="28"/>
      <c r="BU280" s="28"/>
      <c r="BV280" s="28"/>
      <c r="BW280" s="28"/>
    </row>
    <row r="281" spans="1:75" x14ac:dyDescent="0.25">
      <c r="A281" s="28"/>
      <c r="B281" s="28"/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  <c r="AE281" s="28"/>
      <c r="AF281" s="28"/>
      <c r="AG281" s="28"/>
      <c r="AH281" s="28"/>
      <c r="AI281" s="28"/>
      <c r="AJ281" s="28"/>
      <c r="AK281" s="28"/>
      <c r="AL281" s="28"/>
      <c r="AM281" s="28"/>
      <c r="AN281" s="28"/>
      <c r="AO281" s="28"/>
      <c r="AP281" s="28"/>
      <c r="AQ281" s="28"/>
      <c r="AR281" s="28"/>
      <c r="AS281" s="28"/>
      <c r="AT281" s="28"/>
      <c r="AU281" s="28"/>
      <c r="AV281" s="28"/>
      <c r="AW281" s="28"/>
      <c r="AX281" s="28"/>
      <c r="AY281" s="28"/>
      <c r="AZ281" s="28"/>
      <c r="BA281" s="28"/>
      <c r="BB281" s="28"/>
      <c r="BC281" s="28"/>
      <c r="BD281" s="28"/>
      <c r="BE281" s="28"/>
      <c r="BF281" s="28"/>
      <c r="BG281" s="28"/>
      <c r="BH281" s="28"/>
      <c r="BI281" s="28"/>
      <c r="BJ281" s="28"/>
      <c r="BK281" s="28"/>
      <c r="BL281" s="28"/>
      <c r="BM281" s="28"/>
      <c r="BN281" s="28"/>
      <c r="BO281" s="28"/>
      <c r="BP281" s="28"/>
      <c r="BQ281" s="28"/>
      <c r="BR281" s="28"/>
      <c r="BS281" s="28"/>
      <c r="BT281" s="28"/>
      <c r="BU281" s="28"/>
      <c r="BV281" s="28"/>
      <c r="BW281" s="28"/>
    </row>
    <row r="282" spans="1:75" x14ac:dyDescent="0.25">
      <c r="A282" s="28"/>
      <c r="B282" s="28"/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  <c r="AE282" s="28"/>
      <c r="AF282" s="28"/>
      <c r="AG282" s="28"/>
      <c r="AH282" s="28"/>
      <c r="AI282" s="28"/>
      <c r="AJ282" s="28"/>
      <c r="AK282" s="28"/>
      <c r="AL282" s="28"/>
      <c r="AM282" s="28"/>
      <c r="AN282" s="28"/>
      <c r="AO282" s="28"/>
      <c r="AP282" s="28"/>
      <c r="AQ282" s="28"/>
      <c r="AR282" s="28"/>
      <c r="AS282" s="28"/>
      <c r="AT282" s="28"/>
      <c r="AU282" s="28"/>
      <c r="AV282" s="28"/>
      <c r="AW282" s="28"/>
      <c r="AX282" s="28"/>
      <c r="AY282" s="28"/>
      <c r="AZ282" s="28"/>
      <c r="BA282" s="28"/>
      <c r="BB282" s="28"/>
      <c r="BC282" s="28"/>
      <c r="BD282" s="28"/>
      <c r="BE282" s="28"/>
      <c r="BF282" s="28"/>
      <c r="BG282" s="28"/>
      <c r="BH282" s="28"/>
      <c r="BI282" s="28"/>
      <c r="BJ282" s="28"/>
      <c r="BK282" s="28"/>
      <c r="BL282" s="28"/>
      <c r="BM282" s="28"/>
      <c r="BN282" s="28"/>
      <c r="BO282" s="28"/>
      <c r="BP282" s="28"/>
      <c r="BQ282" s="28"/>
      <c r="BR282" s="28"/>
      <c r="BS282" s="28"/>
      <c r="BT282" s="28"/>
      <c r="BU282" s="28"/>
      <c r="BV282" s="28"/>
      <c r="BW282" s="28"/>
    </row>
    <row r="283" spans="1:75" x14ac:dyDescent="0.25">
      <c r="A283" s="28"/>
      <c r="B283" s="28"/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  <c r="AD283" s="28"/>
      <c r="AE283" s="28"/>
      <c r="AF283" s="28"/>
      <c r="AG283" s="28"/>
      <c r="AH283" s="28"/>
      <c r="AI283" s="28"/>
      <c r="AJ283" s="28"/>
      <c r="AK283" s="28"/>
      <c r="AL283" s="28"/>
      <c r="AM283" s="28"/>
      <c r="AN283" s="28"/>
      <c r="AO283" s="28"/>
      <c r="AP283" s="28"/>
      <c r="AQ283" s="28"/>
      <c r="AR283" s="28"/>
      <c r="AS283" s="28"/>
      <c r="AT283" s="28"/>
      <c r="AU283" s="28"/>
      <c r="AV283" s="28"/>
      <c r="AW283" s="28"/>
      <c r="AX283" s="28"/>
      <c r="AY283" s="28"/>
      <c r="AZ283" s="28"/>
      <c r="BA283" s="28"/>
      <c r="BB283" s="28"/>
      <c r="BC283" s="28"/>
      <c r="BD283" s="28"/>
      <c r="BE283" s="28"/>
      <c r="BF283" s="28"/>
      <c r="BG283" s="28"/>
      <c r="BH283" s="28"/>
      <c r="BI283" s="28"/>
      <c r="BJ283" s="28"/>
      <c r="BK283" s="28"/>
      <c r="BL283" s="28"/>
      <c r="BM283" s="28"/>
      <c r="BN283" s="28"/>
      <c r="BO283" s="28"/>
      <c r="BP283" s="28"/>
      <c r="BQ283" s="28"/>
      <c r="BR283" s="28"/>
      <c r="BS283" s="28"/>
      <c r="BT283" s="28"/>
      <c r="BU283" s="28"/>
      <c r="BV283" s="28"/>
      <c r="BW283" s="28"/>
    </row>
    <row r="284" spans="1:75" x14ac:dyDescent="0.25">
      <c r="A284" s="28"/>
      <c r="B284" s="28"/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  <c r="AE284" s="28"/>
      <c r="AF284" s="28"/>
      <c r="AG284" s="28"/>
      <c r="AH284" s="28"/>
      <c r="AI284" s="28"/>
      <c r="AJ284" s="28"/>
      <c r="AK284" s="28"/>
      <c r="AL284" s="28"/>
      <c r="AM284" s="28"/>
      <c r="AN284" s="28"/>
      <c r="AO284" s="28"/>
      <c r="AP284" s="28"/>
      <c r="AQ284" s="28"/>
      <c r="AR284" s="28"/>
      <c r="AS284" s="28"/>
      <c r="AT284" s="28"/>
      <c r="AU284" s="28"/>
      <c r="AV284" s="28"/>
      <c r="AW284" s="28"/>
      <c r="AX284" s="28"/>
      <c r="AY284" s="28"/>
      <c r="AZ284" s="28"/>
      <c r="BA284" s="28"/>
      <c r="BB284" s="28"/>
      <c r="BC284" s="28"/>
      <c r="BD284" s="28"/>
      <c r="BE284" s="28"/>
      <c r="BF284" s="28"/>
      <c r="BG284" s="28"/>
      <c r="BH284" s="28"/>
      <c r="BI284" s="28"/>
      <c r="BJ284" s="28"/>
      <c r="BK284" s="28"/>
      <c r="BL284" s="28"/>
      <c r="BM284" s="28"/>
      <c r="BN284" s="28"/>
      <c r="BO284" s="28"/>
      <c r="BP284" s="28"/>
      <c r="BQ284" s="28"/>
      <c r="BR284" s="28"/>
      <c r="BS284" s="28"/>
      <c r="BT284" s="28"/>
      <c r="BU284" s="28"/>
      <c r="BV284" s="28"/>
      <c r="BW284" s="28"/>
    </row>
    <row r="285" spans="1:75" x14ac:dyDescent="0.25">
      <c r="A285" s="28"/>
      <c r="B285" s="28"/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  <c r="AE285" s="28"/>
      <c r="AF285" s="28"/>
      <c r="AG285" s="28"/>
      <c r="AH285" s="28"/>
      <c r="AI285" s="28"/>
      <c r="AJ285" s="28"/>
      <c r="AK285" s="28"/>
      <c r="AL285" s="28"/>
      <c r="AM285" s="28"/>
      <c r="AN285" s="28"/>
      <c r="AO285" s="28"/>
      <c r="AP285" s="28"/>
      <c r="AQ285" s="28"/>
      <c r="AR285" s="28"/>
      <c r="AS285" s="28"/>
      <c r="AT285" s="28"/>
      <c r="AU285" s="28"/>
      <c r="AV285" s="28"/>
      <c r="AW285" s="28"/>
      <c r="AX285" s="28"/>
      <c r="AY285" s="28"/>
      <c r="AZ285" s="28"/>
      <c r="BA285" s="28"/>
      <c r="BB285" s="28"/>
      <c r="BC285" s="28"/>
      <c r="BD285" s="28"/>
      <c r="BE285" s="28"/>
      <c r="BF285" s="28"/>
      <c r="BG285" s="28"/>
      <c r="BH285" s="28"/>
      <c r="BI285" s="28"/>
      <c r="BJ285" s="28"/>
      <c r="BK285" s="28"/>
      <c r="BL285" s="28"/>
      <c r="BM285" s="28"/>
      <c r="BN285" s="28"/>
      <c r="BO285" s="28"/>
      <c r="BP285" s="28"/>
      <c r="BQ285" s="28"/>
      <c r="BR285" s="28"/>
      <c r="BS285" s="28"/>
      <c r="BT285" s="28"/>
      <c r="BU285" s="28"/>
      <c r="BV285" s="28"/>
      <c r="BW285" s="28"/>
    </row>
    <row r="286" spans="1:75" x14ac:dyDescent="0.25">
      <c r="A286" s="28"/>
      <c r="B286" s="28"/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  <c r="AE286" s="28"/>
      <c r="AF286" s="28"/>
      <c r="AG286" s="28"/>
      <c r="AH286" s="28"/>
      <c r="AI286" s="28"/>
      <c r="AJ286" s="28"/>
      <c r="AK286" s="28"/>
      <c r="AL286" s="28"/>
      <c r="AM286" s="28"/>
      <c r="AN286" s="28"/>
      <c r="AO286" s="28"/>
      <c r="AP286" s="28"/>
      <c r="AQ286" s="28"/>
      <c r="AR286" s="28"/>
      <c r="AS286" s="28"/>
      <c r="AT286" s="28"/>
      <c r="AU286" s="28"/>
      <c r="AV286" s="28"/>
      <c r="AW286" s="28"/>
      <c r="AX286" s="28"/>
      <c r="AY286" s="28"/>
      <c r="AZ286" s="28"/>
      <c r="BA286" s="28"/>
      <c r="BB286" s="28"/>
      <c r="BC286" s="28"/>
      <c r="BD286" s="28"/>
      <c r="BE286" s="28"/>
      <c r="BF286" s="28"/>
      <c r="BG286" s="28"/>
      <c r="BH286" s="28"/>
      <c r="BI286" s="28"/>
      <c r="BJ286" s="28"/>
      <c r="BK286" s="28"/>
      <c r="BL286" s="28"/>
      <c r="BM286" s="28"/>
      <c r="BN286" s="28"/>
      <c r="BO286" s="28"/>
      <c r="BP286" s="28"/>
      <c r="BQ286" s="28"/>
      <c r="BR286" s="28"/>
      <c r="BS286" s="28"/>
      <c r="BT286" s="28"/>
      <c r="BU286" s="28"/>
      <c r="BV286" s="28"/>
      <c r="BW286" s="28"/>
    </row>
    <row r="287" spans="1:75" x14ac:dyDescent="0.25">
      <c r="A287" s="28"/>
      <c r="B287" s="28"/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  <c r="AD287" s="28"/>
      <c r="AE287" s="28"/>
      <c r="AF287" s="28"/>
      <c r="AG287" s="28"/>
      <c r="AH287" s="28"/>
      <c r="AI287" s="28"/>
      <c r="AJ287" s="28"/>
      <c r="AK287" s="28"/>
      <c r="AL287" s="28"/>
      <c r="AM287" s="28"/>
      <c r="AN287" s="28"/>
      <c r="AO287" s="28"/>
      <c r="AP287" s="28"/>
      <c r="AQ287" s="28"/>
      <c r="AR287" s="28"/>
      <c r="AS287" s="28"/>
      <c r="AT287" s="28"/>
      <c r="AU287" s="28"/>
      <c r="AV287" s="28"/>
      <c r="AW287" s="28"/>
      <c r="AX287" s="28"/>
      <c r="AY287" s="28"/>
      <c r="AZ287" s="28"/>
      <c r="BA287" s="28"/>
      <c r="BB287" s="28"/>
      <c r="BC287" s="28"/>
      <c r="BD287" s="28"/>
      <c r="BE287" s="28"/>
      <c r="BF287" s="28"/>
      <c r="BG287" s="28"/>
      <c r="BH287" s="28"/>
      <c r="BI287" s="28"/>
      <c r="BJ287" s="28"/>
      <c r="BK287" s="28"/>
      <c r="BL287" s="28"/>
      <c r="BM287" s="28"/>
      <c r="BN287" s="28"/>
      <c r="BO287" s="28"/>
      <c r="BP287" s="28"/>
      <c r="BQ287" s="28"/>
      <c r="BR287" s="28"/>
      <c r="BS287" s="28"/>
      <c r="BT287" s="28"/>
      <c r="BU287" s="28"/>
      <c r="BV287" s="28"/>
      <c r="BW287" s="28"/>
    </row>
    <row r="288" spans="1:75" x14ac:dyDescent="0.25">
      <c r="A288" s="28"/>
      <c r="B288" s="28"/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  <c r="AE288" s="28"/>
      <c r="AF288" s="28"/>
      <c r="AG288" s="28"/>
      <c r="AH288" s="28"/>
      <c r="AI288" s="28"/>
      <c r="AJ288" s="28"/>
      <c r="AK288" s="28"/>
      <c r="AL288" s="28"/>
      <c r="AM288" s="28"/>
      <c r="AN288" s="28"/>
      <c r="AO288" s="28"/>
      <c r="AP288" s="28"/>
      <c r="AQ288" s="28"/>
      <c r="AR288" s="28"/>
      <c r="AS288" s="28"/>
      <c r="AT288" s="28"/>
      <c r="AU288" s="28"/>
      <c r="AV288" s="28"/>
      <c r="AW288" s="28"/>
      <c r="AX288" s="28"/>
      <c r="AY288" s="28"/>
      <c r="AZ288" s="28"/>
      <c r="BA288" s="28"/>
      <c r="BB288" s="28"/>
      <c r="BC288" s="28"/>
      <c r="BD288" s="28"/>
      <c r="BE288" s="28"/>
      <c r="BF288" s="28"/>
      <c r="BG288" s="28"/>
      <c r="BH288" s="28"/>
      <c r="BI288" s="28"/>
      <c r="BJ288" s="28"/>
      <c r="BK288" s="28"/>
      <c r="BL288" s="28"/>
      <c r="BM288" s="28"/>
      <c r="BN288" s="28"/>
      <c r="BO288" s="28"/>
      <c r="BP288" s="28"/>
      <c r="BQ288" s="28"/>
      <c r="BR288" s="28"/>
      <c r="BS288" s="28"/>
      <c r="BT288" s="28"/>
      <c r="BU288" s="28"/>
      <c r="BV288" s="28"/>
      <c r="BW288" s="28"/>
    </row>
    <row r="289" spans="1:75" x14ac:dyDescent="0.25">
      <c r="A289" s="28"/>
      <c r="B289" s="28"/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  <c r="AE289" s="28"/>
      <c r="AF289" s="28"/>
      <c r="AG289" s="28"/>
      <c r="AH289" s="28"/>
      <c r="AI289" s="28"/>
      <c r="AJ289" s="28"/>
      <c r="AK289" s="28"/>
      <c r="AL289" s="28"/>
      <c r="AM289" s="28"/>
      <c r="AN289" s="28"/>
      <c r="AO289" s="28"/>
      <c r="AP289" s="28"/>
      <c r="AQ289" s="28"/>
      <c r="AR289" s="28"/>
      <c r="AS289" s="28"/>
      <c r="AT289" s="28"/>
      <c r="AU289" s="28"/>
      <c r="AV289" s="28"/>
      <c r="AW289" s="28"/>
      <c r="AX289" s="28"/>
      <c r="AY289" s="28"/>
      <c r="AZ289" s="28"/>
      <c r="BA289" s="28"/>
      <c r="BB289" s="28"/>
      <c r="BC289" s="28"/>
      <c r="BD289" s="28"/>
      <c r="BE289" s="28"/>
      <c r="BF289" s="28"/>
      <c r="BG289" s="28"/>
      <c r="BH289" s="28"/>
      <c r="BI289" s="28"/>
      <c r="BJ289" s="28"/>
      <c r="BK289" s="28"/>
      <c r="BL289" s="28"/>
      <c r="BM289" s="28"/>
      <c r="BN289" s="28"/>
      <c r="BO289" s="28"/>
      <c r="BP289" s="28"/>
      <c r="BQ289" s="28"/>
      <c r="BR289" s="28"/>
      <c r="BS289" s="28"/>
      <c r="BT289" s="28"/>
      <c r="BU289" s="28"/>
      <c r="BV289" s="28"/>
      <c r="BW289" s="28"/>
    </row>
    <row r="290" spans="1:75" x14ac:dyDescent="0.25">
      <c r="A290" s="28"/>
      <c r="B290" s="28"/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  <c r="AD290" s="28"/>
      <c r="AE290" s="28"/>
      <c r="AF290" s="28"/>
      <c r="AG290" s="28"/>
      <c r="AH290" s="28"/>
      <c r="AI290" s="28"/>
      <c r="AJ290" s="28"/>
      <c r="AK290" s="28"/>
      <c r="AL290" s="28"/>
      <c r="AM290" s="28"/>
      <c r="AN290" s="28"/>
      <c r="AO290" s="28"/>
      <c r="AP290" s="28"/>
      <c r="AQ290" s="28"/>
      <c r="AR290" s="28"/>
      <c r="AS290" s="28"/>
      <c r="AT290" s="28"/>
      <c r="AU290" s="28"/>
      <c r="AV290" s="28"/>
      <c r="AW290" s="28"/>
      <c r="AX290" s="28"/>
      <c r="AY290" s="28"/>
      <c r="AZ290" s="28"/>
      <c r="BA290" s="28"/>
      <c r="BB290" s="28"/>
      <c r="BC290" s="28"/>
      <c r="BD290" s="28"/>
      <c r="BE290" s="28"/>
      <c r="BF290" s="28"/>
      <c r="BG290" s="28"/>
      <c r="BH290" s="28"/>
      <c r="BI290" s="28"/>
      <c r="BJ290" s="28"/>
      <c r="BK290" s="28"/>
      <c r="BL290" s="28"/>
      <c r="BM290" s="28"/>
      <c r="BN290" s="28"/>
      <c r="BO290" s="28"/>
      <c r="BP290" s="28"/>
      <c r="BQ290" s="28"/>
      <c r="BR290" s="28"/>
      <c r="BS290" s="28"/>
      <c r="BT290" s="28"/>
      <c r="BU290" s="28"/>
      <c r="BV290" s="28"/>
      <c r="BW290" s="28"/>
    </row>
    <row r="291" spans="1:75" x14ac:dyDescent="0.25">
      <c r="A291" s="28"/>
      <c r="B291" s="28"/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  <c r="AD291" s="28"/>
      <c r="AE291" s="28"/>
      <c r="AF291" s="28"/>
      <c r="AG291" s="28"/>
      <c r="AH291" s="28"/>
      <c r="AI291" s="28"/>
      <c r="AJ291" s="28"/>
      <c r="AK291" s="28"/>
      <c r="AL291" s="28"/>
      <c r="AM291" s="28"/>
      <c r="AN291" s="28"/>
      <c r="AO291" s="28"/>
      <c r="AP291" s="28"/>
      <c r="AQ291" s="28"/>
      <c r="AR291" s="28"/>
      <c r="AS291" s="28"/>
      <c r="AT291" s="28"/>
      <c r="AU291" s="28"/>
      <c r="AV291" s="28"/>
      <c r="AW291" s="28"/>
      <c r="AX291" s="28"/>
      <c r="AY291" s="28"/>
      <c r="AZ291" s="28"/>
      <c r="BA291" s="28"/>
      <c r="BB291" s="28"/>
      <c r="BC291" s="28"/>
      <c r="BD291" s="28"/>
      <c r="BE291" s="28"/>
      <c r="BF291" s="28"/>
      <c r="BG291" s="28"/>
      <c r="BH291" s="28"/>
      <c r="BI291" s="28"/>
      <c r="BJ291" s="28"/>
      <c r="BK291" s="28"/>
      <c r="BL291" s="28"/>
      <c r="BM291" s="28"/>
      <c r="BN291" s="28"/>
      <c r="BO291" s="28"/>
      <c r="BP291" s="28"/>
      <c r="BQ291" s="28"/>
      <c r="BR291" s="28"/>
      <c r="BS291" s="28"/>
      <c r="BT291" s="28"/>
      <c r="BU291" s="28"/>
      <c r="BV291" s="28"/>
      <c r="BW291" s="28"/>
    </row>
    <row r="292" spans="1:75" x14ac:dyDescent="0.25">
      <c r="A292" s="28"/>
      <c r="B292" s="28"/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  <c r="AE292" s="28"/>
      <c r="AF292" s="28"/>
      <c r="AG292" s="28"/>
      <c r="AH292" s="28"/>
      <c r="AI292" s="28"/>
      <c r="AJ292" s="28"/>
      <c r="AK292" s="28"/>
      <c r="AL292" s="28"/>
      <c r="AM292" s="28"/>
      <c r="AN292" s="28"/>
      <c r="AO292" s="28"/>
      <c r="AP292" s="28"/>
      <c r="AQ292" s="28"/>
      <c r="AR292" s="28"/>
      <c r="AS292" s="28"/>
      <c r="AT292" s="28"/>
      <c r="AU292" s="28"/>
      <c r="AV292" s="28"/>
      <c r="AW292" s="28"/>
      <c r="AX292" s="28"/>
      <c r="AY292" s="28"/>
      <c r="AZ292" s="28"/>
      <c r="BA292" s="28"/>
      <c r="BB292" s="28"/>
      <c r="BC292" s="28"/>
      <c r="BD292" s="28"/>
      <c r="BE292" s="28"/>
      <c r="BF292" s="28"/>
      <c r="BG292" s="28"/>
      <c r="BH292" s="28"/>
      <c r="BI292" s="28"/>
      <c r="BJ292" s="28"/>
      <c r="BK292" s="28"/>
      <c r="BL292" s="28"/>
      <c r="BM292" s="28"/>
      <c r="BN292" s="28"/>
      <c r="BO292" s="28"/>
      <c r="BP292" s="28"/>
      <c r="BQ292" s="28"/>
      <c r="BR292" s="28"/>
      <c r="BS292" s="28"/>
      <c r="BT292" s="28"/>
      <c r="BU292" s="28"/>
      <c r="BV292" s="28"/>
      <c r="BW292" s="28"/>
    </row>
    <row r="293" spans="1:75" x14ac:dyDescent="0.25">
      <c r="A293" s="28"/>
      <c r="B293" s="28"/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  <c r="AE293" s="28"/>
      <c r="AF293" s="28"/>
      <c r="AG293" s="28"/>
      <c r="AH293" s="28"/>
      <c r="AI293" s="28"/>
      <c r="AJ293" s="28"/>
      <c r="AK293" s="28"/>
      <c r="AL293" s="28"/>
      <c r="AM293" s="28"/>
      <c r="AN293" s="28"/>
      <c r="AO293" s="28"/>
      <c r="AP293" s="28"/>
      <c r="AQ293" s="28"/>
      <c r="AR293" s="28"/>
      <c r="AS293" s="28"/>
      <c r="AT293" s="28"/>
      <c r="AU293" s="28"/>
      <c r="AV293" s="28"/>
      <c r="AW293" s="28"/>
      <c r="AX293" s="28"/>
      <c r="AY293" s="28"/>
      <c r="AZ293" s="28"/>
      <c r="BA293" s="28"/>
      <c r="BB293" s="28"/>
      <c r="BC293" s="28"/>
      <c r="BD293" s="28"/>
      <c r="BE293" s="28"/>
      <c r="BF293" s="28"/>
      <c r="BG293" s="28"/>
      <c r="BH293" s="28"/>
      <c r="BI293" s="28"/>
      <c r="BJ293" s="28"/>
      <c r="BK293" s="28"/>
      <c r="BL293" s="28"/>
      <c r="BM293" s="28"/>
      <c r="BN293" s="28"/>
      <c r="BO293" s="28"/>
      <c r="BP293" s="28"/>
      <c r="BQ293" s="28"/>
      <c r="BR293" s="28"/>
      <c r="BS293" s="28"/>
      <c r="BT293" s="28"/>
      <c r="BU293" s="28"/>
      <c r="BV293" s="28"/>
      <c r="BW293" s="28"/>
    </row>
    <row r="294" spans="1:75" x14ac:dyDescent="0.25">
      <c r="A294" s="28"/>
      <c r="B294" s="28"/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  <c r="AE294" s="28"/>
      <c r="AF294" s="28"/>
      <c r="AG294" s="28"/>
      <c r="AH294" s="28"/>
      <c r="AI294" s="28"/>
      <c r="AJ294" s="28"/>
      <c r="AK294" s="28"/>
      <c r="AL294" s="28"/>
      <c r="AM294" s="28"/>
      <c r="AN294" s="28"/>
      <c r="AO294" s="28"/>
      <c r="AP294" s="28"/>
      <c r="AQ294" s="28"/>
      <c r="AR294" s="28"/>
      <c r="AS294" s="28"/>
      <c r="AT294" s="28"/>
      <c r="AU294" s="28"/>
      <c r="AV294" s="28"/>
      <c r="AW294" s="28"/>
      <c r="AX294" s="28"/>
      <c r="AY294" s="28"/>
      <c r="AZ294" s="28"/>
      <c r="BA294" s="28"/>
      <c r="BB294" s="28"/>
      <c r="BC294" s="28"/>
      <c r="BD294" s="28"/>
      <c r="BE294" s="28"/>
      <c r="BF294" s="28"/>
      <c r="BG294" s="28"/>
      <c r="BH294" s="28"/>
      <c r="BI294" s="28"/>
      <c r="BJ294" s="28"/>
      <c r="BK294" s="28"/>
      <c r="BL294" s="28"/>
      <c r="BM294" s="28"/>
      <c r="BN294" s="28"/>
      <c r="BO294" s="28"/>
      <c r="BP294" s="28"/>
      <c r="BQ294" s="28"/>
      <c r="BR294" s="28"/>
      <c r="BS294" s="28"/>
      <c r="BT294" s="28"/>
      <c r="BU294" s="28"/>
      <c r="BV294" s="28"/>
      <c r="BW294" s="28"/>
    </row>
    <row r="295" spans="1:75" x14ac:dyDescent="0.25">
      <c r="A295" s="28"/>
      <c r="B295" s="28"/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  <c r="AE295" s="28"/>
      <c r="AF295" s="28"/>
      <c r="AG295" s="28"/>
      <c r="AH295" s="28"/>
      <c r="AI295" s="28"/>
      <c r="AJ295" s="28"/>
      <c r="AK295" s="28"/>
      <c r="AL295" s="28"/>
      <c r="AM295" s="28"/>
      <c r="AN295" s="28"/>
      <c r="AO295" s="28"/>
      <c r="AP295" s="28"/>
      <c r="AQ295" s="28"/>
      <c r="AR295" s="28"/>
      <c r="AS295" s="28"/>
      <c r="AT295" s="28"/>
      <c r="AU295" s="28"/>
      <c r="AV295" s="28"/>
      <c r="AW295" s="28"/>
      <c r="AX295" s="28"/>
      <c r="AY295" s="28"/>
      <c r="AZ295" s="28"/>
      <c r="BA295" s="28"/>
      <c r="BB295" s="28"/>
      <c r="BC295" s="28"/>
      <c r="BD295" s="28"/>
      <c r="BE295" s="28"/>
      <c r="BF295" s="28"/>
      <c r="BG295" s="28"/>
      <c r="BH295" s="28"/>
      <c r="BI295" s="28"/>
      <c r="BJ295" s="28"/>
      <c r="BK295" s="28"/>
      <c r="BL295" s="28"/>
      <c r="BM295" s="28"/>
      <c r="BN295" s="28"/>
      <c r="BO295" s="28"/>
      <c r="BP295" s="28"/>
      <c r="BQ295" s="28"/>
      <c r="BR295" s="28"/>
      <c r="BS295" s="28"/>
      <c r="BT295" s="28"/>
      <c r="BU295" s="28"/>
      <c r="BV295" s="28"/>
      <c r="BW295" s="28"/>
    </row>
    <row r="296" spans="1:75" x14ac:dyDescent="0.25">
      <c r="A296" s="28"/>
      <c r="B296" s="28"/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  <c r="AE296" s="28"/>
      <c r="AF296" s="28"/>
      <c r="AG296" s="28"/>
      <c r="AH296" s="28"/>
      <c r="AI296" s="28"/>
      <c r="AJ296" s="28"/>
      <c r="AK296" s="28"/>
      <c r="AL296" s="28"/>
      <c r="AM296" s="28"/>
      <c r="AN296" s="28"/>
      <c r="AO296" s="28"/>
      <c r="AP296" s="28"/>
      <c r="AQ296" s="28"/>
      <c r="AR296" s="28"/>
      <c r="AS296" s="28"/>
      <c r="AT296" s="28"/>
      <c r="AU296" s="28"/>
      <c r="AV296" s="28"/>
      <c r="AW296" s="28"/>
      <c r="AX296" s="28"/>
      <c r="AY296" s="28"/>
      <c r="AZ296" s="28"/>
      <c r="BA296" s="28"/>
      <c r="BB296" s="28"/>
      <c r="BC296" s="28"/>
      <c r="BD296" s="28"/>
      <c r="BE296" s="28"/>
      <c r="BF296" s="28"/>
      <c r="BG296" s="28"/>
      <c r="BH296" s="28"/>
      <c r="BI296" s="28"/>
      <c r="BJ296" s="28"/>
      <c r="BK296" s="28"/>
      <c r="BL296" s="28"/>
      <c r="BM296" s="28"/>
      <c r="BN296" s="28"/>
      <c r="BO296" s="28"/>
      <c r="BP296" s="28"/>
      <c r="BQ296" s="28"/>
      <c r="BR296" s="28"/>
      <c r="BS296" s="28"/>
      <c r="BT296" s="28"/>
      <c r="BU296" s="28"/>
      <c r="BV296" s="28"/>
      <c r="BW296" s="28"/>
    </row>
    <row r="297" spans="1:75" x14ac:dyDescent="0.25">
      <c r="A297" s="28"/>
      <c r="B297" s="28"/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  <c r="AE297" s="28"/>
      <c r="AF297" s="28"/>
      <c r="AG297" s="28"/>
      <c r="AH297" s="28"/>
      <c r="AI297" s="28"/>
      <c r="AJ297" s="28"/>
      <c r="AK297" s="28"/>
      <c r="AL297" s="28"/>
      <c r="AM297" s="28"/>
      <c r="AN297" s="28"/>
      <c r="AO297" s="28"/>
      <c r="AP297" s="28"/>
      <c r="AQ297" s="28"/>
      <c r="AR297" s="28"/>
      <c r="AS297" s="28"/>
      <c r="AT297" s="28"/>
      <c r="AU297" s="28"/>
      <c r="AV297" s="28"/>
      <c r="AW297" s="28"/>
      <c r="AX297" s="28"/>
      <c r="AY297" s="28"/>
      <c r="AZ297" s="28"/>
      <c r="BA297" s="28"/>
      <c r="BB297" s="28"/>
      <c r="BC297" s="28"/>
      <c r="BD297" s="28"/>
      <c r="BE297" s="28"/>
      <c r="BF297" s="28"/>
      <c r="BG297" s="28"/>
      <c r="BH297" s="28"/>
      <c r="BI297" s="28"/>
      <c r="BJ297" s="28"/>
      <c r="BK297" s="28"/>
      <c r="BL297" s="28"/>
      <c r="BM297" s="28"/>
      <c r="BN297" s="28"/>
      <c r="BO297" s="28"/>
      <c r="BP297" s="28"/>
      <c r="BQ297" s="28"/>
      <c r="BR297" s="28"/>
      <c r="BS297" s="28"/>
      <c r="BT297" s="28"/>
      <c r="BU297" s="28"/>
      <c r="BV297" s="28"/>
      <c r="BW297" s="28"/>
    </row>
    <row r="298" spans="1:75" x14ac:dyDescent="0.25">
      <c r="A298" s="28"/>
      <c r="B298" s="28"/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  <c r="AE298" s="28"/>
      <c r="AF298" s="28"/>
      <c r="AG298" s="28"/>
      <c r="AH298" s="28"/>
      <c r="AI298" s="28"/>
      <c r="AJ298" s="28"/>
      <c r="AK298" s="28"/>
      <c r="AL298" s="28"/>
      <c r="AM298" s="28"/>
      <c r="AN298" s="28"/>
      <c r="AO298" s="28"/>
      <c r="AP298" s="28"/>
      <c r="AQ298" s="28"/>
      <c r="AR298" s="28"/>
      <c r="AS298" s="28"/>
      <c r="AT298" s="28"/>
      <c r="AU298" s="28"/>
      <c r="AV298" s="28"/>
      <c r="AW298" s="28"/>
      <c r="AX298" s="28"/>
      <c r="AY298" s="28"/>
      <c r="AZ298" s="28"/>
      <c r="BA298" s="28"/>
      <c r="BB298" s="28"/>
      <c r="BC298" s="28"/>
      <c r="BD298" s="28"/>
      <c r="BE298" s="28"/>
      <c r="BF298" s="28"/>
      <c r="BG298" s="28"/>
      <c r="BH298" s="28"/>
      <c r="BI298" s="28"/>
      <c r="BJ298" s="28"/>
      <c r="BK298" s="28"/>
      <c r="BL298" s="28"/>
      <c r="BM298" s="28"/>
      <c r="BN298" s="28"/>
      <c r="BO298" s="28"/>
      <c r="BP298" s="28"/>
      <c r="BQ298" s="28"/>
      <c r="BR298" s="28"/>
      <c r="BS298" s="28"/>
      <c r="BT298" s="28"/>
      <c r="BU298" s="28"/>
      <c r="BV298" s="28"/>
      <c r="BW298" s="28"/>
    </row>
    <row r="299" spans="1:75" x14ac:dyDescent="0.25">
      <c r="A299" s="28"/>
      <c r="B299" s="28"/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  <c r="AE299" s="28"/>
      <c r="AF299" s="28"/>
      <c r="AG299" s="28"/>
      <c r="AH299" s="28"/>
      <c r="AI299" s="28"/>
      <c r="AJ299" s="28"/>
      <c r="AK299" s="28"/>
      <c r="AL299" s="28"/>
      <c r="AM299" s="28"/>
      <c r="AN299" s="28"/>
      <c r="AO299" s="28"/>
      <c r="AP299" s="28"/>
      <c r="AQ299" s="28"/>
      <c r="AR299" s="28"/>
      <c r="AS299" s="28"/>
      <c r="AT299" s="28"/>
      <c r="AU299" s="28"/>
      <c r="AV299" s="28"/>
      <c r="AW299" s="28"/>
      <c r="AX299" s="28"/>
      <c r="AY299" s="28"/>
      <c r="AZ299" s="28"/>
      <c r="BA299" s="28"/>
      <c r="BB299" s="28"/>
      <c r="BC299" s="28"/>
      <c r="BD299" s="28"/>
      <c r="BE299" s="28"/>
      <c r="BF299" s="28"/>
      <c r="BG299" s="28"/>
      <c r="BH299" s="28"/>
      <c r="BI299" s="28"/>
      <c r="BJ299" s="28"/>
      <c r="BK299" s="28"/>
      <c r="BL299" s="28"/>
      <c r="BM299" s="28"/>
      <c r="BN299" s="28"/>
      <c r="BO299" s="28"/>
      <c r="BP299" s="28"/>
      <c r="BQ299" s="28"/>
      <c r="BR299" s="28"/>
      <c r="BS299" s="28"/>
      <c r="BT299" s="28"/>
      <c r="BU299" s="28"/>
      <c r="BV299" s="28"/>
      <c r="BW299" s="28"/>
    </row>
    <row r="300" spans="1:75" x14ac:dyDescent="0.25">
      <c r="A300" s="28"/>
      <c r="B300" s="28"/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  <c r="AE300" s="28"/>
      <c r="AF300" s="28"/>
      <c r="AG300" s="28"/>
      <c r="AH300" s="28"/>
      <c r="AI300" s="28"/>
      <c r="AJ300" s="28"/>
      <c r="AK300" s="28"/>
      <c r="AL300" s="28"/>
      <c r="AM300" s="28"/>
      <c r="AN300" s="28"/>
      <c r="AO300" s="28"/>
      <c r="AP300" s="28"/>
      <c r="AQ300" s="28"/>
      <c r="AR300" s="28"/>
      <c r="AS300" s="28"/>
      <c r="AT300" s="28"/>
      <c r="AU300" s="28"/>
      <c r="AV300" s="28"/>
      <c r="AW300" s="28"/>
      <c r="AX300" s="28"/>
      <c r="AY300" s="28"/>
      <c r="AZ300" s="28"/>
      <c r="BA300" s="28"/>
      <c r="BB300" s="28"/>
      <c r="BC300" s="28"/>
      <c r="BD300" s="28"/>
      <c r="BE300" s="28"/>
      <c r="BF300" s="28"/>
      <c r="BG300" s="28"/>
      <c r="BH300" s="28"/>
      <c r="BI300" s="28"/>
      <c r="BJ300" s="28"/>
      <c r="BK300" s="28"/>
      <c r="BL300" s="28"/>
      <c r="BM300" s="28"/>
      <c r="BN300" s="28"/>
      <c r="BO300" s="28"/>
      <c r="BP300" s="28"/>
      <c r="BQ300" s="28"/>
      <c r="BR300" s="28"/>
      <c r="BS300" s="28"/>
      <c r="BT300" s="28"/>
      <c r="BU300" s="28"/>
      <c r="BV300" s="28"/>
      <c r="BW300" s="28"/>
    </row>
    <row r="301" spans="1:75" x14ac:dyDescent="0.25">
      <c r="A301" s="28"/>
      <c r="B301" s="28"/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/>
      <c r="AE301" s="28"/>
      <c r="AF301" s="28"/>
      <c r="AG301" s="28"/>
      <c r="AH301" s="28"/>
      <c r="AI301" s="28"/>
      <c r="AJ301" s="28"/>
      <c r="AK301" s="28"/>
      <c r="AL301" s="28"/>
      <c r="AM301" s="28"/>
      <c r="AN301" s="28"/>
      <c r="AO301" s="28"/>
      <c r="AP301" s="28"/>
      <c r="AQ301" s="28"/>
      <c r="AR301" s="28"/>
      <c r="AS301" s="28"/>
      <c r="AT301" s="28"/>
      <c r="AU301" s="28"/>
      <c r="AV301" s="28"/>
      <c r="AW301" s="28"/>
      <c r="AX301" s="28"/>
      <c r="AY301" s="28"/>
      <c r="AZ301" s="28"/>
      <c r="BA301" s="28"/>
      <c r="BB301" s="28"/>
      <c r="BC301" s="28"/>
      <c r="BD301" s="28"/>
      <c r="BE301" s="28"/>
      <c r="BF301" s="28"/>
      <c r="BG301" s="28"/>
      <c r="BH301" s="28"/>
      <c r="BI301" s="28"/>
      <c r="BJ301" s="28"/>
      <c r="BK301" s="28"/>
      <c r="BL301" s="28"/>
      <c r="BM301" s="28"/>
      <c r="BN301" s="28"/>
      <c r="BO301" s="28"/>
      <c r="BP301" s="28"/>
      <c r="BQ301" s="28"/>
      <c r="BR301" s="28"/>
      <c r="BS301" s="28"/>
      <c r="BT301" s="28"/>
      <c r="BU301" s="28"/>
      <c r="BV301" s="28"/>
      <c r="BW301" s="28"/>
    </row>
    <row r="302" spans="1:75" x14ac:dyDescent="0.25">
      <c r="A302" s="28"/>
      <c r="B302" s="28"/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  <c r="AB302" s="28"/>
      <c r="AC302" s="28"/>
      <c r="AD302" s="28"/>
      <c r="AE302" s="28"/>
      <c r="AF302" s="28"/>
      <c r="AG302" s="28"/>
      <c r="AH302" s="28"/>
      <c r="AI302" s="28"/>
      <c r="AJ302" s="28"/>
      <c r="AK302" s="28"/>
      <c r="AL302" s="28"/>
      <c r="AM302" s="28"/>
      <c r="AN302" s="28"/>
      <c r="AO302" s="28"/>
      <c r="AP302" s="28"/>
      <c r="AQ302" s="28"/>
      <c r="AR302" s="28"/>
      <c r="AS302" s="28"/>
      <c r="AT302" s="28"/>
      <c r="AU302" s="28"/>
      <c r="AV302" s="28"/>
      <c r="AW302" s="28"/>
      <c r="AX302" s="28"/>
      <c r="AY302" s="28"/>
      <c r="AZ302" s="28"/>
      <c r="BA302" s="28"/>
      <c r="BB302" s="28"/>
      <c r="BC302" s="28"/>
      <c r="BD302" s="28"/>
      <c r="BE302" s="28"/>
      <c r="BF302" s="28"/>
      <c r="BG302" s="28"/>
      <c r="BH302" s="28"/>
      <c r="BI302" s="28"/>
      <c r="BJ302" s="28"/>
      <c r="BK302" s="28"/>
      <c r="BL302" s="28"/>
      <c r="BM302" s="28"/>
      <c r="BN302" s="28"/>
      <c r="BO302" s="28"/>
      <c r="BP302" s="28"/>
      <c r="BQ302" s="28"/>
      <c r="BR302" s="28"/>
      <c r="BS302" s="28"/>
      <c r="BT302" s="28"/>
      <c r="BU302" s="28"/>
      <c r="BV302" s="28"/>
      <c r="BW302" s="28"/>
    </row>
    <row r="303" spans="1:75" x14ac:dyDescent="0.25">
      <c r="A303" s="28"/>
      <c r="B303" s="28"/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  <c r="AB303" s="28"/>
      <c r="AC303" s="28"/>
      <c r="AD303" s="28"/>
      <c r="AE303" s="28"/>
      <c r="AF303" s="28"/>
      <c r="AG303" s="28"/>
      <c r="AH303" s="28"/>
      <c r="AI303" s="28"/>
      <c r="AJ303" s="28"/>
      <c r="AK303" s="28"/>
      <c r="AL303" s="28"/>
      <c r="AM303" s="28"/>
      <c r="AN303" s="28"/>
      <c r="AO303" s="28"/>
      <c r="AP303" s="28"/>
      <c r="AQ303" s="28"/>
      <c r="AR303" s="28"/>
      <c r="AS303" s="28"/>
      <c r="AT303" s="28"/>
      <c r="AU303" s="28"/>
      <c r="AV303" s="28"/>
      <c r="AW303" s="28"/>
      <c r="AX303" s="28"/>
      <c r="AY303" s="28"/>
      <c r="AZ303" s="28"/>
      <c r="BA303" s="28"/>
      <c r="BB303" s="28"/>
      <c r="BC303" s="28"/>
      <c r="BD303" s="28"/>
      <c r="BE303" s="28"/>
      <c r="BF303" s="28"/>
      <c r="BG303" s="28"/>
      <c r="BH303" s="28"/>
      <c r="BI303" s="28"/>
      <c r="BJ303" s="28"/>
      <c r="BK303" s="28"/>
      <c r="BL303" s="28"/>
      <c r="BM303" s="28"/>
      <c r="BN303" s="28"/>
      <c r="BO303" s="28"/>
      <c r="BP303" s="28"/>
      <c r="BQ303" s="28"/>
      <c r="BR303" s="28"/>
      <c r="BS303" s="28"/>
      <c r="BT303" s="28"/>
      <c r="BU303" s="28"/>
      <c r="BV303" s="28"/>
      <c r="BW303" s="28"/>
    </row>
    <row r="304" spans="1:75" x14ac:dyDescent="0.25">
      <c r="A304" s="28"/>
      <c r="B304" s="28"/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  <c r="AE304" s="28"/>
      <c r="AF304" s="28"/>
      <c r="AG304" s="28"/>
      <c r="AH304" s="28"/>
      <c r="AI304" s="28"/>
      <c r="AJ304" s="28"/>
      <c r="AK304" s="28"/>
      <c r="AL304" s="28"/>
      <c r="AM304" s="28"/>
      <c r="AN304" s="28"/>
      <c r="AO304" s="28"/>
      <c r="AP304" s="28"/>
      <c r="AQ304" s="28"/>
      <c r="AR304" s="28"/>
      <c r="AS304" s="28"/>
      <c r="AT304" s="28"/>
      <c r="AU304" s="28"/>
      <c r="AV304" s="28"/>
      <c r="AW304" s="28"/>
      <c r="AX304" s="28"/>
      <c r="AY304" s="28"/>
      <c r="AZ304" s="28"/>
      <c r="BA304" s="28"/>
      <c r="BB304" s="28"/>
      <c r="BC304" s="28"/>
      <c r="BD304" s="28"/>
      <c r="BE304" s="28"/>
      <c r="BF304" s="28"/>
      <c r="BG304" s="28"/>
      <c r="BH304" s="28"/>
      <c r="BI304" s="28"/>
      <c r="BJ304" s="28"/>
      <c r="BK304" s="28"/>
      <c r="BL304" s="28"/>
      <c r="BM304" s="28"/>
      <c r="BN304" s="28"/>
      <c r="BO304" s="28"/>
      <c r="BP304" s="28"/>
      <c r="BQ304" s="28"/>
      <c r="BR304" s="28"/>
      <c r="BS304" s="28"/>
      <c r="BT304" s="28"/>
      <c r="BU304" s="28"/>
      <c r="BV304" s="28"/>
      <c r="BW304" s="28"/>
    </row>
    <row r="305" spans="1:75" x14ac:dyDescent="0.25">
      <c r="A305" s="28"/>
      <c r="B305" s="28"/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  <c r="AE305" s="28"/>
      <c r="AF305" s="28"/>
      <c r="AG305" s="28"/>
      <c r="AH305" s="28"/>
      <c r="AI305" s="28"/>
      <c r="AJ305" s="28"/>
      <c r="AK305" s="28"/>
      <c r="AL305" s="28"/>
      <c r="AM305" s="28"/>
      <c r="AN305" s="28"/>
      <c r="AO305" s="28"/>
      <c r="AP305" s="28"/>
      <c r="AQ305" s="28"/>
      <c r="AR305" s="28"/>
      <c r="AS305" s="28"/>
      <c r="AT305" s="28"/>
      <c r="AU305" s="28"/>
      <c r="AV305" s="28"/>
      <c r="AW305" s="28"/>
      <c r="AX305" s="28"/>
      <c r="AY305" s="28"/>
      <c r="AZ305" s="28"/>
      <c r="BA305" s="28"/>
      <c r="BB305" s="28"/>
      <c r="BC305" s="28"/>
      <c r="BD305" s="28"/>
      <c r="BE305" s="28"/>
      <c r="BF305" s="28"/>
      <c r="BG305" s="28"/>
      <c r="BH305" s="28"/>
      <c r="BI305" s="28"/>
      <c r="BJ305" s="28"/>
      <c r="BK305" s="28"/>
      <c r="BL305" s="28"/>
      <c r="BM305" s="28"/>
      <c r="BN305" s="28"/>
      <c r="BO305" s="28"/>
      <c r="BP305" s="28"/>
      <c r="BQ305" s="28"/>
      <c r="BR305" s="28"/>
      <c r="BS305" s="28"/>
      <c r="BT305" s="28"/>
      <c r="BU305" s="28"/>
      <c r="BV305" s="28"/>
      <c r="BW305" s="28"/>
    </row>
    <row r="306" spans="1:75" x14ac:dyDescent="0.25">
      <c r="A306" s="28"/>
      <c r="B306" s="28"/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  <c r="AB306" s="28"/>
      <c r="AC306" s="28"/>
      <c r="AD306" s="28"/>
      <c r="AE306" s="28"/>
      <c r="AF306" s="28"/>
      <c r="AG306" s="28"/>
      <c r="AH306" s="28"/>
      <c r="AI306" s="28"/>
      <c r="AJ306" s="28"/>
      <c r="AK306" s="28"/>
      <c r="AL306" s="28"/>
      <c r="AM306" s="28"/>
      <c r="AN306" s="28"/>
      <c r="AO306" s="28"/>
      <c r="AP306" s="28"/>
      <c r="AQ306" s="28"/>
      <c r="AR306" s="28"/>
      <c r="AS306" s="28"/>
      <c r="AT306" s="28"/>
      <c r="AU306" s="28"/>
      <c r="AV306" s="28"/>
      <c r="AW306" s="28"/>
      <c r="AX306" s="28"/>
      <c r="AY306" s="28"/>
      <c r="AZ306" s="28"/>
      <c r="BA306" s="28"/>
      <c r="BB306" s="28"/>
      <c r="BC306" s="28"/>
      <c r="BD306" s="28"/>
      <c r="BE306" s="28"/>
      <c r="BF306" s="28"/>
      <c r="BG306" s="28"/>
      <c r="BH306" s="28"/>
      <c r="BI306" s="28"/>
      <c r="BJ306" s="28"/>
      <c r="BK306" s="28"/>
      <c r="BL306" s="28"/>
      <c r="BM306" s="28"/>
      <c r="BN306" s="28"/>
      <c r="BO306" s="28"/>
      <c r="BP306" s="28"/>
      <c r="BQ306" s="28"/>
      <c r="BR306" s="28"/>
      <c r="BS306" s="28"/>
      <c r="BT306" s="28"/>
      <c r="BU306" s="28"/>
      <c r="BV306" s="28"/>
      <c r="BW306" s="28"/>
    </row>
    <row r="307" spans="1:75" x14ac:dyDescent="0.25">
      <c r="A307" s="28"/>
      <c r="B307" s="28"/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  <c r="AB307" s="28"/>
      <c r="AC307" s="28"/>
      <c r="AD307" s="28"/>
      <c r="AE307" s="28"/>
      <c r="AF307" s="28"/>
      <c r="AG307" s="28"/>
      <c r="AH307" s="28"/>
      <c r="AI307" s="28"/>
      <c r="AJ307" s="28"/>
      <c r="AK307" s="28"/>
      <c r="AL307" s="28"/>
      <c r="AM307" s="28"/>
      <c r="AN307" s="28"/>
      <c r="AO307" s="28"/>
      <c r="AP307" s="28"/>
      <c r="AQ307" s="28"/>
      <c r="AR307" s="28"/>
      <c r="AS307" s="28"/>
      <c r="AT307" s="28"/>
      <c r="AU307" s="28"/>
      <c r="AV307" s="28"/>
      <c r="AW307" s="28"/>
      <c r="AX307" s="28"/>
      <c r="AY307" s="28"/>
      <c r="AZ307" s="28"/>
      <c r="BA307" s="28"/>
      <c r="BB307" s="28"/>
      <c r="BC307" s="28"/>
      <c r="BD307" s="28"/>
      <c r="BE307" s="28"/>
      <c r="BF307" s="28"/>
      <c r="BG307" s="28"/>
      <c r="BH307" s="28"/>
      <c r="BI307" s="28"/>
      <c r="BJ307" s="28"/>
      <c r="BK307" s="28"/>
      <c r="BL307" s="28"/>
      <c r="BM307" s="28"/>
      <c r="BN307" s="28"/>
      <c r="BO307" s="28"/>
      <c r="BP307" s="28"/>
      <c r="BQ307" s="28"/>
      <c r="BR307" s="28"/>
      <c r="BS307" s="28"/>
      <c r="BT307" s="28"/>
      <c r="BU307" s="28"/>
      <c r="BV307" s="28"/>
      <c r="BW307" s="28"/>
    </row>
    <row r="308" spans="1:75" x14ac:dyDescent="0.25">
      <c r="A308" s="28"/>
      <c r="B308" s="28"/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  <c r="AB308" s="28"/>
      <c r="AC308" s="28"/>
      <c r="AD308" s="28"/>
      <c r="AE308" s="28"/>
      <c r="AF308" s="28"/>
      <c r="AG308" s="28"/>
      <c r="AH308" s="28"/>
      <c r="AI308" s="28"/>
      <c r="AJ308" s="28"/>
      <c r="AK308" s="28"/>
      <c r="AL308" s="28"/>
      <c r="AM308" s="28"/>
      <c r="AN308" s="28"/>
      <c r="AO308" s="28"/>
      <c r="AP308" s="28"/>
      <c r="AQ308" s="28"/>
      <c r="AR308" s="28"/>
      <c r="AS308" s="28"/>
      <c r="AT308" s="28"/>
      <c r="AU308" s="28"/>
      <c r="AV308" s="28"/>
      <c r="AW308" s="28"/>
      <c r="AX308" s="28"/>
      <c r="AY308" s="28"/>
      <c r="AZ308" s="28"/>
      <c r="BA308" s="28"/>
      <c r="BB308" s="28"/>
      <c r="BC308" s="28"/>
      <c r="BD308" s="28"/>
      <c r="BE308" s="28"/>
      <c r="BF308" s="28"/>
      <c r="BG308" s="28"/>
      <c r="BH308" s="28"/>
      <c r="BI308" s="28"/>
      <c r="BJ308" s="28"/>
      <c r="BK308" s="28"/>
      <c r="BL308" s="28"/>
      <c r="BM308" s="28"/>
      <c r="BN308" s="28"/>
      <c r="BO308" s="28"/>
      <c r="BP308" s="28"/>
      <c r="BQ308" s="28"/>
      <c r="BR308" s="28"/>
      <c r="BS308" s="28"/>
      <c r="BT308" s="28"/>
      <c r="BU308" s="28"/>
      <c r="BV308" s="28"/>
      <c r="BW308" s="28"/>
    </row>
    <row r="309" spans="1:75" x14ac:dyDescent="0.25">
      <c r="A309" s="28"/>
      <c r="B309" s="28"/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  <c r="AB309" s="28"/>
      <c r="AC309" s="28"/>
      <c r="AD309" s="28"/>
      <c r="AE309" s="28"/>
      <c r="AF309" s="28"/>
      <c r="AG309" s="28"/>
      <c r="AH309" s="28"/>
      <c r="AI309" s="28"/>
      <c r="AJ309" s="28"/>
      <c r="AK309" s="28"/>
      <c r="AL309" s="28"/>
      <c r="AM309" s="28"/>
      <c r="AN309" s="28"/>
      <c r="AO309" s="28"/>
      <c r="AP309" s="28"/>
      <c r="AQ309" s="28"/>
      <c r="AR309" s="28"/>
      <c r="AS309" s="28"/>
      <c r="AT309" s="28"/>
      <c r="AU309" s="28"/>
      <c r="AV309" s="28"/>
      <c r="AW309" s="28"/>
      <c r="AX309" s="28"/>
      <c r="AY309" s="28"/>
      <c r="AZ309" s="28"/>
      <c r="BA309" s="28"/>
      <c r="BB309" s="28"/>
      <c r="BC309" s="28"/>
      <c r="BD309" s="28"/>
      <c r="BE309" s="28"/>
      <c r="BF309" s="28"/>
      <c r="BG309" s="28"/>
      <c r="BH309" s="28"/>
      <c r="BI309" s="28"/>
      <c r="BJ309" s="28"/>
      <c r="BK309" s="28"/>
      <c r="BL309" s="28"/>
      <c r="BM309" s="28"/>
      <c r="BN309" s="28"/>
      <c r="BO309" s="28"/>
      <c r="BP309" s="28"/>
      <c r="BQ309" s="28"/>
      <c r="BR309" s="28"/>
      <c r="BS309" s="28"/>
      <c r="BT309" s="28"/>
      <c r="BU309" s="28"/>
      <c r="BV309" s="28"/>
      <c r="BW309" s="28"/>
    </row>
    <row r="310" spans="1:75" x14ac:dyDescent="0.25">
      <c r="A310" s="28"/>
      <c r="B310" s="28"/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  <c r="AB310" s="28"/>
      <c r="AC310" s="28"/>
      <c r="AD310" s="28"/>
      <c r="AE310" s="28"/>
      <c r="AF310" s="28"/>
      <c r="AG310" s="28"/>
      <c r="AH310" s="28"/>
      <c r="AI310" s="28"/>
      <c r="AJ310" s="28"/>
      <c r="AK310" s="28"/>
      <c r="AL310" s="28"/>
      <c r="AM310" s="28"/>
      <c r="AN310" s="28"/>
      <c r="AO310" s="28"/>
      <c r="AP310" s="28"/>
      <c r="AQ310" s="28"/>
      <c r="AR310" s="28"/>
      <c r="AS310" s="28"/>
      <c r="AT310" s="28"/>
      <c r="AU310" s="28"/>
      <c r="AV310" s="28"/>
      <c r="AW310" s="28"/>
      <c r="AX310" s="28"/>
      <c r="AY310" s="28"/>
      <c r="AZ310" s="28"/>
      <c r="BA310" s="28"/>
      <c r="BB310" s="28"/>
      <c r="BC310" s="28"/>
      <c r="BD310" s="28"/>
      <c r="BE310" s="28"/>
      <c r="BF310" s="28"/>
      <c r="BG310" s="28"/>
      <c r="BH310" s="28"/>
      <c r="BI310" s="28"/>
      <c r="BJ310" s="28"/>
      <c r="BK310" s="28"/>
      <c r="BL310" s="28"/>
      <c r="BM310" s="28"/>
      <c r="BN310" s="28"/>
      <c r="BO310" s="28"/>
      <c r="BP310" s="28"/>
      <c r="BQ310" s="28"/>
      <c r="BR310" s="28"/>
      <c r="BS310" s="28"/>
      <c r="BT310" s="28"/>
      <c r="BU310" s="28"/>
      <c r="BV310" s="28"/>
      <c r="BW310" s="28"/>
    </row>
    <row r="311" spans="1:75" x14ac:dyDescent="0.25">
      <c r="A311" s="28"/>
      <c r="B311" s="28"/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  <c r="V311" s="28"/>
      <c r="W311" s="28"/>
      <c r="X311" s="28"/>
      <c r="Y311" s="28"/>
      <c r="Z311" s="28"/>
      <c r="AA311" s="28"/>
      <c r="AB311" s="28"/>
      <c r="AC311" s="28"/>
      <c r="AD311" s="28"/>
      <c r="AE311" s="28"/>
      <c r="AF311" s="28"/>
      <c r="AG311" s="28"/>
      <c r="AH311" s="28"/>
      <c r="AI311" s="28"/>
      <c r="AJ311" s="28"/>
      <c r="AK311" s="28"/>
      <c r="AL311" s="28"/>
      <c r="AM311" s="28"/>
      <c r="AN311" s="28"/>
      <c r="AO311" s="28"/>
      <c r="AP311" s="28"/>
      <c r="AQ311" s="28"/>
      <c r="AR311" s="28"/>
      <c r="AS311" s="28"/>
      <c r="AT311" s="28"/>
      <c r="AU311" s="28"/>
      <c r="AV311" s="28"/>
      <c r="AW311" s="28"/>
      <c r="AX311" s="28"/>
      <c r="AY311" s="28"/>
      <c r="AZ311" s="28"/>
      <c r="BA311" s="28"/>
      <c r="BB311" s="28"/>
      <c r="BC311" s="28"/>
      <c r="BD311" s="28"/>
      <c r="BE311" s="28"/>
      <c r="BF311" s="28"/>
      <c r="BG311" s="28"/>
      <c r="BH311" s="28"/>
      <c r="BI311" s="28"/>
      <c r="BJ311" s="28"/>
      <c r="BK311" s="28"/>
      <c r="BL311" s="28"/>
      <c r="BM311" s="28"/>
      <c r="BN311" s="28"/>
      <c r="BO311" s="28"/>
      <c r="BP311" s="28"/>
      <c r="BQ311" s="28"/>
      <c r="BR311" s="28"/>
      <c r="BS311" s="28"/>
      <c r="BT311" s="28"/>
      <c r="BU311" s="28"/>
      <c r="BV311" s="28"/>
      <c r="BW311" s="28"/>
    </row>
    <row r="312" spans="1:75" x14ac:dyDescent="0.25">
      <c r="A312" s="28"/>
      <c r="B312" s="28"/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  <c r="V312" s="28"/>
      <c r="W312" s="28"/>
      <c r="X312" s="28"/>
      <c r="Y312" s="28"/>
      <c r="Z312" s="28"/>
      <c r="AA312" s="28"/>
      <c r="AB312" s="28"/>
      <c r="AC312" s="28"/>
      <c r="AD312" s="28"/>
      <c r="AE312" s="28"/>
      <c r="AF312" s="28"/>
      <c r="AG312" s="28"/>
      <c r="AH312" s="28"/>
      <c r="AI312" s="28"/>
      <c r="AJ312" s="28"/>
      <c r="AK312" s="28"/>
      <c r="AL312" s="28"/>
      <c r="AM312" s="28"/>
      <c r="AN312" s="28"/>
      <c r="AO312" s="28"/>
      <c r="AP312" s="28"/>
      <c r="AQ312" s="28"/>
      <c r="AR312" s="28"/>
      <c r="AS312" s="28"/>
      <c r="AT312" s="28"/>
      <c r="AU312" s="28"/>
      <c r="AV312" s="28"/>
      <c r="AW312" s="28"/>
      <c r="AX312" s="28"/>
      <c r="AY312" s="28"/>
      <c r="AZ312" s="28"/>
      <c r="BA312" s="28"/>
      <c r="BB312" s="28"/>
      <c r="BC312" s="28"/>
      <c r="BD312" s="28"/>
      <c r="BE312" s="28"/>
      <c r="BF312" s="28"/>
      <c r="BG312" s="28"/>
      <c r="BH312" s="28"/>
      <c r="BI312" s="28"/>
      <c r="BJ312" s="28"/>
      <c r="BK312" s="28"/>
      <c r="BL312" s="28"/>
      <c r="BM312" s="28"/>
      <c r="BN312" s="28"/>
      <c r="BO312" s="28"/>
      <c r="BP312" s="28"/>
      <c r="BQ312" s="28"/>
      <c r="BR312" s="28"/>
      <c r="BS312" s="28"/>
      <c r="BT312" s="28"/>
      <c r="BU312" s="28"/>
      <c r="BV312" s="28"/>
      <c r="BW312" s="28"/>
    </row>
    <row r="313" spans="1:75" x14ac:dyDescent="0.25">
      <c r="A313" s="28"/>
      <c r="B313" s="28"/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  <c r="V313" s="28"/>
      <c r="W313" s="28"/>
      <c r="X313" s="28"/>
      <c r="Y313" s="28"/>
      <c r="Z313" s="28"/>
      <c r="AA313" s="28"/>
      <c r="AB313" s="28"/>
      <c r="AC313" s="28"/>
      <c r="AD313" s="28"/>
      <c r="AE313" s="28"/>
      <c r="AF313" s="28"/>
      <c r="AG313" s="28"/>
      <c r="AH313" s="28"/>
      <c r="AI313" s="28"/>
      <c r="AJ313" s="28"/>
      <c r="AK313" s="28"/>
      <c r="AL313" s="28"/>
      <c r="AM313" s="28"/>
      <c r="AN313" s="28"/>
      <c r="AO313" s="28"/>
      <c r="AP313" s="28"/>
      <c r="AQ313" s="28"/>
      <c r="AR313" s="28"/>
      <c r="AS313" s="28"/>
      <c r="AT313" s="28"/>
      <c r="AU313" s="28"/>
      <c r="AV313" s="28"/>
      <c r="AW313" s="28"/>
      <c r="AX313" s="28"/>
      <c r="AY313" s="28"/>
      <c r="AZ313" s="28"/>
      <c r="BA313" s="28"/>
      <c r="BB313" s="28"/>
      <c r="BC313" s="28"/>
      <c r="BD313" s="28"/>
      <c r="BE313" s="28"/>
      <c r="BF313" s="28"/>
      <c r="BG313" s="28"/>
      <c r="BH313" s="28"/>
      <c r="BI313" s="28"/>
      <c r="BJ313" s="28"/>
      <c r="BK313" s="28"/>
      <c r="BL313" s="28"/>
      <c r="BM313" s="28"/>
      <c r="BN313" s="28"/>
      <c r="BO313" s="28"/>
      <c r="BP313" s="28"/>
      <c r="BQ313" s="28"/>
      <c r="BR313" s="28"/>
      <c r="BS313" s="28"/>
      <c r="BT313" s="28"/>
      <c r="BU313" s="28"/>
      <c r="BV313" s="28"/>
      <c r="BW313" s="28"/>
    </row>
    <row r="314" spans="1:75" x14ac:dyDescent="0.25">
      <c r="A314" s="28"/>
      <c r="B314" s="28"/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  <c r="AE314" s="28"/>
      <c r="AF314" s="28"/>
      <c r="AG314" s="28"/>
      <c r="AH314" s="28"/>
      <c r="AI314" s="28"/>
      <c r="AJ314" s="28"/>
      <c r="AK314" s="28"/>
      <c r="AL314" s="28"/>
      <c r="AM314" s="28"/>
      <c r="AN314" s="28"/>
      <c r="AO314" s="28"/>
      <c r="AP314" s="28"/>
      <c r="AQ314" s="28"/>
      <c r="AR314" s="28"/>
      <c r="AS314" s="28"/>
      <c r="AT314" s="28"/>
      <c r="AU314" s="28"/>
      <c r="AV314" s="28"/>
      <c r="AW314" s="28"/>
      <c r="AX314" s="28"/>
      <c r="AY314" s="28"/>
      <c r="AZ314" s="28"/>
      <c r="BA314" s="28"/>
      <c r="BB314" s="28"/>
      <c r="BC314" s="28"/>
      <c r="BD314" s="28"/>
      <c r="BE314" s="28"/>
      <c r="BF314" s="28"/>
      <c r="BG314" s="28"/>
      <c r="BH314" s="28"/>
      <c r="BI314" s="28"/>
      <c r="BJ314" s="28"/>
      <c r="BK314" s="28"/>
      <c r="BL314" s="28"/>
      <c r="BM314" s="28"/>
      <c r="BN314" s="28"/>
      <c r="BO314" s="28"/>
      <c r="BP314" s="28"/>
      <c r="BQ314" s="28"/>
      <c r="BR314" s="28"/>
      <c r="BS314" s="28"/>
      <c r="BT314" s="28"/>
      <c r="BU314" s="28"/>
      <c r="BV314" s="28"/>
      <c r="BW314" s="28"/>
    </row>
    <row r="315" spans="1:75" x14ac:dyDescent="0.25">
      <c r="A315" s="28"/>
      <c r="B315" s="28"/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  <c r="AB315" s="28"/>
      <c r="AC315" s="28"/>
      <c r="AD315" s="28"/>
      <c r="AE315" s="28"/>
      <c r="AF315" s="28"/>
      <c r="AG315" s="28"/>
      <c r="AH315" s="28"/>
      <c r="AI315" s="28"/>
      <c r="AJ315" s="28"/>
      <c r="AK315" s="28"/>
      <c r="AL315" s="28"/>
      <c r="AM315" s="28"/>
      <c r="AN315" s="28"/>
      <c r="AO315" s="28"/>
      <c r="AP315" s="28"/>
      <c r="AQ315" s="28"/>
      <c r="AR315" s="28"/>
      <c r="AS315" s="28"/>
      <c r="AT315" s="28"/>
      <c r="AU315" s="28"/>
      <c r="AV315" s="28"/>
      <c r="AW315" s="28"/>
      <c r="AX315" s="28"/>
      <c r="AY315" s="28"/>
      <c r="AZ315" s="28"/>
      <c r="BA315" s="28"/>
      <c r="BB315" s="28"/>
      <c r="BC315" s="28"/>
      <c r="BD315" s="28"/>
      <c r="BE315" s="28"/>
      <c r="BF315" s="28"/>
      <c r="BG315" s="28"/>
      <c r="BH315" s="28"/>
      <c r="BI315" s="28"/>
      <c r="BJ315" s="28"/>
      <c r="BK315" s="28"/>
      <c r="BL315" s="28"/>
      <c r="BM315" s="28"/>
      <c r="BN315" s="28"/>
      <c r="BO315" s="28"/>
      <c r="BP315" s="28"/>
      <c r="BQ315" s="28"/>
      <c r="BR315" s="28"/>
      <c r="BS315" s="28"/>
      <c r="BT315" s="28"/>
      <c r="BU315" s="28"/>
      <c r="BV315" s="28"/>
      <c r="BW315" s="28"/>
    </row>
    <row r="316" spans="1:75" x14ac:dyDescent="0.25">
      <c r="A316" s="28"/>
      <c r="B316" s="28"/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  <c r="AB316" s="28"/>
      <c r="AC316" s="28"/>
      <c r="AD316" s="28"/>
      <c r="AE316" s="28"/>
      <c r="AF316" s="28"/>
      <c r="AG316" s="28"/>
      <c r="AH316" s="28"/>
      <c r="AI316" s="28"/>
      <c r="AJ316" s="28"/>
      <c r="AK316" s="28"/>
      <c r="AL316" s="28"/>
      <c r="AM316" s="28"/>
      <c r="AN316" s="28"/>
      <c r="AO316" s="28"/>
      <c r="AP316" s="28"/>
      <c r="AQ316" s="28"/>
      <c r="AR316" s="28"/>
      <c r="AS316" s="28"/>
      <c r="AT316" s="28"/>
      <c r="AU316" s="28"/>
      <c r="AV316" s="28"/>
      <c r="AW316" s="28"/>
      <c r="AX316" s="28"/>
      <c r="AY316" s="28"/>
      <c r="AZ316" s="28"/>
      <c r="BA316" s="28"/>
      <c r="BB316" s="28"/>
      <c r="BC316" s="28"/>
      <c r="BD316" s="28"/>
      <c r="BE316" s="28"/>
      <c r="BF316" s="28"/>
      <c r="BG316" s="28"/>
      <c r="BH316" s="28"/>
      <c r="BI316" s="28"/>
      <c r="BJ316" s="28"/>
      <c r="BK316" s="28"/>
      <c r="BL316" s="28"/>
      <c r="BM316" s="28"/>
      <c r="BN316" s="28"/>
      <c r="BO316" s="28"/>
      <c r="BP316" s="28"/>
      <c r="BQ316" s="28"/>
      <c r="BR316" s="28"/>
      <c r="BS316" s="28"/>
      <c r="BT316" s="28"/>
      <c r="BU316" s="28"/>
      <c r="BV316" s="28"/>
      <c r="BW316" s="28"/>
    </row>
    <row r="317" spans="1:75" x14ac:dyDescent="0.25">
      <c r="A317" s="28"/>
      <c r="B317" s="28"/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  <c r="AB317" s="28"/>
      <c r="AC317" s="28"/>
      <c r="AD317" s="28"/>
      <c r="AE317" s="28"/>
      <c r="AF317" s="28"/>
      <c r="AG317" s="28"/>
      <c r="AH317" s="28"/>
      <c r="AI317" s="28"/>
      <c r="AJ317" s="28"/>
      <c r="AK317" s="28"/>
      <c r="AL317" s="28"/>
      <c r="AM317" s="28"/>
      <c r="AN317" s="28"/>
      <c r="AO317" s="28"/>
      <c r="AP317" s="28"/>
      <c r="AQ317" s="28"/>
      <c r="AR317" s="28"/>
      <c r="AS317" s="28"/>
      <c r="AT317" s="28"/>
      <c r="AU317" s="28"/>
      <c r="AV317" s="28"/>
      <c r="AW317" s="28"/>
      <c r="AX317" s="28"/>
      <c r="AY317" s="28"/>
      <c r="AZ317" s="28"/>
      <c r="BA317" s="28"/>
      <c r="BB317" s="28"/>
      <c r="BC317" s="28"/>
      <c r="BD317" s="28"/>
      <c r="BE317" s="28"/>
      <c r="BF317" s="28"/>
      <c r="BG317" s="28"/>
      <c r="BH317" s="28"/>
      <c r="BI317" s="28"/>
      <c r="BJ317" s="28"/>
      <c r="BK317" s="28"/>
      <c r="BL317" s="28"/>
      <c r="BM317" s="28"/>
      <c r="BN317" s="28"/>
      <c r="BO317" s="28"/>
      <c r="BP317" s="28"/>
      <c r="BQ317" s="28"/>
      <c r="BR317" s="28"/>
      <c r="BS317" s="28"/>
      <c r="BT317" s="28"/>
      <c r="BU317" s="28"/>
      <c r="BV317" s="28"/>
      <c r="BW317" s="28"/>
    </row>
    <row r="318" spans="1:75" x14ac:dyDescent="0.25">
      <c r="A318" s="28"/>
      <c r="B318" s="28"/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  <c r="V318" s="28"/>
      <c r="W318" s="28"/>
      <c r="X318" s="28"/>
      <c r="Y318" s="28"/>
      <c r="Z318" s="28"/>
      <c r="AA318" s="28"/>
      <c r="AB318" s="28"/>
      <c r="AC318" s="28"/>
      <c r="AD318" s="28"/>
      <c r="AE318" s="28"/>
      <c r="AF318" s="28"/>
      <c r="AG318" s="28"/>
      <c r="AH318" s="28"/>
      <c r="AI318" s="28"/>
      <c r="AJ318" s="28"/>
      <c r="AK318" s="28"/>
      <c r="AL318" s="28"/>
      <c r="AM318" s="28"/>
      <c r="AN318" s="28"/>
      <c r="AO318" s="28"/>
      <c r="AP318" s="28"/>
      <c r="AQ318" s="28"/>
      <c r="AR318" s="28"/>
      <c r="AS318" s="28"/>
      <c r="AT318" s="28"/>
      <c r="AU318" s="28"/>
      <c r="AV318" s="28"/>
      <c r="AW318" s="28"/>
      <c r="AX318" s="28"/>
      <c r="AY318" s="28"/>
      <c r="AZ318" s="28"/>
      <c r="BA318" s="28"/>
      <c r="BB318" s="28"/>
      <c r="BC318" s="28"/>
      <c r="BD318" s="28"/>
      <c r="BE318" s="28"/>
      <c r="BF318" s="28"/>
      <c r="BG318" s="28"/>
      <c r="BH318" s="28"/>
      <c r="BI318" s="28"/>
      <c r="BJ318" s="28"/>
      <c r="BK318" s="28"/>
      <c r="BL318" s="28"/>
      <c r="BM318" s="28"/>
      <c r="BN318" s="28"/>
      <c r="BO318" s="28"/>
      <c r="BP318" s="28"/>
      <c r="BQ318" s="28"/>
      <c r="BR318" s="28"/>
      <c r="BS318" s="28"/>
      <c r="BT318" s="28"/>
      <c r="BU318" s="28"/>
      <c r="BV318" s="28"/>
      <c r="BW318" s="28"/>
    </row>
    <row r="319" spans="1:75" x14ac:dyDescent="0.25">
      <c r="A319" s="28"/>
      <c r="B319" s="28"/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  <c r="V319" s="28"/>
      <c r="W319" s="28"/>
      <c r="X319" s="28"/>
      <c r="Y319" s="28"/>
      <c r="Z319" s="28"/>
      <c r="AA319" s="28"/>
      <c r="AB319" s="28"/>
      <c r="AC319" s="28"/>
      <c r="AD319" s="28"/>
      <c r="AE319" s="28"/>
      <c r="AF319" s="28"/>
      <c r="AG319" s="28"/>
      <c r="AH319" s="28"/>
      <c r="AI319" s="28"/>
      <c r="AJ319" s="28"/>
      <c r="AK319" s="28"/>
      <c r="AL319" s="28"/>
      <c r="AM319" s="28"/>
      <c r="AN319" s="28"/>
      <c r="AO319" s="28"/>
      <c r="AP319" s="28"/>
      <c r="AQ319" s="28"/>
      <c r="AR319" s="28"/>
      <c r="AS319" s="28"/>
      <c r="AT319" s="28"/>
      <c r="AU319" s="28"/>
      <c r="AV319" s="28"/>
      <c r="AW319" s="28"/>
      <c r="AX319" s="28"/>
      <c r="AY319" s="28"/>
      <c r="AZ319" s="28"/>
      <c r="BA319" s="28"/>
      <c r="BB319" s="28"/>
      <c r="BC319" s="28"/>
      <c r="BD319" s="28"/>
      <c r="BE319" s="28"/>
      <c r="BF319" s="28"/>
      <c r="BG319" s="28"/>
      <c r="BH319" s="28"/>
      <c r="BI319" s="28"/>
      <c r="BJ319" s="28"/>
      <c r="BK319" s="28"/>
      <c r="BL319" s="28"/>
      <c r="BM319" s="28"/>
      <c r="BN319" s="28"/>
      <c r="BO319" s="28"/>
      <c r="BP319" s="28"/>
      <c r="BQ319" s="28"/>
      <c r="BR319" s="28"/>
      <c r="BS319" s="28"/>
      <c r="BT319" s="28"/>
      <c r="BU319" s="28"/>
      <c r="BV319" s="28"/>
      <c r="BW319" s="28"/>
    </row>
    <row r="320" spans="1:75" x14ac:dyDescent="0.25">
      <c r="A320" s="28"/>
      <c r="B320" s="28"/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  <c r="V320" s="28"/>
      <c r="W320" s="28"/>
      <c r="X320" s="28"/>
      <c r="Y320" s="28"/>
      <c r="Z320" s="28"/>
      <c r="AA320" s="28"/>
      <c r="AB320" s="28"/>
      <c r="AC320" s="28"/>
      <c r="AD320" s="28"/>
      <c r="AE320" s="28"/>
      <c r="AF320" s="28"/>
      <c r="AG320" s="28"/>
      <c r="AH320" s="28"/>
      <c r="AI320" s="28"/>
      <c r="AJ320" s="28"/>
      <c r="AK320" s="28"/>
      <c r="AL320" s="28"/>
      <c r="AM320" s="28"/>
      <c r="AN320" s="28"/>
      <c r="AO320" s="28"/>
      <c r="AP320" s="28"/>
      <c r="AQ320" s="28"/>
      <c r="AR320" s="28"/>
      <c r="AS320" s="28"/>
      <c r="AT320" s="28"/>
      <c r="AU320" s="28"/>
      <c r="AV320" s="28"/>
      <c r="AW320" s="28"/>
      <c r="AX320" s="28"/>
      <c r="AY320" s="28"/>
      <c r="AZ320" s="28"/>
      <c r="BA320" s="28"/>
      <c r="BB320" s="28"/>
      <c r="BC320" s="28"/>
      <c r="BD320" s="28"/>
      <c r="BE320" s="28"/>
      <c r="BF320" s="28"/>
      <c r="BG320" s="28"/>
      <c r="BH320" s="28"/>
      <c r="BI320" s="28"/>
      <c r="BJ320" s="28"/>
      <c r="BK320" s="28"/>
      <c r="BL320" s="28"/>
      <c r="BM320" s="28"/>
      <c r="BN320" s="28"/>
      <c r="BO320" s="28"/>
      <c r="BP320" s="28"/>
      <c r="BQ320" s="28"/>
      <c r="BR320" s="28"/>
      <c r="BS320" s="28"/>
      <c r="BT320" s="28"/>
      <c r="BU320" s="28"/>
      <c r="BV320" s="28"/>
      <c r="BW320" s="28"/>
    </row>
    <row r="321" spans="1:75" x14ac:dyDescent="0.25">
      <c r="A321" s="28"/>
      <c r="B321" s="28"/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  <c r="AA321" s="28"/>
      <c r="AB321" s="28"/>
      <c r="AC321" s="28"/>
      <c r="AD321" s="28"/>
      <c r="AE321" s="28"/>
      <c r="AF321" s="28"/>
      <c r="AG321" s="28"/>
      <c r="AH321" s="28"/>
      <c r="AI321" s="28"/>
      <c r="AJ321" s="28"/>
      <c r="AK321" s="28"/>
      <c r="AL321" s="28"/>
      <c r="AM321" s="28"/>
      <c r="AN321" s="28"/>
      <c r="AO321" s="28"/>
      <c r="AP321" s="28"/>
      <c r="AQ321" s="28"/>
      <c r="AR321" s="28"/>
      <c r="AS321" s="28"/>
      <c r="AT321" s="28"/>
      <c r="AU321" s="28"/>
      <c r="AV321" s="28"/>
      <c r="AW321" s="28"/>
      <c r="AX321" s="28"/>
      <c r="AY321" s="28"/>
      <c r="AZ321" s="28"/>
      <c r="BA321" s="28"/>
      <c r="BB321" s="28"/>
      <c r="BC321" s="28"/>
      <c r="BD321" s="28"/>
      <c r="BE321" s="28"/>
      <c r="BF321" s="28"/>
      <c r="BG321" s="28"/>
      <c r="BH321" s="28"/>
      <c r="BI321" s="28"/>
      <c r="BJ321" s="28"/>
      <c r="BK321" s="28"/>
      <c r="BL321" s="28"/>
      <c r="BM321" s="28"/>
      <c r="BN321" s="28"/>
      <c r="BO321" s="28"/>
      <c r="BP321" s="28"/>
      <c r="BQ321" s="28"/>
      <c r="BR321" s="28"/>
      <c r="BS321" s="28"/>
      <c r="BT321" s="28"/>
      <c r="BU321" s="28"/>
      <c r="BV321" s="28"/>
      <c r="BW321" s="28"/>
    </row>
    <row r="322" spans="1:75" x14ac:dyDescent="0.25">
      <c r="A322" s="28"/>
      <c r="B322" s="28"/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  <c r="V322" s="28"/>
      <c r="W322" s="28"/>
      <c r="X322" s="28"/>
      <c r="Y322" s="28"/>
      <c r="Z322" s="28"/>
      <c r="AA322" s="28"/>
      <c r="AB322" s="28"/>
      <c r="AC322" s="28"/>
      <c r="AD322" s="28"/>
      <c r="AE322" s="28"/>
      <c r="AF322" s="28"/>
      <c r="AG322" s="28"/>
      <c r="AH322" s="28"/>
      <c r="AI322" s="28"/>
      <c r="AJ322" s="28"/>
      <c r="AK322" s="28"/>
      <c r="AL322" s="28"/>
      <c r="AM322" s="28"/>
      <c r="AN322" s="28"/>
      <c r="AO322" s="28"/>
      <c r="AP322" s="28"/>
      <c r="AQ322" s="28"/>
      <c r="AR322" s="28"/>
      <c r="AS322" s="28"/>
      <c r="AT322" s="28"/>
      <c r="AU322" s="28"/>
      <c r="AV322" s="28"/>
      <c r="AW322" s="28"/>
      <c r="AX322" s="28"/>
      <c r="AY322" s="28"/>
      <c r="AZ322" s="28"/>
      <c r="BA322" s="28"/>
      <c r="BB322" s="28"/>
      <c r="BC322" s="28"/>
      <c r="BD322" s="28"/>
      <c r="BE322" s="28"/>
      <c r="BF322" s="28"/>
      <c r="BG322" s="28"/>
      <c r="BH322" s="28"/>
      <c r="BI322" s="28"/>
      <c r="BJ322" s="28"/>
      <c r="BK322" s="28"/>
      <c r="BL322" s="28"/>
      <c r="BM322" s="28"/>
      <c r="BN322" s="28"/>
      <c r="BO322" s="28"/>
      <c r="BP322" s="28"/>
      <c r="BQ322" s="28"/>
      <c r="BR322" s="28"/>
      <c r="BS322" s="28"/>
      <c r="BT322" s="28"/>
      <c r="BU322" s="28"/>
      <c r="BV322" s="28"/>
      <c r="BW322" s="28"/>
    </row>
    <row r="323" spans="1:75" x14ac:dyDescent="0.25">
      <c r="A323" s="28"/>
      <c r="B323" s="28"/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  <c r="V323" s="28"/>
      <c r="W323" s="28"/>
      <c r="X323" s="28"/>
      <c r="Y323" s="28"/>
      <c r="Z323" s="28"/>
      <c r="AA323" s="28"/>
      <c r="AB323" s="28"/>
      <c r="AC323" s="28"/>
      <c r="AD323" s="28"/>
      <c r="AE323" s="28"/>
      <c r="AF323" s="28"/>
      <c r="AG323" s="28"/>
      <c r="AH323" s="28"/>
      <c r="AI323" s="28"/>
      <c r="AJ323" s="28"/>
      <c r="AK323" s="28"/>
      <c r="AL323" s="28"/>
      <c r="AM323" s="28"/>
      <c r="AN323" s="28"/>
      <c r="AO323" s="28"/>
      <c r="AP323" s="28"/>
      <c r="AQ323" s="28"/>
      <c r="AR323" s="28"/>
      <c r="AS323" s="28"/>
      <c r="AT323" s="28"/>
      <c r="AU323" s="28"/>
      <c r="AV323" s="28"/>
      <c r="AW323" s="28"/>
      <c r="AX323" s="28"/>
      <c r="AY323" s="28"/>
      <c r="AZ323" s="28"/>
      <c r="BA323" s="28"/>
      <c r="BB323" s="28"/>
      <c r="BC323" s="28"/>
      <c r="BD323" s="28"/>
      <c r="BE323" s="28"/>
      <c r="BF323" s="28"/>
      <c r="BG323" s="28"/>
      <c r="BH323" s="28"/>
      <c r="BI323" s="28"/>
      <c r="BJ323" s="28"/>
      <c r="BK323" s="28"/>
      <c r="BL323" s="28"/>
      <c r="BM323" s="28"/>
      <c r="BN323" s="28"/>
      <c r="BO323" s="28"/>
      <c r="BP323" s="28"/>
      <c r="BQ323" s="28"/>
      <c r="BR323" s="28"/>
      <c r="BS323" s="28"/>
      <c r="BT323" s="28"/>
      <c r="BU323" s="28"/>
      <c r="BV323" s="28"/>
      <c r="BW323" s="28"/>
    </row>
    <row r="324" spans="1:75" x14ac:dyDescent="0.25">
      <c r="A324" s="28"/>
      <c r="B324" s="28"/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  <c r="V324" s="28"/>
      <c r="W324" s="28"/>
      <c r="X324" s="28"/>
      <c r="Y324" s="28"/>
      <c r="Z324" s="28"/>
      <c r="AA324" s="28"/>
      <c r="AB324" s="28"/>
      <c r="AC324" s="28"/>
      <c r="AD324" s="28"/>
      <c r="AE324" s="28"/>
      <c r="AF324" s="28"/>
      <c r="AG324" s="28"/>
      <c r="AH324" s="28"/>
      <c r="AI324" s="28"/>
      <c r="AJ324" s="28"/>
      <c r="AK324" s="28"/>
      <c r="AL324" s="28"/>
      <c r="AM324" s="28"/>
      <c r="AN324" s="28"/>
      <c r="AO324" s="28"/>
      <c r="AP324" s="28"/>
      <c r="AQ324" s="28"/>
      <c r="AR324" s="28"/>
      <c r="AS324" s="28"/>
      <c r="AT324" s="28"/>
      <c r="AU324" s="28"/>
      <c r="AV324" s="28"/>
      <c r="AW324" s="28"/>
      <c r="AX324" s="28"/>
      <c r="AY324" s="28"/>
      <c r="AZ324" s="28"/>
      <c r="BA324" s="28"/>
      <c r="BB324" s="28"/>
      <c r="BC324" s="28"/>
      <c r="BD324" s="28"/>
      <c r="BE324" s="28"/>
      <c r="BF324" s="28"/>
      <c r="BG324" s="28"/>
      <c r="BH324" s="28"/>
      <c r="BI324" s="28"/>
      <c r="BJ324" s="28"/>
      <c r="BK324" s="28"/>
      <c r="BL324" s="28"/>
      <c r="BM324" s="28"/>
      <c r="BN324" s="28"/>
      <c r="BO324" s="28"/>
      <c r="BP324" s="28"/>
      <c r="BQ324" s="28"/>
      <c r="BR324" s="28"/>
      <c r="BS324" s="28"/>
      <c r="BT324" s="28"/>
      <c r="BU324" s="28"/>
      <c r="BV324" s="28"/>
      <c r="BW324" s="28"/>
    </row>
    <row r="325" spans="1:75" x14ac:dyDescent="0.25">
      <c r="A325" s="28"/>
      <c r="B325" s="28"/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  <c r="V325" s="28"/>
      <c r="W325" s="28"/>
      <c r="X325" s="28"/>
      <c r="Y325" s="28"/>
      <c r="Z325" s="28"/>
      <c r="AA325" s="28"/>
      <c r="AB325" s="28"/>
      <c r="AC325" s="28"/>
      <c r="AD325" s="28"/>
      <c r="AE325" s="28"/>
      <c r="AF325" s="28"/>
      <c r="AG325" s="28"/>
      <c r="AH325" s="28"/>
      <c r="AI325" s="28"/>
      <c r="AJ325" s="28"/>
      <c r="AK325" s="28"/>
      <c r="AL325" s="28"/>
      <c r="AM325" s="28"/>
      <c r="AN325" s="28"/>
      <c r="AO325" s="28"/>
      <c r="AP325" s="28"/>
      <c r="AQ325" s="28"/>
      <c r="AR325" s="28"/>
      <c r="AS325" s="28"/>
      <c r="AT325" s="28"/>
      <c r="AU325" s="28"/>
      <c r="AV325" s="28"/>
      <c r="AW325" s="28"/>
      <c r="AX325" s="28"/>
      <c r="AY325" s="28"/>
      <c r="AZ325" s="28"/>
      <c r="BA325" s="28"/>
      <c r="BB325" s="28"/>
      <c r="BC325" s="28"/>
      <c r="BD325" s="28"/>
      <c r="BE325" s="28"/>
      <c r="BF325" s="28"/>
      <c r="BG325" s="28"/>
      <c r="BH325" s="28"/>
      <c r="BI325" s="28"/>
      <c r="BJ325" s="28"/>
      <c r="BK325" s="28"/>
      <c r="BL325" s="28"/>
      <c r="BM325" s="28"/>
      <c r="BN325" s="28"/>
      <c r="BO325" s="28"/>
      <c r="BP325" s="28"/>
      <c r="BQ325" s="28"/>
      <c r="BR325" s="28"/>
      <c r="BS325" s="28"/>
      <c r="BT325" s="28"/>
      <c r="BU325" s="28"/>
      <c r="BV325" s="28"/>
      <c r="BW325" s="28"/>
    </row>
    <row r="326" spans="1:75" x14ac:dyDescent="0.25">
      <c r="A326" s="28"/>
      <c r="B326" s="28"/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  <c r="V326" s="28"/>
      <c r="W326" s="28"/>
      <c r="X326" s="28"/>
      <c r="Y326" s="28"/>
      <c r="Z326" s="28"/>
      <c r="AA326" s="28"/>
      <c r="AB326" s="28"/>
      <c r="AC326" s="28"/>
      <c r="AD326" s="28"/>
      <c r="AE326" s="28"/>
      <c r="AF326" s="28"/>
      <c r="AG326" s="28"/>
      <c r="AH326" s="28"/>
      <c r="AI326" s="28"/>
      <c r="AJ326" s="28"/>
      <c r="AK326" s="28"/>
      <c r="AL326" s="28"/>
      <c r="AM326" s="28"/>
      <c r="AN326" s="28"/>
      <c r="AO326" s="28"/>
      <c r="AP326" s="28"/>
      <c r="AQ326" s="28"/>
      <c r="AR326" s="28"/>
      <c r="AS326" s="28"/>
      <c r="AT326" s="28"/>
      <c r="AU326" s="28"/>
      <c r="AV326" s="28"/>
      <c r="AW326" s="28"/>
      <c r="AX326" s="28"/>
      <c r="AY326" s="28"/>
      <c r="AZ326" s="28"/>
      <c r="BA326" s="28"/>
      <c r="BB326" s="28"/>
      <c r="BC326" s="28"/>
      <c r="BD326" s="28"/>
      <c r="BE326" s="28"/>
      <c r="BF326" s="28"/>
      <c r="BG326" s="28"/>
      <c r="BH326" s="28"/>
      <c r="BI326" s="28"/>
      <c r="BJ326" s="28"/>
      <c r="BK326" s="28"/>
      <c r="BL326" s="28"/>
      <c r="BM326" s="28"/>
      <c r="BN326" s="28"/>
      <c r="BO326" s="28"/>
      <c r="BP326" s="28"/>
      <c r="BQ326" s="28"/>
      <c r="BR326" s="28"/>
      <c r="BS326" s="28"/>
      <c r="BT326" s="28"/>
      <c r="BU326" s="28"/>
      <c r="BV326" s="28"/>
      <c r="BW326" s="28"/>
    </row>
    <row r="327" spans="1:75" x14ac:dyDescent="0.25">
      <c r="A327" s="28"/>
      <c r="B327" s="28"/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  <c r="V327" s="28"/>
      <c r="W327" s="28"/>
      <c r="X327" s="28"/>
      <c r="Y327" s="28"/>
      <c r="Z327" s="28"/>
      <c r="AA327" s="28"/>
      <c r="AB327" s="28"/>
      <c r="AC327" s="28"/>
      <c r="AD327" s="28"/>
      <c r="AE327" s="28"/>
      <c r="AF327" s="28"/>
      <c r="AG327" s="28"/>
      <c r="AH327" s="28"/>
      <c r="AI327" s="28"/>
      <c r="AJ327" s="28"/>
      <c r="AK327" s="28"/>
      <c r="AL327" s="28"/>
      <c r="AM327" s="28"/>
      <c r="AN327" s="28"/>
      <c r="AO327" s="28"/>
      <c r="AP327" s="28"/>
      <c r="AQ327" s="28"/>
      <c r="AR327" s="28"/>
      <c r="AS327" s="28"/>
      <c r="AT327" s="28"/>
      <c r="AU327" s="28"/>
      <c r="AV327" s="28"/>
      <c r="AW327" s="28"/>
      <c r="AX327" s="28"/>
      <c r="AY327" s="28"/>
      <c r="AZ327" s="28"/>
      <c r="BA327" s="28"/>
      <c r="BB327" s="28"/>
      <c r="BC327" s="28"/>
      <c r="BD327" s="28"/>
      <c r="BE327" s="28"/>
      <c r="BF327" s="28"/>
      <c r="BG327" s="28"/>
      <c r="BH327" s="28"/>
      <c r="BI327" s="28"/>
      <c r="BJ327" s="28"/>
      <c r="BK327" s="28"/>
      <c r="BL327" s="28"/>
      <c r="BM327" s="28"/>
      <c r="BN327" s="28"/>
      <c r="BO327" s="28"/>
      <c r="BP327" s="28"/>
      <c r="BQ327" s="28"/>
      <c r="BR327" s="28"/>
      <c r="BS327" s="28"/>
      <c r="BT327" s="28"/>
      <c r="BU327" s="28"/>
      <c r="BV327" s="28"/>
      <c r="BW327" s="28"/>
    </row>
    <row r="328" spans="1:75" x14ac:dyDescent="0.25">
      <c r="A328" s="28"/>
      <c r="B328" s="28"/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  <c r="V328" s="28"/>
      <c r="W328" s="28"/>
      <c r="X328" s="28"/>
      <c r="Y328" s="28"/>
      <c r="Z328" s="28"/>
      <c r="AA328" s="28"/>
      <c r="AB328" s="28"/>
      <c r="AC328" s="28"/>
      <c r="AD328" s="28"/>
      <c r="AE328" s="28"/>
      <c r="AF328" s="28"/>
      <c r="AG328" s="28"/>
      <c r="AH328" s="28"/>
      <c r="AI328" s="28"/>
      <c r="AJ328" s="28"/>
      <c r="AK328" s="28"/>
      <c r="AL328" s="28"/>
      <c r="AM328" s="28"/>
      <c r="AN328" s="28"/>
      <c r="AO328" s="28"/>
      <c r="AP328" s="28"/>
      <c r="AQ328" s="28"/>
      <c r="AR328" s="28"/>
      <c r="AS328" s="28"/>
      <c r="AT328" s="28"/>
      <c r="AU328" s="28"/>
      <c r="AV328" s="28"/>
      <c r="AW328" s="28"/>
      <c r="AX328" s="28"/>
      <c r="AY328" s="28"/>
      <c r="AZ328" s="28"/>
      <c r="BA328" s="28"/>
      <c r="BB328" s="28"/>
      <c r="BC328" s="28"/>
      <c r="BD328" s="28"/>
      <c r="BE328" s="28"/>
      <c r="BF328" s="28"/>
      <c r="BG328" s="28"/>
      <c r="BH328" s="28"/>
      <c r="BI328" s="28"/>
      <c r="BJ328" s="28"/>
      <c r="BK328" s="28"/>
      <c r="BL328" s="28"/>
      <c r="BM328" s="28"/>
      <c r="BN328" s="28"/>
      <c r="BO328" s="28"/>
      <c r="BP328" s="28"/>
      <c r="BQ328" s="28"/>
      <c r="BR328" s="28"/>
      <c r="BS328" s="28"/>
      <c r="BT328" s="28"/>
      <c r="BU328" s="28"/>
      <c r="BV328" s="28"/>
      <c r="BW328" s="28"/>
    </row>
    <row r="329" spans="1:75" x14ac:dyDescent="0.25">
      <c r="A329" s="28"/>
      <c r="B329" s="28"/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  <c r="V329" s="28"/>
      <c r="W329" s="28"/>
      <c r="X329" s="28"/>
      <c r="Y329" s="28"/>
      <c r="Z329" s="28"/>
      <c r="AA329" s="28"/>
      <c r="AB329" s="28"/>
      <c r="AC329" s="28"/>
      <c r="AD329" s="28"/>
      <c r="AE329" s="28"/>
      <c r="AF329" s="28"/>
      <c r="AG329" s="28"/>
      <c r="AH329" s="28"/>
      <c r="AI329" s="28"/>
      <c r="AJ329" s="28"/>
      <c r="AK329" s="28"/>
      <c r="AL329" s="28"/>
      <c r="AM329" s="28"/>
      <c r="AN329" s="28"/>
      <c r="AO329" s="28"/>
      <c r="AP329" s="28"/>
      <c r="AQ329" s="28"/>
      <c r="AR329" s="28"/>
      <c r="AS329" s="28"/>
      <c r="AT329" s="28"/>
      <c r="AU329" s="28"/>
      <c r="AV329" s="28"/>
      <c r="AW329" s="28"/>
      <c r="AX329" s="28"/>
      <c r="AY329" s="28"/>
      <c r="AZ329" s="28"/>
      <c r="BA329" s="28"/>
      <c r="BB329" s="28"/>
      <c r="BC329" s="28"/>
      <c r="BD329" s="28"/>
      <c r="BE329" s="28"/>
      <c r="BF329" s="28"/>
      <c r="BG329" s="28"/>
      <c r="BH329" s="28"/>
      <c r="BI329" s="28"/>
      <c r="BJ329" s="28"/>
      <c r="BK329" s="28"/>
      <c r="BL329" s="28"/>
      <c r="BM329" s="28"/>
      <c r="BN329" s="28"/>
      <c r="BO329" s="28"/>
      <c r="BP329" s="28"/>
      <c r="BQ329" s="28"/>
      <c r="BR329" s="28"/>
      <c r="BS329" s="28"/>
      <c r="BT329" s="28"/>
      <c r="BU329" s="28"/>
      <c r="BV329" s="28"/>
      <c r="BW329" s="28"/>
    </row>
    <row r="330" spans="1:75" x14ac:dyDescent="0.25">
      <c r="A330" s="28"/>
      <c r="B330" s="28"/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  <c r="V330" s="28"/>
      <c r="W330" s="28"/>
      <c r="X330" s="28"/>
      <c r="Y330" s="28"/>
      <c r="Z330" s="28"/>
      <c r="AA330" s="28"/>
      <c r="AB330" s="28"/>
      <c r="AC330" s="28"/>
      <c r="AD330" s="28"/>
      <c r="AE330" s="28"/>
      <c r="AF330" s="28"/>
      <c r="AG330" s="28"/>
      <c r="AH330" s="28"/>
      <c r="AI330" s="28"/>
      <c r="AJ330" s="28"/>
      <c r="AK330" s="28"/>
      <c r="AL330" s="28"/>
      <c r="AM330" s="28"/>
      <c r="AN330" s="28"/>
      <c r="AO330" s="28"/>
      <c r="AP330" s="28"/>
      <c r="AQ330" s="28"/>
      <c r="AR330" s="28"/>
      <c r="AS330" s="28"/>
      <c r="AT330" s="28"/>
      <c r="AU330" s="28"/>
      <c r="AV330" s="28"/>
      <c r="AW330" s="28"/>
      <c r="AX330" s="28"/>
      <c r="AY330" s="28"/>
      <c r="AZ330" s="28"/>
      <c r="BA330" s="28"/>
      <c r="BB330" s="28"/>
      <c r="BC330" s="28"/>
      <c r="BD330" s="28"/>
      <c r="BE330" s="28"/>
      <c r="BF330" s="28"/>
      <c r="BG330" s="28"/>
      <c r="BH330" s="28"/>
      <c r="BI330" s="28"/>
      <c r="BJ330" s="28"/>
      <c r="BK330" s="28"/>
      <c r="BL330" s="28"/>
      <c r="BM330" s="28"/>
      <c r="BN330" s="28"/>
      <c r="BO330" s="28"/>
      <c r="BP330" s="28"/>
      <c r="BQ330" s="28"/>
      <c r="BR330" s="28"/>
      <c r="BS330" s="28"/>
      <c r="BT330" s="28"/>
      <c r="BU330" s="28"/>
      <c r="BV330" s="28"/>
      <c r="BW330" s="28"/>
    </row>
    <row r="331" spans="1:75" x14ac:dyDescent="0.25">
      <c r="A331" s="28"/>
      <c r="B331" s="28"/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  <c r="V331" s="28"/>
      <c r="W331" s="28"/>
      <c r="X331" s="28"/>
      <c r="Y331" s="28"/>
      <c r="Z331" s="28"/>
      <c r="AA331" s="28"/>
      <c r="AB331" s="28"/>
      <c r="AC331" s="28"/>
      <c r="AD331" s="28"/>
      <c r="AE331" s="28"/>
      <c r="AF331" s="28"/>
      <c r="AG331" s="28"/>
      <c r="AH331" s="28"/>
      <c r="AI331" s="28"/>
      <c r="AJ331" s="28"/>
      <c r="AK331" s="28"/>
      <c r="AL331" s="28"/>
      <c r="AM331" s="28"/>
      <c r="AN331" s="28"/>
      <c r="AO331" s="28"/>
      <c r="AP331" s="28"/>
      <c r="AQ331" s="28"/>
      <c r="AR331" s="28"/>
      <c r="AS331" s="28"/>
      <c r="AT331" s="28"/>
      <c r="AU331" s="28"/>
      <c r="AV331" s="28"/>
      <c r="AW331" s="28"/>
      <c r="AX331" s="28"/>
      <c r="AY331" s="28"/>
      <c r="AZ331" s="28"/>
      <c r="BA331" s="28"/>
      <c r="BB331" s="28"/>
      <c r="BC331" s="28"/>
      <c r="BD331" s="28"/>
      <c r="BE331" s="28"/>
      <c r="BF331" s="28"/>
      <c r="BG331" s="28"/>
      <c r="BH331" s="28"/>
      <c r="BI331" s="28"/>
      <c r="BJ331" s="28"/>
      <c r="BK331" s="28"/>
      <c r="BL331" s="28"/>
      <c r="BM331" s="28"/>
      <c r="BN331" s="28"/>
      <c r="BO331" s="28"/>
      <c r="BP331" s="28"/>
      <c r="BQ331" s="28"/>
      <c r="BR331" s="28"/>
      <c r="BS331" s="28"/>
      <c r="BT331" s="28"/>
      <c r="BU331" s="28"/>
      <c r="BV331" s="28"/>
      <c r="BW331" s="28"/>
    </row>
    <row r="332" spans="1:75" x14ac:dyDescent="0.25">
      <c r="A332" s="28"/>
      <c r="B332" s="28"/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  <c r="V332" s="28"/>
      <c r="W332" s="28"/>
      <c r="X332" s="28"/>
      <c r="Y332" s="28"/>
      <c r="Z332" s="28"/>
      <c r="AA332" s="28"/>
      <c r="AB332" s="28"/>
      <c r="AC332" s="28"/>
      <c r="AD332" s="28"/>
      <c r="AE332" s="28"/>
      <c r="AF332" s="28"/>
      <c r="AG332" s="28"/>
      <c r="AH332" s="28"/>
      <c r="AI332" s="28"/>
      <c r="AJ332" s="28"/>
      <c r="AK332" s="28"/>
      <c r="AL332" s="28"/>
      <c r="AM332" s="28"/>
      <c r="AN332" s="28"/>
      <c r="AO332" s="28"/>
      <c r="AP332" s="28"/>
      <c r="AQ332" s="28"/>
      <c r="AR332" s="28"/>
      <c r="AS332" s="28"/>
      <c r="AT332" s="28"/>
      <c r="AU332" s="28"/>
      <c r="AV332" s="28"/>
      <c r="AW332" s="28"/>
      <c r="AX332" s="28"/>
      <c r="AY332" s="28"/>
      <c r="AZ332" s="28"/>
      <c r="BA332" s="28"/>
      <c r="BB332" s="28"/>
      <c r="BC332" s="28"/>
      <c r="BD332" s="28"/>
      <c r="BE332" s="28"/>
      <c r="BF332" s="28"/>
      <c r="BG332" s="28"/>
      <c r="BH332" s="28"/>
      <c r="BI332" s="28"/>
      <c r="BJ332" s="28"/>
      <c r="BK332" s="28"/>
      <c r="BL332" s="28"/>
      <c r="BM332" s="28"/>
      <c r="BN332" s="28"/>
      <c r="BO332" s="28"/>
      <c r="BP332" s="28"/>
      <c r="BQ332" s="28"/>
      <c r="BR332" s="28"/>
      <c r="BS332" s="28"/>
      <c r="BT332" s="28"/>
      <c r="BU332" s="28"/>
      <c r="BV332" s="28"/>
      <c r="BW332" s="28"/>
    </row>
    <row r="333" spans="1:75" x14ac:dyDescent="0.25">
      <c r="A333" s="28"/>
      <c r="B333" s="28"/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  <c r="AE333" s="28"/>
      <c r="AF333" s="28"/>
      <c r="AG333" s="28"/>
      <c r="AH333" s="28"/>
      <c r="AI333" s="28"/>
      <c r="AJ333" s="28"/>
      <c r="AK333" s="28"/>
      <c r="AL333" s="28"/>
      <c r="AM333" s="28"/>
      <c r="AN333" s="28"/>
      <c r="AO333" s="28"/>
      <c r="AP333" s="28"/>
      <c r="AQ333" s="28"/>
      <c r="AR333" s="28"/>
      <c r="AS333" s="28"/>
      <c r="AT333" s="28"/>
      <c r="AU333" s="28"/>
      <c r="AV333" s="28"/>
      <c r="AW333" s="28"/>
      <c r="AX333" s="28"/>
      <c r="AY333" s="28"/>
      <c r="AZ333" s="28"/>
      <c r="BA333" s="28"/>
      <c r="BB333" s="28"/>
      <c r="BC333" s="28"/>
      <c r="BD333" s="28"/>
      <c r="BE333" s="28"/>
      <c r="BF333" s="28"/>
      <c r="BG333" s="28"/>
      <c r="BH333" s="28"/>
      <c r="BI333" s="28"/>
      <c r="BJ333" s="28"/>
      <c r="BK333" s="28"/>
      <c r="BL333" s="28"/>
      <c r="BM333" s="28"/>
      <c r="BN333" s="28"/>
      <c r="BO333" s="28"/>
      <c r="BP333" s="28"/>
      <c r="BQ333" s="28"/>
      <c r="BR333" s="28"/>
      <c r="BS333" s="28"/>
      <c r="BT333" s="28"/>
      <c r="BU333" s="28"/>
      <c r="BV333" s="28"/>
      <c r="BW333" s="28"/>
    </row>
    <row r="334" spans="1:75" x14ac:dyDescent="0.25">
      <c r="A334" s="28"/>
      <c r="B334" s="28"/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  <c r="AA334" s="28"/>
      <c r="AB334" s="28"/>
      <c r="AC334" s="28"/>
      <c r="AD334" s="28"/>
      <c r="AE334" s="28"/>
      <c r="AF334" s="28"/>
      <c r="AG334" s="28"/>
      <c r="AH334" s="28"/>
      <c r="AI334" s="28"/>
      <c r="AJ334" s="28"/>
      <c r="AK334" s="28"/>
      <c r="AL334" s="28"/>
      <c r="AM334" s="28"/>
      <c r="AN334" s="28"/>
      <c r="AO334" s="28"/>
      <c r="AP334" s="28"/>
      <c r="AQ334" s="28"/>
      <c r="AR334" s="28"/>
      <c r="AS334" s="28"/>
      <c r="AT334" s="28"/>
      <c r="AU334" s="28"/>
      <c r="AV334" s="28"/>
      <c r="AW334" s="28"/>
      <c r="AX334" s="28"/>
      <c r="AY334" s="28"/>
      <c r="AZ334" s="28"/>
      <c r="BA334" s="28"/>
      <c r="BB334" s="28"/>
      <c r="BC334" s="28"/>
      <c r="BD334" s="28"/>
      <c r="BE334" s="28"/>
      <c r="BF334" s="28"/>
      <c r="BG334" s="28"/>
      <c r="BH334" s="28"/>
      <c r="BI334" s="28"/>
      <c r="BJ334" s="28"/>
      <c r="BK334" s="28"/>
      <c r="BL334" s="28"/>
      <c r="BM334" s="28"/>
      <c r="BN334" s="28"/>
      <c r="BO334" s="28"/>
      <c r="BP334" s="28"/>
      <c r="BQ334" s="28"/>
      <c r="BR334" s="28"/>
      <c r="BS334" s="28"/>
      <c r="BT334" s="28"/>
      <c r="BU334" s="28"/>
      <c r="BV334" s="28"/>
      <c r="BW334" s="28"/>
    </row>
    <row r="335" spans="1:75" x14ac:dyDescent="0.25">
      <c r="A335" s="28"/>
      <c r="B335" s="28"/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  <c r="V335" s="28"/>
      <c r="W335" s="28"/>
      <c r="X335" s="28"/>
      <c r="Y335" s="28"/>
      <c r="Z335" s="28"/>
      <c r="AA335" s="28"/>
      <c r="AB335" s="28"/>
      <c r="AC335" s="28"/>
      <c r="AD335" s="28"/>
      <c r="AE335" s="28"/>
      <c r="AF335" s="28"/>
      <c r="AG335" s="28"/>
      <c r="AH335" s="28"/>
      <c r="AI335" s="28"/>
      <c r="AJ335" s="28"/>
      <c r="AK335" s="28"/>
      <c r="AL335" s="28"/>
      <c r="AM335" s="28"/>
      <c r="AN335" s="28"/>
      <c r="AO335" s="28"/>
      <c r="AP335" s="28"/>
      <c r="AQ335" s="28"/>
      <c r="AR335" s="28"/>
      <c r="AS335" s="28"/>
      <c r="AT335" s="28"/>
      <c r="AU335" s="28"/>
      <c r="AV335" s="28"/>
      <c r="AW335" s="28"/>
      <c r="AX335" s="28"/>
      <c r="AY335" s="28"/>
      <c r="AZ335" s="28"/>
      <c r="BA335" s="28"/>
      <c r="BB335" s="28"/>
      <c r="BC335" s="28"/>
      <c r="BD335" s="28"/>
      <c r="BE335" s="28"/>
      <c r="BF335" s="28"/>
      <c r="BG335" s="28"/>
      <c r="BH335" s="28"/>
      <c r="BI335" s="28"/>
      <c r="BJ335" s="28"/>
      <c r="BK335" s="28"/>
      <c r="BL335" s="28"/>
      <c r="BM335" s="28"/>
      <c r="BN335" s="28"/>
      <c r="BO335" s="28"/>
      <c r="BP335" s="28"/>
      <c r="BQ335" s="28"/>
      <c r="BR335" s="28"/>
      <c r="BS335" s="28"/>
      <c r="BT335" s="28"/>
      <c r="BU335" s="28"/>
      <c r="BV335" s="28"/>
      <c r="BW335" s="28"/>
    </row>
    <row r="336" spans="1:75" x14ac:dyDescent="0.25">
      <c r="A336" s="28"/>
      <c r="B336" s="28"/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  <c r="V336" s="28"/>
      <c r="W336" s="28"/>
      <c r="X336" s="28"/>
      <c r="Y336" s="28"/>
      <c r="Z336" s="28"/>
      <c r="AA336" s="28"/>
      <c r="AB336" s="28"/>
      <c r="AC336" s="28"/>
      <c r="AD336" s="28"/>
      <c r="AE336" s="28"/>
      <c r="AF336" s="28"/>
      <c r="AG336" s="28"/>
      <c r="AH336" s="28"/>
      <c r="AI336" s="28"/>
      <c r="AJ336" s="28"/>
      <c r="AK336" s="28"/>
      <c r="AL336" s="28"/>
      <c r="AM336" s="28"/>
      <c r="AN336" s="28"/>
      <c r="AO336" s="28"/>
      <c r="AP336" s="28"/>
      <c r="AQ336" s="28"/>
      <c r="AR336" s="28"/>
      <c r="AS336" s="28"/>
      <c r="AT336" s="28"/>
      <c r="AU336" s="28"/>
      <c r="AV336" s="28"/>
      <c r="AW336" s="28"/>
      <c r="AX336" s="28"/>
      <c r="AY336" s="28"/>
      <c r="AZ336" s="28"/>
      <c r="BA336" s="28"/>
      <c r="BB336" s="28"/>
      <c r="BC336" s="28"/>
      <c r="BD336" s="28"/>
      <c r="BE336" s="28"/>
      <c r="BF336" s="28"/>
      <c r="BG336" s="28"/>
      <c r="BH336" s="28"/>
      <c r="BI336" s="28"/>
      <c r="BJ336" s="28"/>
      <c r="BK336" s="28"/>
      <c r="BL336" s="28"/>
      <c r="BM336" s="28"/>
      <c r="BN336" s="28"/>
      <c r="BO336" s="28"/>
      <c r="BP336" s="28"/>
      <c r="BQ336" s="28"/>
      <c r="BR336" s="28"/>
      <c r="BS336" s="28"/>
      <c r="BT336" s="28"/>
      <c r="BU336" s="28"/>
      <c r="BV336" s="28"/>
      <c r="BW336" s="28"/>
    </row>
    <row r="337" spans="1:75" x14ac:dyDescent="0.25">
      <c r="A337" s="28"/>
      <c r="B337" s="28"/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  <c r="V337" s="28"/>
      <c r="W337" s="28"/>
      <c r="X337" s="28"/>
      <c r="Y337" s="28"/>
      <c r="Z337" s="28"/>
      <c r="AA337" s="28"/>
      <c r="AB337" s="28"/>
      <c r="AC337" s="28"/>
      <c r="AD337" s="28"/>
      <c r="AE337" s="28"/>
      <c r="AF337" s="28"/>
      <c r="AG337" s="28"/>
      <c r="AH337" s="28"/>
      <c r="AI337" s="28"/>
      <c r="AJ337" s="28"/>
      <c r="AK337" s="28"/>
      <c r="AL337" s="28"/>
      <c r="AM337" s="28"/>
      <c r="AN337" s="28"/>
      <c r="AO337" s="28"/>
      <c r="AP337" s="28"/>
      <c r="AQ337" s="28"/>
      <c r="AR337" s="28"/>
      <c r="AS337" s="28"/>
      <c r="AT337" s="28"/>
      <c r="AU337" s="28"/>
      <c r="AV337" s="28"/>
      <c r="AW337" s="28"/>
      <c r="AX337" s="28"/>
      <c r="AY337" s="28"/>
      <c r="AZ337" s="28"/>
      <c r="BA337" s="28"/>
      <c r="BB337" s="28"/>
      <c r="BC337" s="28"/>
      <c r="BD337" s="28"/>
      <c r="BE337" s="28"/>
      <c r="BF337" s="28"/>
      <c r="BG337" s="28"/>
      <c r="BH337" s="28"/>
      <c r="BI337" s="28"/>
      <c r="BJ337" s="28"/>
      <c r="BK337" s="28"/>
      <c r="BL337" s="28"/>
      <c r="BM337" s="28"/>
      <c r="BN337" s="28"/>
      <c r="BO337" s="28"/>
      <c r="BP337" s="28"/>
      <c r="BQ337" s="28"/>
      <c r="BR337" s="28"/>
      <c r="BS337" s="28"/>
      <c r="BT337" s="28"/>
      <c r="BU337" s="28"/>
      <c r="BV337" s="28"/>
      <c r="BW337" s="28"/>
    </row>
    <row r="338" spans="1:75" x14ac:dyDescent="0.25">
      <c r="A338" s="28"/>
      <c r="B338" s="28"/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28"/>
      <c r="AB338" s="28"/>
      <c r="AC338" s="28"/>
      <c r="AD338" s="28"/>
      <c r="AE338" s="28"/>
      <c r="AF338" s="28"/>
      <c r="AG338" s="28"/>
      <c r="AH338" s="28"/>
      <c r="AI338" s="28"/>
      <c r="AJ338" s="28"/>
      <c r="AK338" s="28"/>
      <c r="AL338" s="28"/>
      <c r="AM338" s="28"/>
      <c r="AN338" s="28"/>
      <c r="AO338" s="28"/>
      <c r="AP338" s="28"/>
      <c r="AQ338" s="28"/>
      <c r="AR338" s="28"/>
      <c r="AS338" s="28"/>
      <c r="AT338" s="28"/>
      <c r="AU338" s="28"/>
      <c r="AV338" s="28"/>
      <c r="AW338" s="28"/>
      <c r="AX338" s="28"/>
      <c r="AY338" s="28"/>
      <c r="AZ338" s="28"/>
      <c r="BA338" s="28"/>
      <c r="BB338" s="28"/>
      <c r="BC338" s="28"/>
      <c r="BD338" s="28"/>
      <c r="BE338" s="28"/>
      <c r="BF338" s="28"/>
      <c r="BG338" s="28"/>
      <c r="BH338" s="28"/>
      <c r="BI338" s="28"/>
      <c r="BJ338" s="28"/>
      <c r="BK338" s="28"/>
      <c r="BL338" s="28"/>
      <c r="BM338" s="28"/>
      <c r="BN338" s="28"/>
      <c r="BO338" s="28"/>
      <c r="BP338" s="28"/>
      <c r="BQ338" s="28"/>
      <c r="BR338" s="28"/>
      <c r="BS338" s="28"/>
      <c r="BT338" s="28"/>
      <c r="BU338" s="28"/>
      <c r="BV338" s="28"/>
      <c r="BW338" s="28"/>
    </row>
    <row r="339" spans="1:75" x14ac:dyDescent="0.25">
      <c r="A339" s="28"/>
      <c r="B339" s="28"/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  <c r="V339" s="28"/>
      <c r="W339" s="28"/>
      <c r="X339" s="28"/>
      <c r="Y339" s="28"/>
      <c r="Z339" s="28"/>
      <c r="AA339" s="28"/>
      <c r="AB339" s="28"/>
      <c r="AC339" s="28"/>
      <c r="AD339" s="28"/>
      <c r="AE339" s="28"/>
      <c r="AF339" s="28"/>
      <c r="AG339" s="28"/>
      <c r="AH339" s="28"/>
      <c r="AI339" s="28"/>
      <c r="AJ339" s="28"/>
      <c r="AK339" s="28"/>
      <c r="AL339" s="28"/>
      <c r="AM339" s="28"/>
      <c r="AN339" s="28"/>
      <c r="AO339" s="28"/>
      <c r="AP339" s="28"/>
      <c r="AQ339" s="28"/>
      <c r="AR339" s="28"/>
      <c r="AS339" s="28"/>
      <c r="AT339" s="28"/>
      <c r="AU339" s="28"/>
      <c r="AV339" s="28"/>
      <c r="AW339" s="28"/>
      <c r="AX339" s="28"/>
      <c r="AY339" s="28"/>
      <c r="AZ339" s="28"/>
      <c r="BA339" s="28"/>
      <c r="BB339" s="28"/>
      <c r="BC339" s="28"/>
      <c r="BD339" s="28"/>
      <c r="BE339" s="28"/>
      <c r="BF339" s="28"/>
      <c r="BG339" s="28"/>
      <c r="BH339" s="28"/>
      <c r="BI339" s="28"/>
      <c r="BJ339" s="28"/>
      <c r="BK339" s="28"/>
      <c r="BL339" s="28"/>
      <c r="BM339" s="28"/>
      <c r="BN339" s="28"/>
      <c r="BO339" s="28"/>
      <c r="BP339" s="28"/>
      <c r="BQ339" s="28"/>
      <c r="BR339" s="28"/>
      <c r="BS339" s="28"/>
      <c r="BT339" s="28"/>
      <c r="BU339" s="28"/>
      <c r="BV339" s="28"/>
      <c r="BW339" s="28"/>
    </row>
    <row r="340" spans="1:75" x14ac:dyDescent="0.25">
      <c r="A340" s="28"/>
      <c r="B340" s="28"/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  <c r="V340" s="28"/>
      <c r="W340" s="28"/>
      <c r="X340" s="28"/>
      <c r="Y340" s="28"/>
      <c r="Z340" s="28"/>
      <c r="AA340" s="28"/>
      <c r="AB340" s="28"/>
      <c r="AC340" s="28"/>
      <c r="AD340" s="28"/>
      <c r="AE340" s="28"/>
      <c r="AF340" s="28"/>
      <c r="AG340" s="28"/>
      <c r="AH340" s="28"/>
      <c r="AI340" s="28"/>
      <c r="AJ340" s="28"/>
      <c r="AK340" s="28"/>
      <c r="AL340" s="28"/>
      <c r="AM340" s="28"/>
      <c r="AN340" s="28"/>
      <c r="AO340" s="28"/>
      <c r="AP340" s="28"/>
      <c r="AQ340" s="28"/>
      <c r="AR340" s="28"/>
      <c r="AS340" s="28"/>
      <c r="AT340" s="28"/>
      <c r="AU340" s="28"/>
      <c r="AV340" s="28"/>
      <c r="AW340" s="28"/>
      <c r="AX340" s="28"/>
      <c r="AY340" s="28"/>
      <c r="AZ340" s="28"/>
      <c r="BA340" s="28"/>
      <c r="BB340" s="28"/>
      <c r="BC340" s="28"/>
      <c r="BD340" s="28"/>
      <c r="BE340" s="28"/>
      <c r="BF340" s="28"/>
      <c r="BG340" s="28"/>
      <c r="BH340" s="28"/>
      <c r="BI340" s="28"/>
      <c r="BJ340" s="28"/>
      <c r="BK340" s="28"/>
      <c r="BL340" s="28"/>
      <c r="BM340" s="28"/>
      <c r="BN340" s="28"/>
      <c r="BO340" s="28"/>
      <c r="BP340" s="28"/>
      <c r="BQ340" s="28"/>
      <c r="BR340" s="28"/>
      <c r="BS340" s="28"/>
      <c r="BT340" s="28"/>
      <c r="BU340" s="28"/>
      <c r="BV340" s="28"/>
      <c r="BW340" s="28"/>
    </row>
    <row r="341" spans="1:75" x14ac:dyDescent="0.25">
      <c r="A341" s="28"/>
      <c r="B341" s="28"/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  <c r="V341" s="28"/>
      <c r="W341" s="28"/>
      <c r="X341" s="28"/>
      <c r="Y341" s="28"/>
      <c r="Z341" s="28"/>
      <c r="AA341" s="28"/>
      <c r="AB341" s="28"/>
      <c r="AC341" s="28"/>
      <c r="AD341" s="28"/>
      <c r="AE341" s="28"/>
      <c r="AF341" s="28"/>
      <c r="AG341" s="28"/>
      <c r="AH341" s="28"/>
      <c r="AI341" s="28"/>
      <c r="AJ341" s="28"/>
      <c r="AK341" s="28"/>
      <c r="AL341" s="28"/>
      <c r="AM341" s="28"/>
      <c r="AN341" s="28"/>
      <c r="AO341" s="28"/>
      <c r="AP341" s="28"/>
      <c r="AQ341" s="28"/>
      <c r="AR341" s="28"/>
      <c r="AS341" s="28"/>
      <c r="AT341" s="28"/>
      <c r="AU341" s="28"/>
      <c r="AV341" s="28"/>
      <c r="AW341" s="28"/>
      <c r="AX341" s="28"/>
      <c r="AY341" s="28"/>
      <c r="AZ341" s="28"/>
      <c r="BA341" s="28"/>
      <c r="BB341" s="28"/>
      <c r="BC341" s="28"/>
      <c r="BD341" s="28"/>
      <c r="BE341" s="28"/>
      <c r="BF341" s="28"/>
      <c r="BG341" s="28"/>
      <c r="BH341" s="28"/>
      <c r="BI341" s="28"/>
      <c r="BJ341" s="28"/>
      <c r="BK341" s="28"/>
      <c r="BL341" s="28"/>
      <c r="BM341" s="28"/>
      <c r="BN341" s="28"/>
      <c r="BO341" s="28"/>
      <c r="BP341" s="28"/>
      <c r="BQ341" s="28"/>
      <c r="BR341" s="28"/>
      <c r="BS341" s="28"/>
      <c r="BT341" s="28"/>
      <c r="BU341" s="28"/>
      <c r="BV341" s="28"/>
      <c r="BW341" s="28"/>
    </row>
    <row r="342" spans="1:75" x14ac:dyDescent="0.25">
      <c r="A342" s="28"/>
      <c r="B342" s="28"/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  <c r="V342" s="28"/>
      <c r="W342" s="28"/>
      <c r="X342" s="28"/>
      <c r="Y342" s="28"/>
      <c r="Z342" s="28"/>
      <c r="AA342" s="28"/>
      <c r="AB342" s="28"/>
      <c r="AC342" s="28"/>
      <c r="AD342" s="28"/>
      <c r="AE342" s="28"/>
      <c r="AF342" s="28"/>
      <c r="AG342" s="28"/>
      <c r="AH342" s="28"/>
      <c r="AI342" s="28"/>
      <c r="AJ342" s="28"/>
      <c r="AK342" s="28"/>
      <c r="AL342" s="28"/>
      <c r="AM342" s="28"/>
      <c r="AN342" s="28"/>
      <c r="AO342" s="28"/>
      <c r="AP342" s="28"/>
      <c r="AQ342" s="28"/>
      <c r="AR342" s="28"/>
      <c r="AS342" s="28"/>
      <c r="AT342" s="28"/>
      <c r="AU342" s="28"/>
      <c r="AV342" s="28"/>
      <c r="AW342" s="28"/>
      <c r="AX342" s="28"/>
      <c r="AY342" s="28"/>
      <c r="AZ342" s="28"/>
      <c r="BA342" s="28"/>
      <c r="BB342" s="28"/>
      <c r="BC342" s="28"/>
      <c r="BD342" s="28"/>
      <c r="BE342" s="28"/>
      <c r="BF342" s="28"/>
      <c r="BG342" s="28"/>
      <c r="BH342" s="28"/>
      <c r="BI342" s="28"/>
      <c r="BJ342" s="28"/>
      <c r="BK342" s="28"/>
      <c r="BL342" s="28"/>
      <c r="BM342" s="28"/>
      <c r="BN342" s="28"/>
      <c r="BO342" s="28"/>
      <c r="BP342" s="28"/>
      <c r="BQ342" s="28"/>
      <c r="BR342" s="28"/>
      <c r="BS342" s="28"/>
      <c r="BT342" s="28"/>
      <c r="BU342" s="28"/>
      <c r="BV342" s="28"/>
      <c r="BW342" s="28"/>
    </row>
    <row r="343" spans="1:75" x14ac:dyDescent="0.25">
      <c r="A343" s="28"/>
      <c r="B343" s="28"/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  <c r="V343" s="28"/>
      <c r="W343" s="28"/>
      <c r="X343" s="28"/>
      <c r="Y343" s="28"/>
      <c r="Z343" s="28"/>
      <c r="AA343" s="28"/>
      <c r="AB343" s="28"/>
      <c r="AC343" s="28"/>
      <c r="AD343" s="28"/>
      <c r="AE343" s="28"/>
      <c r="AF343" s="28"/>
      <c r="AG343" s="28"/>
      <c r="AH343" s="28"/>
      <c r="AI343" s="28"/>
      <c r="AJ343" s="28"/>
      <c r="AK343" s="28"/>
      <c r="AL343" s="28"/>
      <c r="AM343" s="28"/>
      <c r="AN343" s="28"/>
      <c r="AO343" s="28"/>
      <c r="AP343" s="28"/>
      <c r="AQ343" s="28"/>
      <c r="AR343" s="28"/>
      <c r="AS343" s="28"/>
      <c r="AT343" s="28"/>
      <c r="AU343" s="28"/>
      <c r="AV343" s="28"/>
      <c r="AW343" s="28"/>
      <c r="AX343" s="28"/>
      <c r="AY343" s="28"/>
      <c r="AZ343" s="28"/>
      <c r="BA343" s="28"/>
      <c r="BB343" s="28"/>
      <c r="BC343" s="28"/>
      <c r="BD343" s="28"/>
      <c r="BE343" s="28"/>
      <c r="BF343" s="28"/>
      <c r="BG343" s="28"/>
      <c r="BH343" s="28"/>
      <c r="BI343" s="28"/>
      <c r="BJ343" s="28"/>
      <c r="BK343" s="28"/>
      <c r="BL343" s="28"/>
      <c r="BM343" s="28"/>
      <c r="BN343" s="28"/>
      <c r="BO343" s="28"/>
      <c r="BP343" s="28"/>
      <c r="BQ343" s="28"/>
      <c r="BR343" s="28"/>
      <c r="BS343" s="28"/>
      <c r="BT343" s="28"/>
      <c r="BU343" s="28"/>
      <c r="BV343" s="28"/>
      <c r="BW343" s="28"/>
    </row>
    <row r="344" spans="1:75" x14ac:dyDescent="0.25">
      <c r="A344" s="28"/>
      <c r="B344" s="28"/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  <c r="V344" s="28"/>
      <c r="W344" s="28"/>
      <c r="X344" s="28"/>
      <c r="Y344" s="28"/>
      <c r="Z344" s="28"/>
      <c r="AA344" s="28"/>
      <c r="AB344" s="28"/>
      <c r="AC344" s="28"/>
      <c r="AD344" s="28"/>
      <c r="AE344" s="28"/>
      <c r="AF344" s="28"/>
      <c r="AG344" s="28"/>
      <c r="AH344" s="28"/>
      <c r="AI344" s="28"/>
      <c r="AJ344" s="28"/>
      <c r="AK344" s="28"/>
      <c r="AL344" s="28"/>
      <c r="AM344" s="28"/>
      <c r="AN344" s="28"/>
      <c r="AO344" s="28"/>
      <c r="AP344" s="28"/>
      <c r="AQ344" s="28"/>
      <c r="AR344" s="28"/>
      <c r="AS344" s="28"/>
      <c r="AT344" s="28"/>
      <c r="AU344" s="28"/>
      <c r="AV344" s="28"/>
      <c r="AW344" s="28"/>
      <c r="AX344" s="28"/>
      <c r="AY344" s="28"/>
      <c r="AZ344" s="28"/>
      <c r="BA344" s="28"/>
      <c r="BB344" s="28"/>
      <c r="BC344" s="28"/>
      <c r="BD344" s="28"/>
      <c r="BE344" s="28"/>
      <c r="BF344" s="28"/>
      <c r="BG344" s="28"/>
      <c r="BH344" s="28"/>
      <c r="BI344" s="28"/>
      <c r="BJ344" s="28"/>
      <c r="BK344" s="28"/>
      <c r="BL344" s="28"/>
      <c r="BM344" s="28"/>
      <c r="BN344" s="28"/>
      <c r="BO344" s="28"/>
      <c r="BP344" s="28"/>
      <c r="BQ344" s="28"/>
      <c r="BR344" s="28"/>
      <c r="BS344" s="28"/>
      <c r="BT344" s="28"/>
      <c r="BU344" s="28"/>
      <c r="BV344" s="28"/>
      <c r="BW344" s="28"/>
    </row>
    <row r="345" spans="1:75" x14ac:dyDescent="0.25">
      <c r="A345" s="28"/>
      <c r="B345" s="28"/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  <c r="V345" s="28"/>
      <c r="W345" s="28"/>
      <c r="X345" s="28"/>
      <c r="Y345" s="28"/>
      <c r="Z345" s="28"/>
      <c r="AA345" s="28"/>
      <c r="AB345" s="28"/>
      <c r="AC345" s="28"/>
      <c r="AD345" s="28"/>
      <c r="AE345" s="28"/>
      <c r="AF345" s="28"/>
      <c r="AG345" s="28"/>
      <c r="AH345" s="28"/>
      <c r="AI345" s="28"/>
      <c r="AJ345" s="28"/>
      <c r="AK345" s="28"/>
      <c r="AL345" s="28"/>
      <c r="AM345" s="28"/>
      <c r="AN345" s="28"/>
      <c r="AO345" s="28"/>
      <c r="AP345" s="28"/>
      <c r="AQ345" s="28"/>
      <c r="AR345" s="28"/>
      <c r="AS345" s="28"/>
      <c r="AT345" s="28"/>
      <c r="AU345" s="28"/>
      <c r="AV345" s="28"/>
      <c r="AW345" s="28"/>
      <c r="AX345" s="28"/>
      <c r="AY345" s="28"/>
      <c r="AZ345" s="28"/>
      <c r="BA345" s="28"/>
      <c r="BB345" s="28"/>
      <c r="BC345" s="28"/>
      <c r="BD345" s="28"/>
      <c r="BE345" s="28"/>
      <c r="BF345" s="28"/>
      <c r="BG345" s="28"/>
      <c r="BH345" s="28"/>
      <c r="BI345" s="28"/>
      <c r="BJ345" s="28"/>
      <c r="BK345" s="28"/>
      <c r="BL345" s="28"/>
      <c r="BM345" s="28"/>
      <c r="BN345" s="28"/>
      <c r="BO345" s="28"/>
      <c r="BP345" s="28"/>
      <c r="BQ345" s="28"/>
      <c r="BR345" s="28"/>
      <c r="BS345" s="28"/>
      <c r="BT345" s="28"/>
      <c r="BU345" s="28"/>
      <c r="BV345" s="28"/>
      <c r="BW345" s="28"/>
    </row>
    <row r="346" spans="1:75" x14ac:dyDescent="0.25">
      <c r="A346" s="28"/>
      <c r="B346" s="28"/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  <c r="V346" s="28"/>
      <c r="W346" s="28"/>
      <c r="X346" s="28"/>
      <c r="Y346" s="28"/>
      <c r="Z346" s="28"/>
      <c r="AA346" s="28"/>
      <c r="AB346" s="28"/>
      <c r="AC346" s="28"/>
      <c r="AD346" s="28"/>
      <c r="AE346" s="28"/>
      <c r="AF346" s="28"/>
      <c r="AG346" s="28"/>
      <c r="AH346" s="28"/>
      <c r="AI346" s="28"/>
      <c r="AJ346" s="28"/>
      <c r="AK346" s="28"/>
      <c r="AL346" s="28"/>
      <c r="AM346" s="28"/>
      <c r="AN346" s="28"/>
      <c r="AO346" s="28"/>
      <c r="AP346" s="28"/>
      <c r="AQ346" s="28"/>
      <c r="AR346" s="28"/>
      <c r="AS346" s="28"/>
      <c r="AT346" s="28"/>
      <c r="AU346" s="28"/>
      <c r="AV346" s="28"/>
      <c r="AW346" s="28"/>
      <c r="AX346" s="28"/>
      <c r="AY346" s="28"/>
      <c r="AZ346" s="28"/>
      <c r="BA346" s="28"/>
      <c r="BB346" s="28"/>
      <c r="BC346" s="28"/>
      <c r="BD346" s="28"/>
      <c r="BE346" s="28"/>
      <c r="BF346" s="28"/>
      <c r="BG346" s="28"/>
      <c r="BH346" s="28"/>
      <c r="BI346" s="28"/>
      <c r="BJ346" s="28"/>
      <c r="BK346" s="28"/>
      <c r="BL346" s="28"/>
      <c r="BM346" s="28"/>
      <c r="BN346" s="28"/>
      <c r="BO346" s="28"/>
      <c r="BP346" s="28"/>
      <c r="BQ346" s="28"/>
      <c r="BR346" s="28"/>
      <c r="BS346" s="28"/>
      <c r="BT346" s="28"/>
      <c r="BU346" s="28"/>
      <c r="BV346" s="28"/>
      <c r="BW346" s="28"/>
    </row>
    <row r="347" spans="1:75" x14ac:dyDescent="0.25">
      <c r="A347" s="28"/>
      <c r="B347" s="28"/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  <c r="Z347" s="28"/>
      <c r="AA347" s="28"/>
      <c r="AB347" s="28"/>
      <c r="AC347" s="28"/>
      <c r="AD347" s="28"/>
      <c r="AE347" s="28"/>
      <c r="AF347" s="28"/>
      <c r="AG347" s="28"/>
      <c r="AH347" s="28"/>
      <c r="AI347" s="28"/>
      <c r="AJ347" s="28"/>
      <c r="AK347" s="28"/>
      <c r="AL347" s="28"/>
      <c r="AM347" s="28"/>
      <c r="AN347" s="28"/>
      <c r="AO347" s="28"/>
      <c r="AP347" s="28"/>
      <c r="AQ347" s="28"/>
      <c r="AR347" s="28"/>
      <c r="AS347" s="28"/>
      <c r="AT347" s="28"/>
      <c r="AU347" s="28"/>
      <c r="AV347" s="28"/>
      <c r="AW347" s="28"/>
      <c r="AX347" s="28"/>
      <c r="AY347" s="28"/>
      <c r="AZ347" s="28"/>
      <c r="BA347" s="28"/>
      <c r="BB347" s="28"/>
      <c r="BC347" s="28"/>
      <c r="BD347" s="28"/>
      <c r="BE347" s="28"/>
      <c r="BF347" s="28"/>
      <c r="BG347" s="28"/>
      <c r="BH347" s="28"/>
      <c r="BI347" s="28"/>
      <c r="BJ347" s="28"/>
      <c r="BK347" s="28"/>
      <c r="BL347" s="28"/>
      <c r="BM347" s="28"/>
      <c r="BN347" s="28"/>
      <c r="BO347" s="28"/>
      <c r="BP347" s="28"/>
      <c r="BQ347" s="28"/>
      <c r="BR347" s="28"/>
      <c r="BS347" s="28"/>
      <c r="BT347" s="28"/>
      <c r="BU347" s="28"/>
      <c r="BV347" s="28"/>
      <c r="BW347" s="28"/>
    </row>
    <row r="348" spans="1:75" x14ac:dyDescent="0.25">
      <c r="A348" s="28"/>
      <c r="B348" s="28"/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  <c r="V348" s="28"/>
      <c r="W348" s="28"/>
      <c r="X348" s="28"/>
      <c r="Y348" s="28"/>
      <c r="Z348" s="28"/>
      <c r="AA348" s="28"/>
      <c r="AB348" s="28"/>
      <c r="AC348" s="28"/>
      <c r="AD348" s="28"/>
      <c r="AE348" s="28"/>
      <c r="AF348" s="28"/>
      <c r="AG348" s="28"/>
      <c r="AH348" s="28"/>
      <c r="AI348" s="28"/>
      <c r="AJ348" s="28"/>
      <c r="AK348" s="28"/>
      <c r="AL348" s="28"/>
      <c r="AM348" s="28"/>
      <c r="AN348" s="28"/>
      <c r="AO348" s="28"/>
      <c r="AP348" s="28"/>
      <c r="AQ348" s="28"/>
      <c r="AR348" s="28"/>
      <c r="AS348" s="28"/>
      <c r="AT348" s="28"/>
      <c r="AU348" s="28"/>
      <c r="AV348" s="28"/>
      <c r="AW348" s="28"/>
      <c r="AX348" s="28"/>
      <c r="AY348" s="28"/>
      <c r="AZ348" s="28"/>
      <c r="BA348" s="28"/>
      <c r="BB348" s="28"/>
      <c r="BC348" s="28"/>
      <c r="BD348" s="28"/>
      <c r="BE348" s="28"/>
      <c r="BF348" s="28"/>
      <c r="BG348" s="28"/>
      <c r="BH348" s="28"/>
      <c r="BI348" s="28"/>
      <c r="BJ348" s="28"/>
      <c r="BK348" s="28"/>
      <c r="BL348" s="28"/>
      <c r="BM348" s="28"/>
      <c r="BN348" s="28"/>
      <c r="BO348" s="28"/>
      <c r="BP348" s="28"/>
      <c r="BQ348" s="28"/>
      <c r="BR348" s="28"/>
      <c r="BS348" s="28"/>
      <c r="BT348" s="28"/>
      <c r="BU348" s="28"/>
      <c r="BV348" s="28"/>
      <c r="BW348" s="28"/>
    </row>
    <row r="349" spans="1:75" x14ac:dyDescent="0.25">
      <c r="A349" s="28"/>
      <c r="B349" s="28"/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  <c r="V349" s="28"/>
      <c r="W349" s="28"/>
      <c r="X349" s="28"/>
      <c r="Y349" s="28"/>
      <c r="Z349" s="28"/>
      <c r="AA349" s="28"/>
      <c r="AB349" s="28"/>
      <c r="AC349" s="28"/>
      <c r="AD349" s="28"/>
      <c r="AE349" s="28"/>
      <c r="AF349" s="28"/>
      <c r="AG349" s="28"/>
      <c r="AH349" s="28"/>
      <c r="AI349" s="28"/>
      <c r="AJ349" s="28"/>
      <c r="AK349" s="28"/>
      <c r="AL349" s="28"/>
      <c r="AM349" s="28"/>
      <c r="AN349" s="28"/>
      <c r="AO349" s="28"/>
      <c r="AP349" s="28"/>
      <c r="AQ349" s="28"/>
      <c r="AR349" s="28"/>
      <c r="AS349" s="28"/>
      <c r="AT349" s="28"/>
      <c r="AU349" s="28"/>
      <c r="AV349" s="28"/>
      <c r="AW349" s="28"/>
      <c r="AX349" s="28"/>
      <c r="AY349" s="28"/>
      <c r="AZ349" s="28"/>
      <c r="BA349" s="28"/>
      <c r="BB349" s="28"/>
      <c r="BC349" s="28"/>
      <c r="BD349" s="28"/>
      <c r="BE349" s="28"/>
      <c r="BF349" s="28"/>
      <c r="BG349" s="28"/>
      <c r="BH349" s="28"/>
      <c r="BI349" s="28"/>
      <c r="BJ349" s="28"/>
      <c r="BK349" s="28"/>
      <c r="BL349" s="28"/>
      <c r="BM349" s="28"/>
      <c r="BN349" s="28"/>
      <c r="BO349" s="28"/>
      <c r="BP349" s="28"/>
      <c r="BQ349" s="28"/>
      <c r="BR349" s="28"/>
      <c r="BS349" s="28"/>
      <c r="BT349" s="28"/>
      <c r="BU349" s="28"/>
      <c r="BV349" s="28"/>
      <c r="BW349" s="28"/>
    </row>
    <row r="350" spans="1:75" x14ac:dyDescent="0.25">
      <c r="A350" s="28"/>
      <c r="B350" s="28"/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  <c r="V350" s="28"/>
      <c r="W350" s="28"/>
      <c r="X350" s="28"/>
      <c r="Y350" s="28"/>
      <c r="Z350" s="28"/>
      <c r="AA350" s="28"/>
      <c r="AB350" s="28"/>
      <c r="AC350" s="28"/>
      <c r="AD350" s="28"/>
      <c r="AE350" s="28"/>
      <c r="AF350" s="28"/>
      <c r="AG350" s="28"/>
      <c r="AH350" s="28"/>
      <c r="AI350" s="28"/>
      <c r="AJ350" s="28"/>
      <c r="AK350" s="28"/>
      <c r="AL350" s="28"/>
      <c r="AM350" s="28"/>
      <c r="AN350" s="28"/>
      <c r="AO350" s="28"/>
      <c r="AP350" s="28"/>
      <c r="AQ350" s="28"/>
      <c r="AR350" s="28"/>
      <c r="AS350" s="28"/>
      <c r="AT350" s="28"/>
      <c r="AU350" s="28"/>
      <c r="AV350" s="28"/>
      <c r="AW350" s="28"/>
      <c r="AX350" s="28"/>
      <c r="AY350" s="28"/>
      <c r="AZ350" s="28"/>
      <c r="BA350" s="28"/>
      <c r="BB350" s="28"/>
      <c r="BC350" s="28"/>
      <c r="BD350" s="28"/>
      <c r="BE350" s="28"/>
      <c r="BF350" s="28"/>
      <c r="BG350" s="28"/>
      <c r="BH350" s="28"/>
      <c r="BI350" s="28"/>
      <c r="BJ350" s="28"/>
      <c r="BK350" s="28"/>
      <c r="BL350" s="28"/>
      <c r="BM350" s="28"/>
      <c r="BN350" s="28"/>
      <c r="BO350" s="28"/>
      <c r="BP350" s="28"/>
      <c r="BQ350" s="28"/>
      <c r="BR350" s="28"/>
      <c r="BS350" s="28"/>
      <c r="BT350" s="28"/>
      <c r="BU350" s="28"/>
      <c r="BV350" s="28"/>
      <c r="BW350" s="28"/>
    </row>
    <row r="351" spans="1:75" x14ac:dyDescent="0.25">
      <c r="A351" s="28"/>
      <c r="B351" s="28"/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  <c r="V351" s="28"/>
      <c r="W351" s="28"/>
      <c r="X351" s="28"/>
      <c r="Y351" s="28"/>
      <c r="Z351" s="28"/>
      <c r="AA351" s="28"/>
      <c r="AB351" s="28"/>
      <c r="AC351" s="28"/>
      <c r="AD351" s="28"/>
      <c r="AE351" s="28"/>
      <c r="AF351" s="28"/>
      <c r="AG351" s="28"/>
      <c r="AH351" s="28"/>
      <c r="AI351" s="28"/>
      <c r="AJ351" s="28"/>
      <c r="AK351" s="28"/>
      <c r="AL351" s="28"/>
      <c r="AM351" s="28"/>
      <c r="AN351" s="28"/>
      <c r="AO351" s="28"/>
      <c r="AP351" s="28"/>
      <c r="AQ351" s="28"/>
      <c r="AR351" s="28"/>
      <c r="AS351" s="28"/>
      <c r="AT351" s="28"/>
      <c r="AU351" s="28"/>
      <c r="AV351" s="28"/>
      <c r="AW351" s="28"/>
      <c r="AX351" s="28"/>
      <c r="AY351" s="28"/>
      <c r="AZ351" s="28"/>
      <c r="BA351" s="28"/>
      <c r="BB351" s="28"/>
      <c r="BC351" s="28"/>
      <c r="BD351" s="28"/>
      <c r="BE351" s="28"/>
      <c r="BF351" s="28"/>
      <c r="BG351" s="28"/>
      <c r="BH351" s="28"/>
      <c r="BI351" s="28"/>
      <c r="BJ351" s="28"/>
      <c r="BK351" s="28"/>
      <c r="BL351" s="28"/>
      <c r="BM351" s="28"/>
      <c r="BN351" s="28"/>
      <c r="BO351" s="28"/>
      <c r="BP351" s="28"/>
      <c r="BQ351" s="28"/>
      <c r="BR351" s="28"/>
      <c r="BS351" s="28"/>
      <c r="BT351" s="28"/>
      <c r="BU351" s="28"/>
      <c r="BV351" s="28"/>
      <c r="BW351" s="28"/>
    </row>
    <row r="352" spans="1:75" x14ac:dyDescent="0.25">
      <c r="A352" s="28"/>
      <c r="B352" s="28"/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  <c r="V352" s="28"/>
      <c r="W352" s="28"/>
      <c r="X352" s="28"/>
      <c r="Y352" s="28"/>
      <c r="Z352" s="28"/>
      <c r="AA352" s="28"/>
      <c r="AB352" s="28"/>
      <c r="AC352" s="28"/>
      <c r="AD352" s="28"/>
      <c r="AE352" s="28"/>
      <c r="AF352" s="28"/>
      <c r="AG352" s="28"/>
      <c r="AH352" s="28"/>
      <c r="AI352" s="28"/>
      <c r="AJ352" s="28"/>
      <c r="AK352" s="28"/>
      <c r="AL352" s="28"/>
      <c r="AM352" s="28"/>
      <c r="AN352" s="28"/>
      <c r="AO352" s="28"/>
      <c r="AP352" s="28"/>
      <c r="AQ352" s="28"/>
      <c r="AR352" s="28"/>
      <c r="AS352" s="28"/>
      <c r="AT352" s="28"/>
      <c r="AU352" s="28"/>
      <c r="AV352" s="28"/>
      <c r="AW352" s="28"/>
      <c r="AX352" s="28"/>
      <c r="AY352" s="28"/>
      <c r="AZ352" s="28"/>
      <c r="BA352" s="28"/>
      <c r="BB352" s="28"/>
      <c r="BC352" s="28"/>
      <c r="BD352" s="28"/>
      <c r="BE352" s="28"/>
      <c r="BF352" s="28"/>
      <c r="BG352" s="28"/>
      <c r="BH352" s="28"/>
      <c r="BI352" s="28"/>
      <c r="BJ352" s="28"/>
      <c r="BK352" s="28"/>
      <c r="BL352" s="28"/>
      <c r="BM352" s="28"/>
      <c r="BN352" s="28"/>
      <c r="BO352" s="28"/>
      <c r="BP352" s="28"/>
      <c r="BQ352" s="28"/>
      <c r="BR352" s="28"/>
      <c r="BS352" s="28"/>
      <c r="BT352" s="28"/>
      <c r="BU352" s="28"/>
      <c r="BV352" s="28"/>
      <c r="BW352" s="28"/>
    </row>
    <row r="353" spans="1:75" x14ac:dyDescent="0.25">
      <c r="A353" s="28"/>
      <c r="B353" s="28"/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  <c r="V353" s="28"/>
      <c r="W353" s="28"/>
      <c r="X353" s="28"/>
      <c r="Y353" s="28"/>
      <c r="Z353" s="28"/>
      <c r="AA353" s="28"/>
      <c r="AB353" s="28"/>
      <c r="AC353" s="28"/>
      <c r="AD353" s="28"/>
      <c r="AE353" s="28"/>
      <c r="AF353" s="28"/>
      <c r="AG353" s="28"/>
      <c r="AH353" s="28"/>
      <c r="AI353" s="28"/>
      <c r="AJ353" s="28"/>
      <c r="AK353" s="28"/>
      <c r="AL353" s="28"/>
      <c r="AM353" s="28"/>
      <c r="AN353" s="28"/>
      <c r="AO353" s="28"/>
      <c r="AP353" s="28"/>
      <c r="AQ353" s="28"/>
      <c r="AR353" s="28"/>
      <c r="AS353" s="28"/>
      <c r="AT353" s="28"/>
      <c r="AU353" s="28"/>
      <c r="AV353" s="28"/>
      <c r="AW353" s="28"/>
      <c r="AX353" s="28"/>
      <c r="AY353" s="28"/>
      <c r="AZ353" s="28"/>
      <c r="BA353" s="28"/>
      <c r="BB353" s="28"/>
      <c r="BC353" s="28"/>
      <c r="BD353" s="28"/>
      <c r="BE353" s="28"/>
      <c r="BF353" s="28"/>
      <c r="BG353" s="28"/>
      <c r="BH353" s="28"/>
      <c r="BI353" s="28"/>
      <c r="BJ353" s="28"/>
      <c r="BK353" s="28"/>
      <c r="BL353" s="28"/>
      <c r="BM353" s="28"/>
      <c r="BN353" s="28"/>
      <c r="BO353" s="28"/>
      <c r="BP353" s="28"/>
      <c r="BQ353" s="28"/>
      <c r="BR353" s="28"/>
      <c r="BS353" s="28"/>
      <c r="BT353" s="28"/>
      <c r="BU353" s="28"/>
      <c r="BV353" s="28"/>
      <c r="BW353" s="28"/>
    </row>
    <row r="354" spans="1:75" x14ac:dyDescent="0.25">
      <c r="A354" s="28"/>
      <c r="B354" s="28"/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  <c r="V354" s="28"/>
      <c r="W354" s="28"/>
      <c r="X354" s="28"/>
      <c r="Y354" s="28"/>
      <c r="Z354" s="28"/>
      <c r="AA354" s="28"/>
      <c r="AB354" s="28"/>
      <c r="AC354" s="28"/>
      <c r="AD354" s="28"/>
      <c r="AE354" s="28"/>
      <c r="AF354" s="28"/>
      <c r="AG354" s="28"/>
      <c r="AH354" s="28"/>
      <c r="AI354" s="28"/>
      <c r="AJ354" s="28"/>
      <c r="AK354" s="28"/>
      <c r="AL354" s="28"/>
      <c r="AM354" s="28"/>
      <c r="AN354" s="28"/>
      <c r="AO354" s="28"/>
      <c r="AP354" s="28"/>
      <c r="AQ354" s="28"/>
      <c r="AR354" s="28"/>
      <c r="AS354" s="28"/>
      <c r="AT354" s="28"/>
      <c r="AU354" s="28"/>
      <c r="AV354" s="28"/>
      <c r="AW354" s="28"/>
      <c r="AX354" s="28"/>
      <c r="AY354" s="28"/>
      <c r="AZ354" s="28"/>
      <c r="BA354" s="28"/>
      <c r="BB354" s="28"/>
      <c r="BC354" s="28"/>
      <c r="BD354" s="28"/>
      <c r="BE354" s="28"/>
      <c r="BF354" s="28"/>
      <c r="BG354" s="28"/>
      <c r="BH354" s="28"/>
      <c r="BI354" s="28"/>
      <c r="BJ354" s="28"/>
      <c r="BK354" s="28"/>
      <c r="BL354" s="28"/>
      <c r="BM354" s="28"/>
      <c r="BN354" s="28"/>
      <c r="BO354" s="28"/>
      <c r="BP354" s="28"/>
      <c r="BQ354" s="28"/>
      <c r="BR354" s="28"/>
      <c r="BS354" s="28"/>
      <c r="BT354" s="28"/>
      <c r="BU354" s="28"/>
      <c r="BV354" s="28"/>
      <c r="BW354" s="28"/>
    </row>
    <row r="355" spans="1:75" x14ac:dyDescent="0.25">
      <c r="A355" s="28"/>
      <c r="B355" s="28"/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  <c r="V355" s="28"/>
      <c r="W355" s="28"/>
      <c r="X355" s="28"/>
      <c r="Y355" s="28"/>
      <c r="Z355" s="28"/>
      <c r="AA355" s="28"/>
      <c r="AB355" s="28"/>
      <c r="AC355" s="28"/>
      <c r="AD355" s="28"/>
      <c r="AE355" s="28"/>
      <c r="AF355" s="28"/>
      <c r="AG355" s="28"/>
      <c r="AH355" s="28"/>
      <c r="AI355" s="28"/>
      <c r="AJ355" s="28"/>
      <c r="AK355" s="28"/>
      <c r="AL355" s="28"/>
      <c r="AM355" s="28"/>
      <c r="AN355" s="28"/>
      <c r="AO355" s="28"/>
      <c r="AP355" s="28"/>
      <c r="AQ355" s="28"/>
      <c r="AR355" s="28"/>
      <c r="AS355" s="28"/>
      <c r="AT355" s="28"/>
      <c r="AU355" s="28"/>
      <c r="AV355" s="28"/>
      <c r="AW355" s="28"/>
      <c r="AX355" s="28"/>
      <c r="AY355" s="28"/>
      <c r="AZ355" s="28"/>
      <c r="BA355" s="28"/>
      <c r="BB355" s="28"/>
      <c r="BC355" s="28"/>
      <c r="BD355" s="28"/>
      <c r="BE355" s="28"/>
      <c r="BF355" s="28"/>
      <c r="BG355" s="28"/>
      <c r="BH355" s="28"/>
      <c r="BI355" s="28"/>
      <c r="BJ355" s="28"/>
      <c r="BK355" s="28"/>
      <c r="BL355" s="28"/>
      <c r="BM355" s="28"/>
      <c r="BN355" s="28"/>
      <c r="BO355" s="28"/>
      <c r="BP355" s="28"/>
      <c r="BQ355" s="28"/>
      <c r="BR355" s="28"/>
      <c r="BS355" s="28"/>
      <c r="BT355" s="28"/>
      <c r="BU355" s="28"/>
      <c r="BV355" s="28"/>
      <c r="BW355" s="28"/>
    </row>
    <row r="356" spans="1:75" x14ac:dyDescent="0.25">
      <c r="A356" s="28"/>
      <c r="B356" s="28"/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  <c r="V356" s="28"/>
      <c r="W356" s="28"/>
      <c r="X356" s="28"/>
      <c r="Y356" s="28"/>
      <c r="Z356" s="28"/>
      <c r="AA356" s="28"/>
      <c r="AB356" s="28"/>
      <c r="AC356" s="28"/>
      <c r="AD356" s="28"/>
      <c r="AE356" s="28"/>
      <c r="AF356" s="28"/>
      <c r="AG356" s="28"/>
      <c r="AH356" s="28"/>
      <c r="AI356" s="28"/>
      <c r="AJ356" s="28"/>
      <c r="AK356" s="28"/>
      <c r="AL356" s="28"/>
      <c r="AM356" s="28"/>
      <c r="AN356" s="28"/>
      <c r="AO356" s="28"/>
      <c r="AP356" s="28"/>
      <c r="AQ356" s="28"/>
      <c r="AR356" s="28"/>
      <c r="AS356" s="28"/>
      <c r="AT356" s="28"/>
      <c r="AU356" s="28"/>
      <c r="AV356" s="28"/>
      <c r="AW356" s="28"/>
      <c r="AX356" s="28"/>
      <c r="AY356" s="28"/>
      <c r="AZ356" s="28"/>
      <c r="BA356" s="28"/>
      <c r="BB356" s="28"/>
      <c r="BC356" s="28"/>
      <c r="BD356" s="28"/>
      <c r="BE356" s="28"/>
      <c r="BF356" s="28"/>
      <c r="BG356" s="28"/>
      <c r="BH356" s="28"/>
      <c r="BI356" s="28"/>
      <c r="BJ356" s="28"/>
      <c r="BK356" s="28"/>
      <c r="BL356" s="28"/>
      <c r="BM356" s="28"/>
      <c r="BN356" s="28"/>
      <c r="BO356" s="28"/>
      <c r="BP356" s="28"/>
      <c r="BQ356" s="28"/>
      <c r="BR356" s="28"/>
      <c r="BS356" s="28"/>
      <c r="BT356" s="28"/>
      <c r="BU356" s="28"/>
      <c r="BV356" s="28"/>
      <c r="BW356" s="28"/>
    </row>
    <row r="357" spans="1:75" x14ac:dyDescent="0.25">
      <c r="A357" s="28"/>
      <c r="B357" s="28"/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  <c r="V357" s="28"/>
      <c r="W357" s="28"/>
      <c r="X357" s="28"/>
      <c r="Y357" s="28"/>
      <c r="Z357" s="28"/>
      <c r="AA357" s="28"/>
      <c r="AB357" s="28"/>
      <c r="AC357" s="28"/>
      <c r="AD357" s="28"/>
      <c r="AE357" s="28"/>
      <c r="AF357" s="28"/>
      <c r="AG357" s="28"/>
      <c r="AH357" s="28"/>
      <c r="AI357" s="28"/>
      <c r="AJ357" s="28"/>
      <c r="AK357" s="28"/>
      <c r="AL357" s="28"/>
      <c r="AM357" s="28"/>
      <c r="AN357" s="28"/>
      <c r="AO357" s="28"/>
      <c r="AP357" s="28"/>
      <c r="AQ357" s="28"/>
      <c r="AR357" s="28"/>
      <c r="AS357" s="28"/>
      <c r="AT357" s="28"/>
      <c r="AU357" s="28"/>
      <c r="AV357" s="28"/>
      <c r="AW357" s="28"/>
      <c r="AX357" s="28"/>
      <c r="AY357" s="28"/>
      <c r="AZ357" s="28"/>
      <c r="BA357" s="28"/>
      <c r="BB357" s="28"/>
      <c r="BC357" s="28"/>
      <c r="BD357" s="28"/>
      <c r="BE357" s="28"/>
      <c r="BF357" s="28"/>
      <c r="BG357" s="28"/>
      <c r="BH357" s="28"/>
      <c r="BI357" s="28"/>
      <c r="BJ357" s="28"/>
      <c r="BK357" s="28"/>
      <c r="BL357" s="28"/>
      <c r="BM357" s="28"/>
      <c r="BN357" s="28"/>
      <c r="BO357" s="28"/>
      <c r="BP357" s="28"/>
      <c r="BQ357" s="28"/>
      <c r="BR357" s="28"/>
      <c r="BS357" s="28"/>
      <c r="BT357" s="28"/>
      <c r="BU357" s="28"/>
      <c r="BV357" s="28"/>
      <c r="BW357" s="28"/>
    </row>
    <row r="358" spans="1:75" x14ac:dyDescent="0.25">
      <c r="A358" s="28"/>
      <c r="B358" s="28"/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  <c r="V358" s="28"/>
      <c r="W358" s="28"/>
      <c r="X358" s="28"/>
      <c r="Y358" s="28"/>
      <c r="Z358" s="28"/>
      <c r="AA358" s="28"/>
      <c r="AB358" s="28"/>
      <c r="AC358" s="28"/>
      <c r="AD358" s="28"/>
      <c r="AE358" s="28"/>
      <c r="AF358" s="28"/>
      <c r="AG358" s="28"/>
      <c r="AH358" s="28"/>
      <c r="AI358" s="28"/>
      <c r="AJ358" s="28"/>
      <c r="AK358" s="28"/>
      <c r="AL358" s="28"/>
      <c r="AM358" s="28"/>
      <c r="AN358" s="28"/>
      <c r="AO358" s="28"/>
      <c r="AP358" s="28"/>
      <c r="AQ358" s="28"/>
      <c r="AR358" s="28"/>
      <c r="AS358" s="28"/>
      <c r="AT358" s="28"/>
      <c r="AU358" s="28"/>
      <c r="AV358" s="28"/>
      <c r="AW358" s="28"/>
      <c r="AX358" s="28"/>
      <c r="AY358" s="28"/>
      <c r="AZ358" s="28"/>
      <c r="BA358" s="28"/>
      <c r="BB358" s="28"/>
      <c r="BC358" s="28"/>
      <c r="BD358" s="28"/>
      <c r="BE358" s="28"/>
      <c r="BF358" s="28"/>
      <c r="BG358" s="28"/>
      <c r="BH358" s="28"/>
      <c r="BI358" s="28"/>
      <c r="BJ358" s="28"/>
      <c r="BK358" s="28"/>
      <c r="BL358" s="28"/>
      <c r="BM358" s="28"/>
      <c r="BN358" s="28"/>
      <c r="BO358" s="28"/>
      <c r="BP358" s="28"/>
      <c r="BQ358" s="28"/>
      <c r="BR358" s="28"/>
      <c r="BS358" s="28"/>
      <c r="BT358" s="28"/>
      <c r="BU358" s="28"/>
      <c r="BV358" s="28"/>
      <c r="BW358" s="28"/>
    </row>
    <row r="359" spans="1:75" x14ac:dyDescent="0.25">
      <c r="A359" s="28"/>
      <c r="B359" s="28"/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  <c r="V359" s="28"/>
      <c r="W359" s="28"/>
      <c r="X359" s="28"/>
      <c r="Y359" s="28"/>
      <c r="Z359" s="28"/>
      <c r="AA359" s="28"/>
      <c r="AB359" s="28"/>
      <c r="AC359" s="28"/>
      <c r="AD359" s="28"/>
      <c r="AE359" s="28"/>
      <c r="AF359" s="28"/>
      <c r="AG359" s="28"/>
      <c r="AH359" s="28"/>
      <c r="AI359" s="28"/>
      <c r="AJ359" s="28"/>
      <c r="AK359" s="28"/>
      <c r="AL359" s="28"/>
      <c r="AM359" s="28"/>
      <c r="AN359" s="28"/>
      <c r="AO359" s="28"/>
      <c r="AP359" s="28"/>
      <c r="AQ359" s="28"/>
      <c r="AR359" s="28"/>
      <c r="AS359" s="28"/>
      <c r="AT359" s="28"/>
      <c r="AU359" s="28"/>
      <c r="AV359" s="28"/>
      <c r="AW359" s="28"/>
      <c r="AX359" s="28"/>
      <c r="AY359" s="28"/>
      <c r="AZ359" s="28"/>
      <c r="BA359" s="28"/>
      <c r="BB359" s="28"/>
      <c r="BC359" s="28"/>
      <c r="BD359" s="28"/>
      <c r="BE359" s="28"/>
      <c r="BF359" s="28"/>
      <c r="BG359" s="28"/>
      <c r="BH359" s="28"/>
      <c r="BI359" s="28"/>
      <c r="BJ359" s="28"/>
      <c r="BK359" s="28"/>
      <c r="BL359" s="28"/>
      <c r="BM359" s="28"/>
      <c r="BN359" s="28"/>
      <c r="BO359" s="28"/>
      <c r="BP359" s="28"/>
      <c r="BQ359" s="28"/>
      <c r="BR359" s="28"/>
      <c r="BS359" s="28"/>
      <c r="BT359" s="28"/>
      <c r="BU359" s="28"/>
      <c r="BV359" s="28"/>
      <c r="BW359" s="28"/>
    </row>
    <row r="360" spans="1:75" x14ac:dyDescent="0.25">
      <c r="A360" s="28"/>
      <c r="B360" s="28"/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  <c r="AA360" s="28"/>
      <c r="AB360" s="28"/>
      <c r="AC360" s="28"/>
      <c r="AD360" s="28"/>
      <c r="AE360" s="28"/>
      <c r="AF360" s="28"/>
      <c r="AG360" s="28"/>
      <c r="AH360" s="28"/>
      <c r="AI360" s="28"/>
      <c r="AJ360" s="28"/>
      <c r="AK360" s="28"/>
      <c r="AL360" s="28"/>
      <c r="AM360" s="28"/>
      <c r="AN360" s="28"/>
      <c r="AO360" s="28"/>
      <c r="AP360" s="28"/>
      <c r="AQ360" s="28"/>
      <c r="AR360" s="28"/>
      <c r="AS360" s="28"/>
      <c r="AT360" s="28"/>
      <c r="AU360" s="28"/>
      <c r="AV360" s="28"/>
      <c r="AW360" s="28"/>
      <c r="AX360" s="28"/>
      <c r="AY360" s="28"/>
      <c r="AZ360" s="28"/>
      <c r="BA360" s="28"/>
      <c r="BB360" s="28"/>
      <c r="BC360" s="28"/>
      <c r="BD360" s="28"/>
      <c r="BE360" s="28"/>
      <c r="BF360" s="28"/>
      <c r="BG360" s="28"/>
      <c r="BH360" s="28"/>
      <c r="BI360" s="28"/>
      <c r="BJ360" s="28"/>
      <c r="BK360" s="28"/>
      <c r="BL360" s="28"/>
      <c r="BM360" s="28"/>
      <c r="BN360" s="28"/>
      <c r="BO360" s="28"/>
      <c r="BP360" s="28"/>
      <c r="BQ360" s="28"/>
      <c r="BR360" s="28"/>
      <c r="BS360" s="28"/>
      <c r="BT360" s="28"/>
      <c r="BU360" s="28"/>
      <c r="BV360" s="28"/>
      <c r="BW360" s="28"/>
    </row>
    <row r="361" spans="1:75" x14ac:dyDescent="0.25">
      <c r="A361" s="28"/>
      <c r="B361" s="28"/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  <c r="AE361" s="28"/>
      <c r="AF361" s="28"/>
      <c r="AG361" s="28"/>
      <c r="AH361" s="28"/>
      <c r="AI361" s="28"/>
      <c r="AJ361" s="28"/>
      <c r="AK361" s="28"/>
      <c r="AL361" s="28"/>
      <c r="AM361" s="28"/>
      <c r="AN361" s="28"/>
      <c r="AO361" s="28"/>
      <c r="AP361" s="28"/>
      <c r="AQ361" s="28"/>
      <c r="AR361" s="28"/>
      <c r="AS361" s="28"/>
      <c r="AT361" s="28"/>
      <c r="AU361" s="28"/>
      <c r="AV361" s="28"/>
      <c r="AW361" s="28"/>
      <c r="AX361" s="28"/>
      <c r="AY361" s="28"/>
      <c r="AZ361" s="28"/>
      <c r="BA361" s="28"/>
      <c r="BB361" s="28"/>
      <c r="BC361" s="28"/>
      <c r="BD361" s="28"/>
      <c r="BE361" s="28"/>
      <c r="BF361" s="28"/>
      <c r="BG361" s="28"/>
      <c r="BH361" s="28"/>
      <c r="BI361" s="28"/>
      <c r="BJ361" s="28"/>
      <c r="BK361" s="28"/>
      <c r="BL361" s="28"/>
      <c r="BM361" s="28"/>
      <c r="BN361" s="28"/>
      <c r="BO361" s="28"/>
      <c r="BP361" s="28"/>
      <c r="BQ361" s="28"/>
      <c r="BR361" s="28"/>
      <c r="BS361" s="28"/>
      <c r="BT361" s="28"/>
      <c r="BU361" s="28"/>
      <c r="BV361" s="28"/>
      <c r="BW361" s="28"/>
    </row>
    <row r="362" spans="1:75" x14ac:dyDescent="0.25">
      <c r="A362" s="28"/>
      <c r="B362" s="28"/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  <c r="R362" s="28"/>
      <c r="S362" s="28"/>
      <c r="T362" s="28"/>
      <c r="U362" s="28"/>
      <c r="V362" s="28"/>
      <c r="W362" s="28"/>
      <c r="X362" s="28"/>
      <c r="Y362" s="28"/>
      <c r="Z362" s="28"/>
      <c r="AA362" s="28"/>
      <c r="AB362" s="28"/>
      <c r="AC362" s="28"/>
      <c r="AD362" s="28"/>
      <c r="AE362" s="28"/>
      <c r="AF362" s="28"/>
      <c r="AG362" s="28"/>
      <c r="AH362" s="28"/>
      <c r="AI362" s="28"/>
      <c r="AJ362" s="28"/>
      <c r="AK362" s="28"/>
      <c r="AL362" s="28"/>
      <c r="AM362" s="28"/>
      <c r="AN362" s="28"/>
      <c r="AO362" s="28"/>
      <c r="AP362" s="28"/>
      <c r="AQ362" s="28"/>
      <c r="AR362" s="28"/>
      <c r="AS362" s="28"/>
      <c r="AT362" s="28"/>
      <c r="AU362" s="28"/>
      <c r="AV362" s="28"/>
      <c r="AW362" s="28"/>
      <c r="AX362" s="28"/>
      <c r="AY362" s="28"/>
      <c r="AZ362" s="28"/>
      <c r="BA362" s="28"/>
      <c r="BB362" s="28"/>
      <c r="BC362" s="28"/>
      <c r="BD362" s="28"/>
      <c r="BE362" s="28"/>
      <c r="BF362" s="28"/>
      <c r="BG362" s="28"/>
      <c r="BH362" s="28"/>
      <c r="BI362" s="28"/>
      <c r="BJ362" s="28"/>
      <c r="BK362" s="28"/>
      <c r="BL362" s="28"/>
      <c r="BM362" s="28"/>
      <c r="BN362" s="28"/>
      <c r="BO362" s="28"/>
      <c r="BP362" s="28"/>
      <c r="BQ362" s="28"/>
      <c r="BR362" s="28"/>
      <c r="BS362" s="28"/>
      <c r="BT362" s="28"/>
      <c r="BU362" s="28"/>
      <c r="BV362" s="28"/>
      <c r="BW362" s="28"/>
    </row>
    <row r="363" spans="1:75" x14ac:dyDescent="0.25">
      <c r="A363" s="28"/>
      <c r="B363" s="28"/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  <c r="R363" s="28"/>
      <c r="S363" s="28"/>
      <c r="T363" s="28"/>
      <c r="U363" s="28"/>
      <c r="V363" s="28"/>
      <c r="W363" s="28"/>
      <c r="X363" s="28"/>
      <c r="Y363" s="28"/>
      <c r="Z363" s="28"/>
      <c r="AA363" s="28"/>
      <c r="AB363" s="28"/>
      <c r="AC363" s="28"/>
      <c r="AD363" s="28"/>
      <c r="AE363" s="28"/>
      <c r="AF363" s="28"/>
      <c r="AG363" s="28"/>
      <c r="AH363" s="28"/>
      <c r="AI363" s="28"/>
      <c r="AJ363" s="28"/>
      <c r="AK363" s="28"/>
      <c r="AL363" s="28"/>
      <c r="AM363" s="28"/>
      <c r="AN363" s="28"/>
      <c r="AO363" s="28"/>
      <c r="AP363" s="28"/>
      <c r="AQ363" s="28"/>
      <c r="AR363" s="28"/>
      <c r="AS363" s="28"/>
      <c r="AT363" s="28"/>
      <c r="AU363" s="28"/>
      <c r="AV363" s="28"/>
      <c r="AW363" s="28"/>
      <c r="AX363" s="28"/>
      <c r="AY363" s="28"/>
      <c r="AZ363" s="28"/>
      <c r="BA363" s="28"/>
      <c r="BB363" s="28"/>
      <c r="BC363" s="28"/>
      <c r="BD363" s="28"/>
      <c r="BE363" s="28"/>
      <c r="BF363" s="28"/>
      <c r="BG363" s="28"/>
      <c r="BH363" s="28"/>
      <c r="BI363" s="28"/>
      <c r="BJ363" s="28"/>
      <c r="BK363" s="28"/>
      <c r="BL363" s="28"/>
      <c r="BM363" s="28"/>
      <c r="BN363" s="28"/>
      <c r="BO363" s="28"/>
      <c r="BP363" s="28"/>
      <c r="BQ363" s="28"/>
      <c r="BR363" s="28"/>
      <c r="BS363" s="28"/>
      <c r="BT363" s="28"/>
      <c r="BU363" s="28"/>
      <c r="BV363" s="28"/>
      <c r="BW363" s="28"/>
    </row>
    <row r="364" spans="1:75" x14ac:dyDescent="0.25">
      <c r="A364" s="28"/>
      <c r="B364" s="28"/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  <c r="R364" s="28"/>
      <c r="S364" s="28"/>
      <c r="T364" s="28"/>
      <c r="U364" s="28"/>
      <c r="V364" s="28"/>
      <c r="W364" s="28"/>
      <c r="X364" s="28"/>
      <c r="Y364" s="28"/>
      <c r="Z364" s="28"/>
      <c r="AA364" s="28"/>
      <c r="AB364" s="28"/>
      <c r="AC364" s="28"/>
      <c r="AD364" s="28"/>
      <c r="AE364" s="28"/>
      <c r="AF364" s="28"/>
      <c r="AG364" s="28"/>
      <c r="AH364" s="28"/>
      <c r="AI364" s="28"/>
      <c r="AJ364" s="28"/>
      <c r="AK364" s="28"/>
      <c r="AL364" s="28"/>
      <c r="AM364" s="28"/>
      <c r="AN364" s="28"/>
      <c r="AO364" s="28"/>
      <c r="AP364" s="28"/>
      <c r="AQ364" s="28"/>
      <c r="AR364" s="28"/>
      <c r="AS364" s="28"/>
      <c r="AT364" s="28"/>
      <c r="AU364" s="28"/>
      <c r="AV364" s="28"/>
      <c r="AW364" s="28"/>
      <c r="AX364" s="28"/>
      <c r="AY364" s="28"/>
      <c r="AZ364" s="28"/>
      <c r="BA364" s="28"/>
      <c r="BB364" s="28"/>
      <c r="BC364" s="28"/>
      <c r="BD364" s="28"/>
      <c r="BE364" s="28"/>
      <c r="BF364" s="28"/>
      <c r="BG364" s="28"/>
      <c r="BH364" s="28"/>
      <c r="BI364" s="28"/>
      <c r="BJ364" s="28"/>
      <c r="BK364" s="28"/>
      <c r="BL364" s="28"/>
      <c r="BM364" s="28"/>
      <c r="BN364" s="28"/>
      <c r="BO364" s="28"/>
      <c r="BP364" s="28"/>
      <c r="BQ364" s="28"/>
      <c r="BR364" s="28"/>
      <c r="BS364" s="28"/>
      <c r="BT364" s="28"/>
      <c r="BU364" s="28"/>
      <c r="BV364" s="28"/>
      <c r="BW364" s="28"/>
    </row>
    <row r="365" spans="1:75" x14ac:dyDescent="0.25">
      <c r="A365" s="28"/>
      <c r="B365" s="28"/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  <c r="AB365" s="28"/>
      <c r="AC365" s="28"/>
      <c r="AD365" s="28"/>
      <c r="AE365" s="28"/>
      <c r="AF365" s="28"/>
      <c r="AG365" s="28"/>
      <c r="AH365" s="28"/>
      <c r="AI365" s="28"/>
      <c r="AJ365" s="28"/>
      <c r="AK365" s="28"/>
      <c r="AL365" s="28"/>
      <c r="AM365" s="28"/>
      <c r="AN365" s="28"/>
      <c r="AO365" s="28"/>
      <c r="AP365" s="28"/>
      <c r="AQ365" s="28"/>
      <c r="AR365" s="28"/>
      <c r="AS365" s="28"/>
      <c r="AT365" s="28"/>
      <c r="AU365" s="28"/>
      <c r="AV365" s="28"/>
      <c r="AW365" s="28"/>
      <c r="AX365" s="28"/>
      <c r="AY365" s="28"/>
      <c r="AZ365" s="28"/>
      <c r="BA365" s="28"/>
      <c r="BB365" s="28"/>
      <c r="BC365" s="28"/>
      <c r="BD365" s="28"/>
      <c r="BE365" s="28"/>
      <c r="BF365" s="28"/>
      <c r="BG365" s="28"/>
      <c r="BH365" s="28"/>
      <c r="BI365" s="28"/>
      <c r="BJ365" s="28"/>
      <c r="BK365" s="28"/>
      <c r="BL365" s="28"/>
      <c r="BM365" s="28"/>
      <c r="BN365" s="28"/>
      <c r="BO365" s="28"/>
      <c r="BP365" s="28"/>
      <c r="BQ365" s="28"/>
      <c r="BR365" s="28"/>
      <c r="BS365" s="28"/>
      <c r="BT365" s="28"/>
      <c r="BU365" s="28"/>
      <c r="BV365" s="28"/>
      <c r="BW365" s="28"/>
    </row>
    <row r="366" spans="1:75" x14ac:dyDescent="0.25">
      <c r="A366" s="28"/>
      <c r="B366" s="28"/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  <c r="R366" s="28"/>
      <c r="S366" s="28"/>
      <c r="T366" s="28"/>
      <c r="U366" s="28"/>
      <c r="V366" s="28"/>
      <c r="W366" s="28"/>
      <c r="X366" s="28"/>
      <c r="Y366" s="28"/>
      <c r="Z366" s="28"/>
      <c r="AA366" s="28"/>
      <c r="AB366" s="28"/>
      <c r="AC366" s="28"/>
      <c r="AD366" s="28"/>
      <c r="AE366" s="28"/>
      <c r="AF366" s="28"/>
      <c r="AG366" s="28"/>
      <c r="AH366" s="28"/>
      <c r="AI366" s="28"/>
      <c r="AJ366" s="28"/>
      <c r="AK366" s="28"/>
      <c r="AL366" s="28"/>
      <c r="AM366" s="28"/>
      <c r="AN366" s="28"/>
      <c r="AO366" s="28"/>
      <c r="AP366" s="28"/>
      <c r="AQ366" s="28"/>
      <c r="AR366" s="28"/>
      <c r="AS366" s="28"/>
      <c r="AT366" s="28"/>
      <c r="AU366" s="28"/>
      <c r="AV366" s="28"/>
      <c r="AW366" s="28"/>
      <c r="AX366" s="28"/>
      <c r="AY366" s="28"/>
      <c r="AZ366" s="28"/>
      <c r="BA366" s="28"/>
      <c r="BB366" s="28"/>
      <c r="BC366" s="28"/>
      <c r="BD366" s="28"/>
      <c r="BE366" s="28"/>
      <c r="BF366" s="28"/>
      <c r="BG366" s="28"/>
      <c r="BH366" s="28"/>
      <c r="BI366" s="28"/>
      <c r="BJ366" s="28"/>
      <c r="BK366" s="28"/>
      <c r="BL366" s="28"/>
      <c r="BM366" s="28"/>
      <c r="BN366" s="28"/>
      <c r="BO366" s="28"/>
      <c r="BP366" s="28"/>
      <c r="BQ366" s="28"/>
      <c r="BR366" s="28"/>
      <c r="BS366" s="28"/>
      <c r="BT366" s="28"/>
      <c r="BU366" s="28"/>
      <c r="BV366" s="28"/>
      <c r="BW366" s="28"/>
    </row>
    <row r="367" spans="1:75" x14ac:dyDescent="0.25">
      <c r="A367" s="28"/>
      <c r="B367" s="28"/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  <c r="R367" s="28"/>
      <c r="S367" s="28"/>
      <c r="T367" s="28"/>
      <c r="U367" s="28"/>
      <c r="V367" s="28"/>
      <c r="W367" s="28"/>
      <c r="X367" s="28"/>
      <c r="Y367" s="28"/>
      <c r="Z367" s="28"/>
      <c r="AA367" s="28"/>
      <c r="AB367" s="28"/>
      <c r="AC367" s="28"/>
      <c r="AD367" s="28"/>
      <c r="AE367" s="28"/>
      <c r="AF367" s="28"/>
      <c r="AG367" s="28"/>
      <c r="AH367" s="28"/>
      <c r="AI367" s="28"/>
      <c r="AJ367" s="28"/>
      <c r="AK367" s="28"/>
      <c r="AL367" s="28"/>
      <c r="AM367" s="28"/>
      <c r="AN367" s="28"/>
      <c r="AO367" s="28"/>
      <c r="AP367" s="28"/>
      <c r="AQ367" s="28"/>
      <c r="AR367" s="28"/>
      <c r="AS367" s="28"/>
      <c r="AT367" s="28"/>
      <c r="AU367" s="28"/>
      <c r="AV367" s="28"/>
      <c r="AW367" s="28"/>
      <c r="AX367" s="28"/>
      <c r="AY367" s="28"/>
      <c r="AZ367" s="28"/>
      <c r="BA367" s="28"/>
      <c r="BB367" s="28"/>
      <c r="BC367" s="28"/>
      <c r="BD367" s="28"/>
      <c r="BE367" s="28"/>
      <c r="BF367" s="28"/>
      <c r="BG367" s="28"/>
      <c r="BH367" s="28"/>
      <c r="BI367" s="28"/>
      <c r="BJ367" s="28"/>
      <c r="BK367" s="28"/>
      <c r="BL367" s="28"/>
      <c r="BM367" s="28"/>
      <c r="BN367" s="28"/>
      <c r="BO367" s="28"/>
      <c r="BP367" s="28"/>
      <c r="BQ367" s="28"/>
      <c r="BR367" s="28"/>
      <c r="BS367" s="28"/>
      <c r="BT367" s="28"/>
      <c r="BU367" s="28"/>
      <c r="BV367" s="28"/>
      <c r="BW367" s="28"/>
    </row>
    <row r="368" spans="1:75" x14ac:dyDescent="0.25">
      <c r="A368" s="28"/>
      <c r="B368" s="28"/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  <c r="R368" s="28"/>
      <c r="S368" s="28"/>
      <c r="T368" s="28"/>
      <c r="U368" s="28"/>
      <c r="V368" s="28"/>
      <c r="W368" s="28"/>
      <c r="X368" s="28"/>
      <c r="Y368" s="28"/>
      <c r="Z368" s="28"/>
      <c r="AA368" s="28"/>
      <c r="AB368" s="28"/>
      <c r="AC368" s="28"/>
      <c r="AD368" s="28"/>
      <c r="AE368" s="28"/>
      <c r="AF368" s="28"/>
      <c r="AG368" s="28"/>
      <c r="AH368" s="28"/>
      <c r="AI368" s="28"/>
      <c r="AJ368" s="28"/>
      <c r="AK368" s="28"/>
      <c r="AL368" s="28"/>
      <c r="AM368" s="28"/>
      <c r="AN368" s="28"/>
      <c r="AO368" s="28"/>
      <c r="AP368" s="28"/>
      <c r="AQ368" s="28"/>
      <c r="AR368" s="28"/>
      <c r="AS368" s="28"/>
      <c r="AT368" s="28"/>
      <c r="AU368" s="28"/>
      <c r="AV368" s="28"/>
      <c r="AW368" s="28"/>
      <c r="AX368" s="28"/>
      <c r="AY368" s="28"/>
      <c r="AZ368" s="28"/>
      <c r="BA368" s="28"/>
      <c r="BB368" s="28"/>
      <c r="BC368" s="28"/>
      <c r="BD368" s="28"/>
      <c r="BE368" s="28"/>
      <c r="BF368" s="28"/>
      <c r="BG368" s="28"/>
      <c r="BH368" s="28"/>
      <c r="BI368" s="28"/>
      <c r="BJ368" s="28"/>
      <c r="BK368" s="28"/>
      <c r="BL368" s="28"/>
      <c r="BM368" s="28"/>
      <c r="BN368" s="28"/>
      <c r="BO368" s="28"/>
      <c r="BP368" s="28"/>
      <c r="BQ368" s="28"/>
      <c r="BR368" s="28"/>
      <c r="BS368" s="28"/>
      <c r="BT368" s="28"/>
      <c r="BU368" s="28"/>
      <c r="BV368" s="28"/>
      <c r="BW368" s="28"/>
    </row>
    <row r="369" spans="1:75" x14ac:dyDescent="0.25">
      <c r="A369" s="28"/>
      <c r="B369" s="28"/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  <c r="R369" s="28"/>
      <c r="S369" s="28"/>
      <c r="T369" s="28"/>
      <c r="U369" s="28"/>
      <c r="V369" s="28"/>
      <c r="W369" s="28"/>
      <c r="X369" s="28"/>
      <c r="Y369" s="28"/>
      <c r="Z369" s="28"/>
      <c r="AA369" s="28"/>
      <c r="AB369" s="28"/>
      <c r="AC369" s="28"/>
      <c r="AD369" s="28"/>
      <c r="AE369" s="28"/>
      <c r="AF369" s="28"/>
      <c r="AG369" s="28"/>
      <c r="AH369" s="28"/>
      <c r="AI369" s="28"/>
      <c r="AJ369" s="28"/>
      <c r="AK369" s="28"/>
      <c r="AL369" s="28"/>
      <c r="AM369" s="28"/>
      <c r="AN369" s="28"/>
      <c r="AO369" s="28"/>
      <c r="AP369" s="28"/>
      <c r="AQ369" s="28"/>
      <c r="AR369" s="28"/>
      <c r="AS369" s="28"/>
      <c r="AT369" s="28"/>
      <c r="AU369" s="28"/>
      <c r="AV369" s="28"/>
      <c r="AW369" s="28"/>
      <c r="AX369" s="28"/>
      <c r="AY369" s="28"/>
      <c r="AZ369" s="28"/>
      <c r="BA369" s="28"/>
      <c r="BB369" s="28"/>
      <c r="BC369" s="28"/>
      <c r="BD369" s="28"/>
      <c r="BE369" s="28"/>
      <c r="BF369" s="28"/>
      <c r="BG369" s="28"/>
      <c r="BH369" s="28"/>
      <c r="BI369" s="28"/>
      <c r="BJ369" s="28"/>
      <c r="BK369" s="28"/>
      <c r="BL369" s="28"/>
      <c r="BM369" s="28"/>
      <c r="BN369" s="28"/>
      <c r="BO369" s="28"/>
      <c r="BP369" s="28"/>
      <c r="BQ369" s="28"/>
      <c r="BR369" s="28"/>
      <c r="BS369" s="28"/>
      <c r="BT369" s="28"/>
      <c r="BU369" s="28"/>
      <c r="BV369" s="28"/>
      <c r="BW369" s="28"/>
    </row>
    <row r="370" spans="1:75" x14ac:dyDescent="0.25">
      <c r="A370" s="28"/>
      <c r="B370" s="28"/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  <c r="AE370" s="28"/>
      <c r="AF370" s="28"/>
      <c r="AG370" s="28"/>
      <c r="AH370" s="28"/>
      <c r="AI370" s="28"/>
      <c r="AJ370" s="28"/>
      <c r="AK370" s="28"/>
      <c r="AL370" s="28"/>
      <c r="AM370" s="28"/>
      <c r="AN370" s="28"/>
      <c r="AO370" s="28"/>
      <c r="AP370" s="28"/>
      <c r="AQ370" s="28"/>
      <c r="AR370" s="28"/>
      <c r="AS370" s="28"/>
      <c r="AT370" s="28"/>
      <c r="AU370" s="28"/>
      <c r="AV370" s="28"/>
      <c r="AW370" s="28"/>
      <c r="AX370" s="28"/>
      <c r="AY370" s="28"/>
      <c r="AZ370" s="28"/>
      <c r="BA370" s="28"/>
      <c r="BB370" s="28"/>
      <c r="BC370" s="28"/>
      <c r="BD370" s="28"/>
      <c r="BE370" s="28"/>
      <c r="BF370" s="28"/>
      <c r="BG370" s="28"/>
      <c r="BH370" s="28"/>
      <c r="BI370" s="28"/>
      <c r="BJ370" s="28"/>
      <c r="BK370" s="28"/>
      <c r="BL370" s="28"/>
      <c r="BM370" s="28"/>
      <c r="BN370" s="28"/>
      <c r="BO370" s="28"/>
      <c r="BP370" s="28"/>
      <c r="BQ370" s="28"/>
      <c r="BR370" s="28"/>
      <c r="BS370" s="28"/>
      <c r="BT370" s="28"/>
      <c r="BU370" s="28"/>
      <c r="BV370" s="28"/>
      <c r="BW370" s="28"/>
    </row>
    <row r="371" spans="1:75" x14ac:dyDescent="0.25">
      <c r="A371" s="28"/>
      <c r="B371" s="28"/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  <c r="R371" s="28"/>
      <c r="S371" s="28"/>
      <c r="T371" s="28"/>
      <c r="U371" s="28"/>
      <c r="V371" s="28"/>
      <c r="W371" s="28"/>
      <c r="X371" s="28"/>
      <c r="Y371" s="28"/>
      <c r="Z371" s="28"/>
      <c r="AA371" s="28"/>
      <c r="AB371" s="28"/>
      <c r="AC371" s="28"/>
      <c r="AD371" s="28"/>
      <c r="AE371" s="28"/>
      <c r="AF371" s="28"/>
      <c r="AG371" s="28"/>
      <c r="AH371" s="28"/>
      <c r="AI371" s="28"/>
      <c r="AJ371" s="28"/>
      <c r="AK371" s="28"/>
      <c r="AL371" s="28"/>
      <c r="AM371" s="28"/>
      <c r="AN371" s="28"/>
      <c r="AO371" s="28"/>
      <c r="AP371" s="28"/>
      <c r="AQ371" s="28"/>
      <c r="AR371" s="28"/>
      <c r="AS371" s="28"/>
      <c r="AT371" s="28"/>
      <c r="AU371" s="28"/>
      <c r="AV371" s="28"/>
      <c r="AW371" s="28"/>
      <c r="AX371" s="28"/>
      <c r="AY371" s="28"/>
      <c r="AZ371" s="28"/>
      <c r="BA371" s="28"/>
      <c r="BB371" s="28"/>
      <c r="BC371" s="28"/>
      <c r="BD371" s="28"/>
      <c r="BE371" s="28"/>
      <c r="BF371" s="28"/>
      <c r="BG371" s="28"/>
      <c r="BH371" s="28"/>
      <c r="BI371" s="28"/>
      <c r="BJ371" s="28"/>
      <c r="BK371" s="28"/>
      <c r="BL371" s="28"/>
      <c r="BM371" s="28"/>
      <c r="BN371" s="28"/>
      <c r="BO371" s="28"/>
      <c r="BP371" s="28"/>
      <c r="BQ371" s="28"/>
      <c r="BR371" s="28"/>
      <c r="BS371" s="28"/>
      <c r="BT371" s="28"/>
      <c r="BU371" s="28"/>
      <c r="BV371" s="28"/>
      <c r="BW371" s="28"/>
    </row>
    <row r="372" spans="1:75" x14ac:dyDescent="0.25">
      <c r="A372" s="28"/>
      <c r="B372" s="28"/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  <c r="R372" s="28"/>
      <c r="S372" s="28"/>
      <c r="T372" s="28"/>
      <c r="U372" s="28"/>
      <c r="V372" s="28"/>
      <c r="W372" s="28"/>
      <c r="X372" s="28"/>
      <c r="Y372" s="28"/>
      <c r="Z372" s="28"/>
      <c r="AA372" s="28"/>
      <c r="AB372" s="28"/>
      <c r="AC372" s="28"/>
      <c r="AD372" s="28"/>
      <c r="AE372" s="28"/>
      <c r="AF372" s="28"/>
      <c r="AG372" s="28"/>
      <c r="AH372" s="28"/>
      <c r="AI372" s="28"/>
      <c r="AJ372" s="28"/>
      <c r="AK372" s="28"/>
      <c r="AL372" s="28"/>
      <c r="AM372" s="28"/>
      <c r="AN372" s="28"/>
      <c r="AO372" s="28"/>
      <c r="AP372" s="28"/>
      <c r="AQ372" s="28"/>
      <c r="AR372" s="28"/>
      <c r="AS372" s="28"/>
      <c r="AT372" s="28"/>
      <c r="AU372" s="28"/>
      <c r="AV372" s="28"/>
      <c r="AW372" s="28"/>
      <c r="AX372" s="28"/>
      <c r="AY372" s="28"/>
      <c r="AZ372" s="28"/>
      <c r="BA372" s="28"/>
      <c r="BB372" s="28"/>
      <c r="BC372" s="28"/>
      <c r="BD372" s="28"/>
      <c r="BE372" s="28"/>
      <c r="BF372" s="28"/>
      <c r="BG372" s="28"/>
      <c r="BH372" s="28"/>
      <c r="BI372" s="28"/>
      <c r="BJ372" s="28"/>
      <c r="BK372" s="28"/>
      <c r="BL372" s="28"/>
      <c r="BM372" s="28"/>
      <c r="BN372" s="28"/>
      <c r="BO372" s="28"/>
      <c r="BP372" s="28"/>
      <c r="BQ372" s="28"/>
      <c r="BR372" s="28"/>
      <c r="BS372" s="28"/>
      <c r="BT372" s="28"/>
      <c r="BU372" s="28"/>
      <c r="BV372" s="28"/>
      <c r="BW372" s="28"/>
    </row>
    <row r="373" spans="1:75" x14ac:dyDescent="0.25">
      <c r="A373" s="28"/>
      <c r="B373" s="28"/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  <c r="Z373" s="28"/>
      <c r="AA373" s="28"/>
      <c r="AB373" s="28"/>
      <c r="AC373" s="28"/>
      <c r="AD373" s="28"/>
      <c r="AE373" s="28"/>
      <c r="AF373" s="28"/>
      <c r="AG373" s="28"/>
      <c r="AH373" s="28"/>
      <c r="AI373" s="28"/>
      <c r="AJ373" s="28"/>
      <c r="AK373" s="28"/>
      <c r="AL373" s="28"/>
      <c r="AM373" s="28"/>
      <c r="AN373" s="28"/>
      <c r="AO373" s="28"/>
      <c r="AP373" s="28"/>
      <c r="AQ373" s="28"/>
      <c r="AR373" s="28"/>
      <c r="AS373" s="28"/>
      <c r="AT373" s="28"/>
      <c r="AU373" s="28"/>
      <c r="AV373" s="28"/>
      <c r="AW373" s="28"/>
      <c r="AX373" s="28"/>
      <c r="AY373" s="28"/>
      <c r="AZ373" s="28"/>
      <c r="BA373" s="28"/>
      <c r="BB373" s="28"/>
      <c r="BC373" s="28"/>
      <c r="BD373" s="28"/>
      <c r="BE373" s="28"/>
      <c r="BF373" s="28"/>
      <c r="BG373" s="28"/>
      <c r="BH373" s="28"/>
      <c r="BI373" s="28"/>
      <c r="BJ373" s="28"/>
      <c r="BK373" s="28"/>
      <c r="BL373" s="28"/>
      <c r="BM373" s="28"/>
      <c r="BN373" s="28"/>
      <c r="BO373" s="28"/>
      <c r="BP373" s="28"/>
      <c r="BQ373" s="28"/>
      <c r="BR373" s="28"/>
      <c r="BS373" s="28"/>
      <c r="BT373" s="28"/>
      <c r="BU373" s="28"/>
      <c r="BV373" s="28"/>
      <c r="BW373" s="28"/>
    </row>
    <row r="374" spans="1:75" x14ac:dyDescent="0.25">
      <c r="A374" s="28"/>
      <c r="B374" s="28"/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  <c r="R374" s="28"/>
      <c r="S374" s="28"/>
      <c r="T374" s="28"/>
      <c r="U374" s="28"/>
      <c r="V374" s="28"/>
      <c r="W374" s="28"/>
      <c r="X374" s="28"/>
      <c r="Y374" s="28"/>
      <c r="Z374" s="28"/>
      <c r="AA374" s="28"/>
      <c r="AB374" s="28"/>
      <c r="AC374" s="28"/>
      <c r="AD374" s="28"/>
      <c r="AE374" s="28"/>
      <c r="AF374" s="28"/>
      <c r="AG374" s="28"/>
      <c r="AH374" s="28"/>
      <c r="AI374" s="28"/>
      <c r="AJ374" s="28"/>
      <c r="AK374" s="28"/>
      <c r="AL374" s="28"/>
      <c r="AM374" s="28"/>
      <c r="AN374" s="28"/>
      <c r="AO374" s="28"/>
      <c r="AP374" s="28"/>
      <c r="AQ374" s="28"/>
      <c r="AR374" s="28"/>
      <c r="AS374" s="28"/>
      <c r="AT374" s="28"/>
      <c r="AU374" s="28"/>
      <c r="AV374" s="28"/>
      <c r="AW374" s="28"/>
      <c r="AX374" s="28"/>
      <c r="AY374" s="28"/>
      <c r="AZ374" s="28"/>
      <c r="BA374" s="28"/>
      <c r="BB374" s="28"/>
      <c r="BC374" s="28"/>
      <c r="BD374" s="28"/>
      <c r="BE374" s="28"/>
      <c r="BF374" s="28"/>
      <c r="BG374" s="28"/>
      <c r="BH374" s="28"/>
      <c r="BI374" s="28"/>
      <c r="BJ374" s="28"/>
      <c r="BK374" s="28"/>
      <c r="BL374" s="28"/>
      <c r="BM374" s="28"/>
      <c r="BN374" s="28"/>
      <c r="BO374" s="28"/>
      <c r="BP374" s="28"/>
      <c r="BQ374" s="28"/>
      <c r="BR374" s="28"/>
      <c r="BS374" s="28"/>
      <c r="BT374" s="28"/>
      <c r="BU374" s="28"/>
      <c r="BV374" s="28"/>
      <c r="BW374" s="28"/>
    </row>
    <row r="375" spans="1:75" x14ac:dyDescent="0.25">
      <c r="A375" s="28"/>
      <c r="B375" s="28"/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  <c r="R375" s="28"/>
      <c r="S375" s="28"/>
      <c r="T375" s="28"/>
      <c r="U375" s="28"/>
      <c r="V375" s="28"/>
      <c r="W375" s="28"/>
      <c r="X375" s="28"/>
      <c r="Y375" s="28"/>
      <c r="Z375" s="28"/>
      <c r="AA375" s="28"/>
      <c r="AB375" s="28"/>
      <c r="AC375" s="28"/>
      <c r="AD375" s="28"/>
      <c r="AE375" s="28"/>
      <c r="AF375" s="28"/>
      <c r="AG375" s="28"/>
      <c r="AH375" s="28"/>
      <c r="AI375" s="28"/>
      <c r="AJ375" s="28"/>
      <c r="AK375" s="28"/>
      <c r="AL375" s="28"/>
      <c r="AM375" s="28"/>
      <c r="AN375" s="28"/>
      <c r="AO375" s="28"/>
      <c r="AP375" s="28"/>
      <c r="AQ375" s="28"/>
      <c r="AR375" s="28"/>
      <c r="AS375" s="28"/>
      <c r="AT375" s="28"/>
      <c r="AU375" s="28"/>
      <c r="AV375" s="28"/>
      <c r="AW375" s="28"/>
      <c r="AX375" s="28"/>
      <c r="AY375" s="28"/>
      <c r="AZ375" s="28"/>
      <c r="BA375" s="28"/>
      <c r="BB375" s="28"/>
      <c r="BC375" s="28"/>
      <c r="BD375" s="28"/>
      <c r="BE375" s="28"/>
      <c r="BF375" s="28"/>
      <c r="BG375" s="28"/>
      <c r="BH375" s="28"/>
      <c r="BI375" s="28"/>
      <c r="BJ375" s="28"/>
      <c r="BK375" s="28"/>
      <c r="BL375" s="28"/>
      <c r="BM375" s="28"/>
      <c r="BN375" s="28"/>
      <c r="BO375" s="28"/>
      <c r="BP375" s="28"/>
      <c r="BQ375" s="28"/>
      <c r="BR375" s="28"/>
      <c r="BS375" s="28"/>
      <c r="BT375" s="28"/>
      <c r="BU375" s="28"/>
      <c r="BV375" s="28"/>
      <c r="BW375" s="28"/>
    </row>
    <row r="376" spans="1:75" x14ac:dyDescent="0.25">
      <c r="A376" s="28"/>
      <c r="B376" s="28"/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  <c r="R376" s="28"/>
      <c r="S376" s="28"/>
      <c r="T376" s="28"/>
      <c r="U376" s="28"/>
      <c r="V376" s="28"/>
      <c r="W376" s="28"/>
      <c r="X376" s="28"/>
      <c r="Y376" s="28"/>
      <c r="Z376" s="28"/>
      <c r="AA376" s="28"/>
      <c r="AB376" s="28"/>
      <c r="AC376" s="28"/>
      <c r="AD376" s="28"/>
      <c r="AE376" s="28"/>
      <c r="AF376" s="28"/>
      <c r="AG376" s="28"/>
      <c r="AH376" s="28"/>
      <c r="AI376" s="28"/>
      <c r="AJ376" s="28"/>
      <c r="AK376" s="28"/>
      <c r="AL376" s="28"/>
      <c r="AM376" s="28"/>
      <c r="AN376" s="28"/>
      <c r="AO376" s="28"/>
      <c r="AP376" s="28"/>
      <c r="AQ376" s="28"/>
      <c r="AR376" s="28"/>
      <c r="AS376" s="28"/>
      <c r="AT376" s="28"/>
      <c r="AU376" s="28"/>
      <c r="AV376" s="28"/>
      <c r="AW376" s="28"/>
      <c r="AX376" s="28"/>
      <c r="AY376" s="28"/>
      <c r="AZ376" s="28"/>
      <c r="BA376" s="28"/>
      <c r="BB376" s="28"/>
      <c r="BC376" s="28"/>
      <c r="BD376" s="28"/>
      <c r="BE376" s="28"/>
      <c r="BF376" s="28"/>
      <c r="BG376" s="28"/>
      <c r="BH376" s="28"/>
      <c r="BI376" s="28"/>
      <c r="BJ376" s="28"/>
      <c r="BK376" s="28"/>
      <c r="BL376" s="28"/>
      <c r="BM376" s="28"/>
      <c r="BN376" s="28"/>
      <c r="BO376" s="28"/>
      <c r="BP376" s="28"/>
      <c r="BQ376" s="28"/>
      <c r="BR376" s="28"/>
      <c r="BS376" s="28"/>
      <c r="BT376" s="28"/>
      <c r="BU376" s="28"/>
      <c r="BV376" s="28"/>
      <c r="BW376" s="28"/>
    </row>
    <row r="377" spans="1:75" x14ac:dyDescent="0.25">
      <c r="A377" s="28"/>
      <c r="B377" s="28"/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  <c r="R377" s="28"/>
      <c r="S377" s="28"/>
      <c r="T377" s="28"/>
      <c r="U377" s="28"/>
      <c r="V377" s="28"/>
      <c r="W377" s="28"/>
      <c r="X377" s="28"/>
      <c r="Y377" s="28"/>
      <c r="Z377" s="28"/>
      <c r="AA377" s="28"/>
      <c r="AB377" s="28"/>
      <c r="AC377" s="28"/>
      <c r="AD377" s="28"/>
      <c r="AE377" s="28"/>
      <c r="AF377" s="28"/>
      <c r="AG377" s="28"/>
      <c r="AH377" s="28"/>
      <c r="AI377" s="28"/>
      <c r="AJ377" s="28"/>
      <c r="AK377" s="28"/>
      <c r="AL377" s="28"/>
      <c r="AM377" s="28"/>
      <c r="AN377" s="28"/>
      <c r="AO377" s="28"/>
      <c r="AP377" s="28"/>
      <c r="AQ377" s="28"/>
      <c r="AR377" s="28"/>
      <c r="AS377" s="28"/>
      <c r="AT377" s="28"/>
      <c r="AU377" s="28"/>
      <c r="AV377" s="28"/>
      <c r="AW377" s="28"/>
      <c r="AX377" s="28"/>
      <c r="AY377" s="28"/>
      <c r="AZ377" s="28"/>
      <c r="BA377" s="28"/>
      <c r="BB377" s="28"/>
      <c r="BC377" s="28"/>
      <c r="BD377" s="28"/>
      <c r="BE377" s="28"/>
      <c r="BF377" s="28"/>
      <c r="BG377" s="28"/>
      <c r="BH377" s="28"/>
      <c r="BI377" s="28"/>
      <c r="BJ377" s="28"/>
      <c r="BK377" s="28"/>
      <c r="BL377" s="28"/>
      <c r="BM377" s="28"/>
      <c r="BN377" s="28"/>
      <c r="BO377" s="28"/>
      <c r="BP377" s="28"/>
      <c r="BQ377" s="28"/>
      <c r="BR377" s="28"/>
      <c r="BS377" s="28"/>
      <c r="BT377" s="28"/>
      <c r="BU377" s="28"/>
      <c r="BV377" s="28"/>
      <c r="BW377" s="28"/>
    </row>
    <row r="378" spans="1:75" x14ac:dyDescent="0.25">
      <c r="A378" s="28"/>
      <c r="B378" s="28"/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8"/>
      <c r="T378" s="28"/>
      <c r="U378" s="28"/>
      <c r="V378" s="28"/>
      <c r="W378" s="28"/>
      <c r="X378" s="28"/>
      <c r="Y378" s="28"/>
      <c r="Z378" s="28"/>
      <c r="AA378" s="28"/>
      <c r="AB378" s="28"/>
      <c r="AC378" s="28"/>
      <c r="AD378" s="28"/>
      <c r="AE378" s="28"/>
      <c r="AF378" s="28"/>
      <c r="AG378" s="28"/>
      <c r="AH378" s="28"/>
      <c r="AI378" s="28"/>
      <c r="AJ378" s="28"/>
      <c r="AK378" s="28"/>
      <c r="AL378" s="28"/>
      <c r="AM378" s="28"/>
      <c r="AN378" s="28"/>
      <c r="AO378" s="28"/>
      <c r="AP378" s="28"/>
      <c r="AQ378" s="28"/>
      <c r="AR378" s="28"/>
      <c r="AS378" s="28"/>
      <c r="AT378" s="28"/>
      <c r="AU378" s="28"/>
      <c r="AV378" s="28"/>
      <c r="AW378" s="28"/>
      <c r="AX378" s="28"/>
      <c r="AY378" s="28"/>
      <c r="AZ378" s="28"/>
      <c r="BA378" s="28"/>
      <c r="BB378" s="28"/>
      <c r="BC378" s="28"/>
      <c r="BD378" s="28"/>
      <c r="BE378" s="28"/>
      <c r="BF378" s="28"/>
      <c r="BG378" s="28"/>
      <c r="BH378" s="28"/>
      <c r="BI378" s="28"/>
      <c r="BJ378" s="28"/>
      <c r="BK378" s="28"/>
      <c r="BL378" s="28"/>
      <c r="BM378" s="28"/>
      <c r="BN378" s="28"/>
      <c r="BO378" s="28"/>
      <c r="BP378" s="28"/>
      <c r="BQ378" s="28"/>
      <c r="BR378" s="28"/>
      <c r="BS378" s="28"/>
      <c r="BT378" s="28"/>
      <c r="BU378" s="28"/>
      <c r="BV378" s="28"/>
      <c r="BW378" s="28"/>
    </row>
    <row r="379" spans="1:75" x14ac:dyDescent="0.25">
      <c r="A379" s="28"/>
      <c r="B379" s="28"/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  <c r="R379" s="28"/>
      <c r="S379" s="28"/>
      <c r="T379" s="28"/>
      <c r="U379" s="28"/>
      <c r="V379" s="28"/>
      <c r="W379" s="28"/>
      <c r="X379" s="28"/>
      <c r="Y379" s="28"/>
      <c r="Z379" s="28"/>
      <c r="AA379" s="28"/>
      <c r="AB379" s="28"/>
      <c r="AC379" s="28"/>
      <c r="AD379" s="28"/>
      <c r="AE379" s="28"/>
      <c r="AF379" s="28"/>
      <c r="AG379" s="28"/>
      <c r="AH379" s="28"/>
      <c r="AI379" s="28"/>
      <c r="AJ379" s="28"/>
      <c r="AK379" s="28"/>
      <c r="AL379" s="28"/>
      <c r="AM379" s="28"/>
      <c r="AN379" s="28"/>
      <c r="AO379" s="28"/>
      <c r="AP379" s="28"/>
      <c r="AQ379" s="28"/>
      <c r="AR379" s="28"/>
      <c r="AS379" s="28"/>
      <c r="AT379" s="28"/>
      <c r="AU379" s="28"/>
      <c r="AV379" s="28"/>
      <c r="AW379" s="28"/>
      <c r="AX379" s="28"/>
      <c r="AY379" s="28"/>
      <c r="AZ379" s="28"/>
      <c r="BA379" s="28"/>
      <c r="BB379" s="28"/>
      <c r="BC379" s="28"/>
      <c r="BD379" s="28"/>
      <c r="BE379" s="28"/>
      <c r="BF379" s="28"/>
      <c r="BG379" s="28"/>
      <c r="BH379" s="28"/>
      <c r="BI379" s="28"/>
      <c r="BJ379" s="28"/>
      <c r="BK379" s="28"/>
      <c r="BL379" s="28"/>
      <c r="BM379" s="28"/>
      <c r="BN379" s="28"/>
      <c r="BO379" s="28"/>
      <c r="BP379" s="28"/>
      <c r="BQ379" s="28"/>
      <c r="BR379" s="28"/>
      <c r="BS379" s="28"/>
      <c r="BT379" s="28"/>
      <c r="BU379" s="28"/>
      <c r="BV379" s="28"/>
      <c r="BW379" s="28"/>
    </row>
    <row r="380" spans="1:75" x14ac:dyDescent="0.25">
      <c r="A380" s="28"/>
      <c r="B380" s="28"/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  <c r="R380" s="28"/>
      <c r="S380" s="28"/>
      <c r="T380" s="28"/>
      <c r="U380" s="28"/>
      <c r="V380" s="28"/>
      <c r="W380" s="28"/>
      <c r="X380" s="28"/>
      <c r="Y380" s="28"/>
      <c r="Z380" s="28"/>
      <c r="AA380" s="28"/>
      <c r="AB380" s="28"/>
      <c r="AC380" s="28"/>
      <c r="AD380" s="28"/>
      <c r="AE380" s="28"/>
      <c r="AF380" s="28"/>
      <c r="AG380" s="28"/>
      <c r="AH380" s="28"/>
      <c r="AI380" s="28"/>
      <c r="AJ380" s="28"/>
      <c r="AK380" s="28"/>
      <c r="AL380" s="28"/>
      <c r="AM380" s="28"/>
      <c r="AN380" s="28"/>
      <c r="AO380" s="28"/>
      <c r="AP380" s="28"/>
      <c r="AQ380" s="28"/>
      <c r="AR380" s="28"/>
      <c r="AS380" s="28"/>
      <c r="AT380" s="28"/>
      <c r="AU380" s="28"/>
      <c r="AV380" s="28"/>
      <c r="AW380" s="28"/>
      <c r="AX380" s="28"/>
      <c r="AY380" s="28"/>
      <c r="AZ380" s="28"/>
      <c r="BA380" s="28"/>
      <c r="BB380" s="28"/>
      <c r="BC380" s="28"/>
      <c r="BD380" s="28"/>
      <c r="BE380" s="28"/>
      <c r="BF380" s="28"/>
      <c r="BG380" s="28"/>
      <c r="BH380" s="28"/>
      <c r="BI380" s="28"/>
      <c r="BJ380" s="28"/>
      <c r="BK380" s="28"/>
      <c r="BL380" s="28"/>
      <c r="BM380" s="28"/>
      <c r="BN380" s="28"/>
      <c r="BO380" s="28"/>
      <c r="BP380" s="28"/>
      <c r="BQ380" s="28"/>
      <c r="BR380" s="28"/>
      <c r="BS380" s="28"/>
      <c r="BT380" s="28"/>
      <c r="BU380" s="28"/>
      <c r="BV380" s="28"/>
      <c r="BW380" s="28"/>
    </row>
    <row r="381" spans="1:75" x14ac:dyDescent="0.25">
      <c r="A381" s="28"/>
      <c r="B381" s="28"/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  <c r="R381" s="28"/>
      <c r="S381" s="28"/>
      <c r="T381" s="28"/>
      <c r="U381" s="28"/>
      <c r="V381" s="28"/>
      <c r="W381" s="28"/>
      <c r="X381" s="28"/>
      <c r="Y381" s="28"/>
      <c r="Z381" s="28"/>
      <c r="AA381" s="28"/>
      <c r="AB381" s="28"/>
      <c r="AC381" s="28"/>
      <c r="AD381" s="28"/>
      <c r="AE381" s="28"/>
      <c r="AF381" s="28"/>
      <c r="AG381" s="28"/>
      <c r="AH381" s="28"/>
      <c r="AI381" s="28"/>
      <c r="AJ381" s="28"/>
      <c r="AK381" s="28"/>
      <c r="AL381" s="28"/>
      <c r="AM381" s="28"/>
      <c r="AN381" s="28"/>
      <c r="AO381" s="28"/>
      <c r="AP381" s="28"/>
      <c r="AQ381" s="28"/>
      <c r="AR381" s="28"/>
      <c r="AS381" s="28"/>
      <c r="AT381" s="28"/>
      <c r="AU381" s="28"/>
      <c r="AV381" s="28"/>
      <c r="AW381" s="28"/>
      <c r="AX381" s="28"/>
      <c r="AY381" s="28"/>
      <c r="AZ381" s="28"/>
      <c r="BA381" s="28"/>
      <c r="BB381" s="28"/>
      <c r="BC381" s="28"/>
      <c r="BD381" s="28"/>
      <c r="BE381" s="28"/>
      <c r="BF381" s="28"/>
      <c r="BG381" s="28"/>
      <c r="BH381" s="28"/>
      <c r="BI381" s="28"/>
      <c r="BJ381" s="28"/>
      <c r="BK381" s="28"/>
      <c r="BL381" s="28"/>
      <c r="BM381" s="28"/>
      <c r="BN381" s="28"/>
      <c r="BO381" s="28"/>
      <c r="BP381" s="28"/>
      <c r="BQ381" s="28"/>
      <c r="BR381" s="28"/>
      <c r="BS381" s="28"/>
      <c r="BT381" s="28"/>
      <c r="BU381" s="28"/>
      <c r="BV381" s="28"/>
      <c r="BW381" s="28"/>
    </row>
    <row r="382" spans="1:75" x14ac:dyDescent="0.25">
      <c r="A382" s="28"/>
      <c r="B382" s="28"/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  <c r="R382" s="28"/>
      <c r="S382" s="28"/>
      <c r="T382" s="28"/>
      <c r="U382" s="28"/>
      <c r="V382" s="28"/>
      <c r="W382" s="28"/>
      <c r="X382" s="28"/>
      <c r="Y382" s="28"/>
      <c r="Z382" s="28"/>
      <c r="AA382" s="28"/>
      <c r="AB382" s="28"/>
      <c r="AC382" s="28"/>
      <c r="AD382" s="28"/>
      <c r="AE382" s="28"/>
      <c r="AF382" s="28"/>
      <c r="AG382" s="28"/>
      <c r="AH382" s="28"/>
      <c r="AI382" s="28"/>
      <c r="AJ382" s="28"/>
      <c r="AK382" s="28"/>
      <c r="AL382" s="28"/>
      <c r="AM382" s="28"/>
      <c r="AN382" s="28"/>
      <c r="AO382" s="28"/>
      <c r="AP382" s="28"/>
      <c r="AQ382" s="28"/>
      <c r="AR382" s="28"/>
      <c r="AS382" s="28"/>
      <c r="AT382" s="28"/>
      <c r="AU382" s="28"/>
      <c r="AV382" s="28"/>
      <c r="AW382" s="28"/>
      <c r="AX382" s="28"/>
      <c r="AY382" s="28"/>
      <c r="AZ382" s="28"/>
      <c r="BA382" s="28"/>
      <c r="BB382" s="28"/>
      <c r="BC382" s="28"/>
      <c r="BD382" s="28"/>
      <c r="BE382" s="28"/>
      <c r="BF382" s="28"/>
      <c r="BG382" s="28"/>
      <c r="BH382" s="28"/>
      <c r="BI382" s="28"/>
      <c r="BJ382" s="28"/>
      <c r="BK382" s="28"/>
      <c r="BL382" s="28"/>
      <c r="BM382" s="28"/>
      <c r="BN382" s="28"/>
      <c r="BO382" s="28"/>
      <c r="BP382" s="28"/>
      <c r="BQ382" s="28"/>
      <c r="BR382" s="28"/>
      <c r="BS382" s="28"/>
      <c r="BT382" s="28"/>
      <c r="BU382" s="28"/>
      <c r="BV382" s="28"/>
      <c r="BW382" s="28"/>
    </row>
    <row r="383" spans="1:75" x14ac:dyDescent="0.25">
      <c r="A383" s="28"/>
      <c r="B383" s="28"/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  <c r="R383" s="28"/>
      <c r="S383" s="28"/>
      <c r="T383" s="28"/>
      <c r="U383" s="28"/>
      <c r="V383" s="28"/>
      <c r="W383" s="28"/>
      <c r="X383" s="28"/>
      <c r="Y383" s="28"/>
      <c r="Z383" s="28"/>
      <c r="AA383" s="28"/>
      <c r="AB383" s="28"/>
      <c r="AC383" s="28"/>
      <c r="AD383" s="28"/>
      <c r="AE383" s="28"/>
      <c r="AF383" s="28"/>
      <c r="AG383" s="28"/>
      <c r="AH383" s="28"/>
      <c r="AI383" s="28"/>
      <c r="AJ383" s="28"/>
      <c r="AK383" s="28"/>
      <c r="AL383" s="28"/>
      <c r="AM383" s="28"/>
      <c r="AN383" s="28"/>
      <c r="AO383" s="28"/>
      <c r="AP383" s="28"/>
      <c r="AQ383" s="28"/>
      <c r="AR383" s="28"/>
      <c r="AS383" s="28"/>
      <c r="AT383" s="28"/>
      <c r="AU383" s="28"/>
      <c r="AV383" s="28"/>
      <c r="AW383" s="28"/>
      <c r="AX383" s="28"/>
      <c r="AY383" s="28"/>
      <c r="AZ383" s="28"/>
      <c r="BA383" s="28"/>
      <c r="BB383" s="28"/>
      <c r="BC383" s="28"/>
      <c r="BD383" s="28"/>
      <c r="BE383" s="28"/>
      <c r="BF383" s="28"/>
      <c r="BG383" s="28"/>
      <c r="BH383" s="28"/>
      <c r="BI383" s="28"/>
      <c r="BJ383" s="28"/>
      <c r="BK383" s="28"/>
      <c r="BL383" s="28"/>
      <c r="BM383" s="28"/>
      <c r="BN383" s="28"/>
      <c r="BO383" s="28"/>
      <c r="BP383" s="28"/>
      <c r="BQ383" s="28"/>
      <c r="BR383" s="28"/>
      <c r="BS383" s="28"/>
      <c r="BT383" s="28"/>
      <c r="BU383" s="28"/>
      <c r="BV383" s="28"/>
      <c r="BW383" s="28"/>
    </row>
    <row r="384" spans="1:75" x14ac:dyDescent="0.25">
      <c r="A384" s="28"/>
      <c r="B384" s="28"/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  <c r="R384" s="28"/>
      <c r="S384" s="28"/>
      <c r="T384" s="28"/>
      <c r="U384" s="28"/>
      <c r="V384" s="28"/>
      <c r="W384" s="28"/>
      <c r="X384" s="28"/>
      <c r="Y384" s="28"/>
      <c r="Z384" s="28"/>
      <c r="AA384" s="28"/>
      <c r="AB384" s="28"/>
      <c r="AC384" s="28"/>
      <c r="AD384" s="28"/>
      <c r="AE384" s="28"/>
      <c r="AF384" s="28"/>
      <c r="AG384" s="28"/>
      <c r="AH384" s="28"/>
      <c r="AI384" s="28"/>
      <c r="AJ384" s="28"/>
      <c r="AK384" s="28"/>
      <c r="AL384" s="28"/>
      <c r="AM384" s="28"/>
      <c r="AN384" s="28"/>
      <c r="AO384" s="28"/>
      <c r="AP384" s="28"/>
      <c r="AQ384" s="28"/>
      <c r="AR384" s="28"/>
      <c r="AS384" s="28"/>
      <c r="AT384" s="28"/>
      <c r="AU384" s="28"/>
      <c r="AV384" s="28"/>
      <c r="AW384" s="28"/>
      <c r="AX384" s="28"/>
      <c r="AY384" s="28"/>
      <c r="AZ384" s="28"/>
      <c r="BA384" s="28"/>
      <c r="BB384" s="28"/>
      <c r="BC384" s="28"/>
      <c r="BD384" s="28"/>
      <c r="BE384" s="28"/>
      <c r="BF384" s="28"/>
      <c r="BG384" s="28"/>
      <c r="BH384" s="28"/>
      <c r="BI384" s="28"/>
      <c r="BJ384" s="28"/>
      <c r="BK384" s="28"/>
      <c r="BL384" s="28"/>
      <c r="BM384" s="28"/>
      <c r="BN384" s="28"/>
      <c r="BO384" s="28"/>
      <c r="BP384" s="28"/>
      <c r="BQ384" s="28"/>
      <c r="BR384" s="28"/>
      <c r="BS384" s="28"/>
      <c r="BT384" s="28"/>
      <c r="BU384" s="28"/>
      <c r="BV384" s="28"/>
      <c r="BW384" s="28"/>
    </row>
    <row r="385" spans="1:75" x14ac:dyDescent="0.25">
      <c r="A385" s="28"/>
      <c r="B385" s="28"/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  <c r="R385" s="28"/>
      <c r="S385" s="28"/>
      <c r="T385" s="28"/>
      <c r="U385" s="28"/>
      <c r="V385" s="28"/>
      <c r="W385" s="28"/>
      <c r="X385" s="28"/>
      <c r="Y385" s="28"/>
      <c r="Z385" s="28"/>
      <c r="AA385" s="28"/>
      <c r="AB385" s="28"/>
      <c r="AC385" s="28"/>
      <c r="AD385" s="28"/>
      <c r="AE385" s="28"/>
      <c r="AF385" s="28"/>
      <c r="AG385" s="28"/>
      <c r="AH385" s="28"/>
      <c r="AI385" s="28"/>
      <c r="AJ385" s="28"/>
      <c r="AK385" s="28"/>
      <c r="AL385" s="28"/>
      <c r="AM385" s="28"/>
      <c r="AN385" s="28"/>
      <c r="AO385" s="28"/>
      <c r="AP385" s="28"/>
      <c r="AQ385" s="28"/>
      <c r="AR385" s="28"/>
      <c r="AS385" s="28"/>
      <c r="AT385" s="28"/>
      <c r="AU385" s="28"/>
      <c r="AV385" s="28"/>
      <c r="AW385" s="28"/>
      <c r="AX385" s="28"/>
      <c r="AY385" s="28"/>
      <c r="AZ385" s="28"/>
      <c r="BA385" s="28"/>
      <c r="BB385" s="28"/>
      <c r="BC385" s="28"/>
      <c r="BD385" s="28"/>
      <c r="BE385" s="28"/>
      <c r="BF385" s="28"/>
      <c r="BG385" s="28"/>
      <c r="BH385" s="28"/>
      <c r="BI385" s="28"/>
      <c r="BJ385" s="28"/>
      <c r="BK385" s="28"/>
      <c r="BL385" s="28"/>
      <c r="BM385" s="28"/>
      <c r="BN385" s="28"/>
      <c r="BO385" s="28"/>
      <c r="BP385" s="28"/>
      <c r="BQ385" s="28"/>
      <c r="BR385" s="28"/>
      <c r="BS385" s="28"/>
      <c r="BT385" s="28"/>
      <c r="BU385" s="28"/>
      <c r="BV385" s="28"/>
      <c r="BW385" s="28"/>
    </row>
    <row r="386" spans="1:75" x14ac:dyDescent="0.25">
      <c r="A386" s="28"/>
      <c r="B386" s="28"/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  <c r="Z386" s="28"/>
      <c r="AA386" s="28"/>
      <c r="AB386" s="28"/>
      <c r="AC386" s="28"/>
      <c r="AD386" s="28"/>
      <c r="AE386" s="28"/>
      <c r="AF386" s="28"/>
      <c r="AG386" s="28"/>
      <c r="AH386" s="28"/>
      <c r="AI386" s="28"/>
      <c r="AJ386" s="28"/>
      <c r="AK386" s="28"/>
      <c r="AL386" s="28"/>
      <c r="AM386" s="28"/>
      <c r="AN386" s="28"/>
      <c r="AO386" s="28"/>
      <c r="AP386" s="28"/>
      <c r="AQ386" s="28"/>
      <c r="AR386" s="28"/>
      <c r="AS386" s="28"/>
      <c r="AT386" s="28"/>
      <c r="AU386" s="28"/>
      <c r="AV386" s="28"/>
      <c r="AW386" s="28"/>
      <c r="AX386" s="28"/>
      <c r="AY386" s="28"/>
      <c r="AZ386" s="28"/>
      <c r="BA386" s="28"/>
      <c r="BB386" s="28"/>
      <c r="BC386" s="28"/>
      <c r="BD386" s="28"/>
      <c r="BE386" s="28"/>
      <c r="BF386" s="28"/>
      <c r="BG386" s="28"/>
      <c r="BH386" s="28"/>
      <c r="BI386" s="28"/>
      <c r="BJ386" s="28"/>
      <c r="BK386" s="28"/>
      <c r="BL386" s="28"/>
      <c r="BM386" s="28"/>
      <c r="BN386" s="28"/>
      <c r="BO386" s="28"/>
      <c r="BP386" s="28"/>
      <c r="BQ386" s="28"/>
      <c r="BR386" s="28"/>
      <c r="BS386" s="28"/>
      <c r="BT386" s="28"/>
      <c r="BU386" s="28"/>
      <c r="BV386" s="28"/>
      <c r="BW386" s="28"/>
    </row>
    <row r="387" spans="1:75" x14ac:dyDescent="0.25">
      <c r="A387" s="28"/>
      <c r="B387" s="28"/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  <c r="R387" s="28"/>
      <c r="S387" s="28"/>
      <c r="T387" s="28"/>
      <c r="U387" s="28"/>
      <c r="V387" s="28"/>
      <c r="W387" s="28"/>
      <c r="X387" s="28"/>
      <c r="Y387" s="28"/>
      <c r="Z387" s="28"/>
      <c r="AA387" s="28"/>
      <c r="AB387" s="28"/>
      <c r="AC387" s="28"/>
      <c r="AD387" s="28"/>
      <c r="AE387" s="28"/>
      <c r="AF387" s="28"/>
      <c r="AG387" s="28"/>
      <c r="AH387" s="28"/>
      <c r="AI387" s="28"/>
      <c r="AJ387" s="28"/>
      <c r="AK387" s="28"/>
      <c r="AL387" s="28"/>
      <c r="AM387" s="28"/>
      <c r="AN387" s="28"/>
      <c r="AO387" s="28"/>
      <c r="AP387" s="28"/>
      <c r="AQ387" s="28"/>
      <c r="AR387" s="28"/>
      <c r="AS387" s="28"/>
      <c r="AT387" s="28"/>
      <c r="AU387" s="28"/>
      <c r="AV387" s="28"/>
      <c r="AW387" s="28"/>
      <c r="AX387" s="28"/>
      <c r="AY387" s="28"/>
      <c r="AZ387" s="28"/>
      <c r="BA387" s="28"/>
      <c r="BB387" s="28"/>
      <c r="BC387" s="28"/>
      <c r="BD387" s="28"/>
      <c r="BE387" s="28"/>
      <c r="BF387" s="28"/>
      <c r="BG387" s="28"/>
      <c r="BH387" s="28"/>
      <c r="BI387" s="28"/>
      <c r="BJ387" s="28"/>
      <c r="BK387" s="28"/>
      <c r="BL387" s="28"/>
      <c r="BM387" s="28"/>
      <c r="BN387" s="28"/>
      <c r="BO387" s="28"/>
      <c r="BP387" s="28"/>
      <c r="BQ387" s="28"/>
      <c r="BR387" s="28"/>
      <c r="BS387" s="28"/>
      <c r="BT387" s="28"/>
      <c r="BU387" s="28"/>
      <c r="BV387" s="28"/>
      <c r="BW387" s="28"/>
    </row>
    <row r="388" spans="1:75" x14ac:dyDescent="0.25">
      <c r="A388" s="28"/>
      <c r="B388" s="28"/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  <c r="R388" s="28"/>
      <c r="S388" s="28"/>
      <c r="T388" s="28"/>
      <c r="U388" s="28"/>
      <c r="V388" s="28"/>
      <c r="W388" s="28"/>
      <c r="X388" s="28"/>
      <c r="Y388" s="28"/>
      <c r="Z388" s="28"/>
      <c r="AA388" s="28"/>
      <c r="AB388" s="28"/>
      <c r="AC388" s="28"/>
      <c r="AD388" s="28"/>
      <c r="AE388" s="28"/>
      <c r="AF388" s="28"/>
      <c r="AG388" s="28"/>
      <c r="AH388" s="28"/>
      <c r="AI388" s="28"/>
      <c r="AJ388" s="28"/>
      <c r="AK388" s="28"/>
      <c r="AL388" s="28"/>
      <c r="AM388" s="28"/>
      <c r="AN388" s="28"/>
      <c r="AO388" s="28"/>
      <c r="AP388" s="28"/>
      <c r="AQ388" s="28"/>
      <c r="AR388" s="28"/>
      <c r="AS388" s="28"/>
      <c r="AT388" s="28"/>
      <c r="AU388" s="28"/>
      <c r="AV388" s="28"/>
      <c r="AW388" s="28"/>
      <c r="AX388" s="28"/>
      <c r="AY388" s="28"/>
      <c r="AZ388" s="28"/>
      <c r="BA388" s="28"/>
      <c r="BB388" s="28"/>
      <c r="BC388" s="28"/>
      <c r="BD388" s="28"/>
      <c r="BE388" s="28"/>
      <c r="BF388" s="28"/>
      <c r="BG388" s="28"/>
      <c r="BH388" s="28"/>
      <c r="BI388" s="28"/>
      <c r="BJ388" s="28"/>
      <c r="BK388" s="28"/>
      <c r="BL388" s="28"/>
      <c r="BM388" s="28"/>
      <c r="BN388" s="28"/>
      <c r="BO388" s="28"/>
      <c r="BP388" s="28"/>
      <c r="BQ388" s="28"/>
      <c r="BR388" s="28"/>
      <c r="BS388" s="28"/>
      <c r="BT388" s="28"/>
      <c r="BU388" s="28"/>
      <c r="BV388" s="28"/>
      <c r="BW388" s="28"/>
    </row>
    <row r="389" spans="1:75" x14ac:dyDescent="0.25">
      <c r="A389" s="28"/>
      <c r="B389" s="28"/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  <c r="AE389" s="28"/>
      <c r="AF389" s="28"/>
      <c r="AG389" s="28"/>
      <c r="AH389" s="28"/>
      <c r="AI389" s="28"/>
      <c r="AJ389" s="28"/>
      <c r="AK389" s="28"/>
      <c r="AL389" s="28"/>
      <c r="AM389" s="28"/>
      <c r="AN389" s="28"/>
      <c r="AO389" s="28"/>
      <c r="AP389" s="28"/>
      <c r="AQ389" s="28"/>
      <c r="AR389" s="28"/>
      <c r="AS389" s="28"/>
      <c r="AT389" s="28"/>
      <c r="AU389" s="28"/>
      <c r="AV389" s="28"/>
      <c r="AW389" s="28"/>
      <c r="AX389" s="28"/>
      <c r="AY389" s="28"/>
      <c r="AZ389" s="28"/>
      <c r="BA389" s="28"/>
      <c r="BB389" s="28"/>
      <c r="BC389" s="28"/>
      <c r="BD389" s="28"/>
      <c r="BE389" s="28"/>
      <c r="BF389" s="28"/>
      <c r="BG389" s="28"/>
      <c r="BH389" s="28"/>
      <c r="BI389" s="28"/>
      <c r="BJ389" s="28"/>
      <c r="BK389" s="28"/>
      <c r="BL389" s="28"/>
      <c r="BM389" s="28"/>
      <c r="BN389" s="28"/>
      <c r="BO389" s="28"/>
      <c r="BP389" s="28"/>
      <c r="BQ389" s="28"/>
      <c r="BR389" s="28"/>
      <c r="BS389" s="28"/>
      <c r="BT389" s="28"/>
      <c r="BU389" s="28"/>
      <c r="BV389" s="28"/>
      <c r="BW389" s="28"/>
    </row>
    <row r="390" spans="1:75" x14ac:dyDescent="0.25">
      <c r="A390" s="28"/>
      <c r="B390" s="28"/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  <c r="R390" s="28"/>
      <c r="S390" s="28"/>
      <c r="T390" s="28"/>
      <c r="U390" s="28"/>
      <c r="V390" s="28"/>
      <c r="W390" s="28"/>
      <c r="X390" s="28"/>
      <c r="Y390" s="28"/>
      <c r="Z390" s="28"/>
      <c r="AA390" s="28"/>
      <c r="AB390" s="28"/>
      <c r="AC390" s="28"/>
      <c r="AD390" s="28"/>
      <c r="AE390" s="28"/>
      <c r="AF390" s="28"/>
      <c r="AG390" s="28"/>
      <c r="AH390" s="28"/>
      <c r="AI390" s="28"/>
      <c r="AJ390" s="28"/>
      <c r="AK390" s="28"/>
      <c r="AL390" s="28"/>
      <c r="AM390" s="28"/>
      <c r="AN390" s="28"/>
      <c r="AO390" s="28"/>
      <c r="AP390" s="28"/>
      <c r="AQ390" s="28"/>
      <c r="AR390" s="28"/>
      <c r="AS390" s="28"/>
      <c r="AT390" s="28"/>
      <c r="AU390" s="28"/>
      <c r="AV390" s="28"/>
      <c r="AW390" s="28"/>
      <c r="AX390" s="28"/>
      <c r="AY390" s="28"/>
      <c r="AZ390" s="28"/>
      <c r="BA390" s="28"/>
      <c r="BB390" s="28"/>
      <c r="BC390" s="28"/>
      <c r="BD390" s="28"/>
      <c r="BE390" s="28"/>
      <c r="BF390" s="28"/>
      <c r="BG390" s="28"/>
      <c r="BH390" s="28"/>
      <c r="BI390" s="28"/>
      <c r="BJ390" s="28"/>
      <c r="BK390" s="28"/>
      <c r="BL390" s="28"/>
      <c r="BM390" s="28"/>
      <c r="BN390" s="28"/>
      <c r="BO390" s="28"/>
      <c r="BP390" s="28"/>
      <c r="BQ390" s="28"/>
      <c r="BR390" s="28"/>
      <c r="BS390" s="28"/>
      <c r="BT390" s="28"/>
      <c r="BU390" s="28"/>
      <c r="BV390" s="28"/>
      <c r="BW390" s="28"/>
    </row>
    <row r="391" spans="1:75" x14ac:dyDescent="0.25">
      <c r="A391" s="28"/>
      <c r="B391" s="28"/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  <c r="R391" s="28"/>
      <c r="S391" s="28"/>
      <c r="T391" s="28"/>
      <c r="U391" s="28"/>
      <c r="V391" s="28"/>
      <c r="W391" s="28"/>
      <c r="X391" s="28"/>
      <c r="Y391" s="28"/>
      <c r="Z391" s="28"/>
      <c r="AA391" s="28"/>
      <c r="AB391" s="28"/>
      <c r="AC391" s="28"/>
      <c r="AD391" s="28"/>
      <c r="AE391" s="28"/>
      <c r="AF391" s="28"/>
      <c r="AG391" s="28"/>
      <c r="AH391" s="28"/>
      <c r="AI391" s="28"/>
      <c r="AJ391" s="28"/>
      <c r="AK391" s="28"/>
      <c r="AL391" s="28"/>
      <c r="AM391" s="28"/>
      <c r="AN391" s="28"/>
      <c r="AO391" s="28"/>
      <c r="AP391" s="28"/>
      <c r="AQ391" s="28"/>
      <c r="AR391" s="28"/>
      <c r="AS391" s="28"/>
      <c r="AT391" s="28"/>
      <c r="AU391" s="28"/>
      <c r="AV391" s="28"/>
      <c r="AW391" s="28"/>
      <c r="AX391" s="28"/>
      <c r="AY391" s="28"/>
      <c r="AZ391" s="28"/>
      <c r="BA391" s="28"/>
      <c r="BB391" s="28"/>
      <c r="BC391" s="28"/>
      <c r="BD391" s="28"/>
      <c r="BE391" s="28"/>
      <c r="BF391" s="28"/>
      <c r="BG391" s="28"/>
      <c r="BH391" s="28"/>
      <c r="BI391" s="28"/>
      <c r="BJ391" s="28"/>
      <c r="BK391" s="28"/>
      <c r="BL391" s="28"/>
      <c r="BM391" s="28"/>
      <c r="BN391" s="28"/>
      <c r="BO391" s="28"/>
      <c r="BP391" s="28"/>
      <c r="BQ391" s="28"/>
      <c r="BR391" s="28"/>
      <c r="BS391" s="28"/>
      <c r="BT391" s="28"/>
      <c r="BU391" s="28"/>
      <c r="BV391" s="28"/>
      <c r="BW391" s="28"/>
    </row>
    <row r="392" spans="1:75" x14ac:dyDescent="0.25">
      <c r="A392" s="28"/>
      <c r="B392" s="28"/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  <c r="AE392" s="28"/>
      <c r="AF392" s="28"/>
      <c r="AG392" s="28"/>
      <c r="AH392" s="28"/>
      <c r="AI392" s="28"/>
      <c r="AJ392" s="28"/>
      <c r="AK392" s="28"/>
      <c r="AL392" s="28"/>
      <c r="AM392" s="28"/>
      <c r="AN392" s="28"/>
      <c r="AO392" s="28"/>
      <c r="AP392" s="28"/>
      <c r="AQ392" s="28"/>
      <c r="AR392" s="28"/>
      <c r="AS392" s="28"/>
      <c r="AT392" s="28"/>
      <c r="AU392" s="28"/>
      <c r="AV392" s="28"/>
      <c r="AW392" s="28"/>
      <c r="AX392" s="28"/>
      <c r="AY392" s="28"/>
      <c r="AZ392" s="28"/>
      <c r="BA392" s="28"/>
      <c r="BB392" s="28"/>
      <c r="BC392" s="28"/>
      <c r="BD392" s="28"/>
      <c r="BE392" s="28"/>
      <c r="BF392" s="28"/>
      <c r="BG392" s="28"/>
      <c r="BH392" s="28"/>
      <c r="BI392" s="28"/>
      <c r="BJ392" s="28"/>
      <c r="BK392" s="28"/>
      <c r="BL392" s="28"/>
      <c r="BM392" s="28"/>
      <c r="BN392" s="28"/>
      <c r="BO392" s="28"/>
      <c r="BP392" s="28"/>
      <c r="BQ392" s="28"/>
      <c r="BR392" s="28"/>
      <c r="BS392" s="28"/>
      <c r="BT392" s="28"/>
      <c r="BU392" s="28"/>
      <c r="BV392" s="28"/>
      <c r="BW392" s="28"/>
    </row>
    <row r="393" spans="1:75" x14ac:dyDescent="0.25">
      <c r="A393" s="28"/>
      <c r="B393" s="28"/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  <c r="R393" s="28"/>
      <c r="S393" s="28"/>
      <c r="T393" s="28"/>
      <c r="U393" s="28"/>
      <c r="V393" s="28"/>
      <c r="W393" s="28"/>
      <c r="X393" s="28"/>
      <c r="Y393" s="28"/>
      <c r="Z393" s="28"/>
      <c r="AA393" s="28"/>
      <c r="AB393" s="28"/>
      <c r="AC393" s="28"/>
      <c r="AD393" s="28"/>
      <c r="AE393" s="28"/>
      <c r="AF393" s="28"/>
      <c r="AG393" s="28"/>
      <c r="AH393" s="28"/>
      <c r="AI393" s="28"/>
      <c r="AJ393" s="28"/>
      <c r="AK393" s="28"/>
      <c r="AL393" s="28"/>
      <c r="AM393" s="28"/>
      <c r="AN393" s="28"/>
      <c r="AO393" s="28"/>
      <c r="AP393" s="28"/>
      <c r="AQ393" s="28"/>
      <c r="AR393" s="28"/>
      <c r="AS393" s="28"/>
      <c r="AT393" s="28"/>
      <c r="AU393" s="28"/>
      <c r="AV393" s="28"/>
      <c r="AW393" s="28"/>
      <c r="AX393" s="28"/>
      <c r="AY393" s="28"/>
      <c r="AZ393" s="28"/>
      <c r="BA393" s="28"/>
      <c r="BB393" s="28"/>
      <c r="BC393" s="28"/>
      <c r="BD393" s="28"/>
      <c r="BE393" s="28"/>
      <c r="BF393" s="28"/>
      <c r="BG393" s="28"/>
      <c r="BH393" s="28"/>
      <c r="BI393" s="28"/>
      <c r="BJ393" s="28"/>
      <c r="BK393" s="28"/>
      <c r="BL393" s="28"/>
      <c r="BM393" s="28"/>
      <c r="BN393" s="28"/>
      <c r="BO393" s="28"/>
      <c r="BP393" s="28"/>
      <c r="BQ393" s="28"/>
      <c r="BR393" s="28"/>
      <c r="BS393" s="28"/>
      <c r="BT393" s="28"/>
      <c r="BU393" s="28"/>
      <c r="BV393" s="28"/>
      <c r="BW393" s="28"/>
    </row>
    <row r="394" spans="1:75" x14ac:dyDescent="0.25">
      <c r="A394" s="28"/>
      <c r="B394" s="28"/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  <c r="R394" s="28"/>
      <c r="S394" s="28"/>
      <c r="T394" s="28"/>
      <c r="U394" s="28"/>
      <c r="V394" s="28"/>
      <c r="W394" s="28"/>
      <c r="X394" s="28"/>
      <c r="Y394" s="28"/>
      <c r="Z394" s="28"/>
      <c r="AA394" s="28"/>
      <c r="AB394" s="28"/>
      <c r="AC394" s="28"/>
      <c r="AD394" s="28"/>
      <c r="AE394" s="28"/>
      <c r="AF394" s="28"/>
      <c r="AG394" s="28"/>
      <c r="AH394" s="28"/>
      <c r="AI394" s="28"/>
      <c r="AJ394" s="28"/>
      <c r="AK394" s="28"/>
      <c r="AL394" s="28"/>
      <c r="AM394" s="28"/>
      <c r="AN394" s="28"/>
      <c r="AO394" s="28"/>
      <c r="AP394" s="28"/>
      <c r="AQ394" s="28"/>
      <c r="AR394" s="28"/>
      <c r="AS394" s="28"/>
      <c r="AT394" s="28"/>
      <c r="AU394" s="28"/>
      <c r="AV394" s="28"/>
      <c r="AW394" s="28"/>
      <c r="AX394" s="28"/>
      <c r="AY394" s="28"/>
      <c r="AZ394" s="28"/>
      <c r="BA394" s="28"/>
      <c r="BB394" s="28"/>
      <c r="BC394" s="28"/>
      <c r="BD394" s="28"/>
      <c r="BE394" s="28"/>
      <c r="BF394" s="28"/>
      <c r="BG394" s="28"/>
      <c r="BH394" s="28"/>
      <c r="BI394" s="28"/>
      <c r="BJ394" s="28"/>
      <c r="BK394" s="28"/>
      <c r="BL394" s="28"/>
      <c r="BM394" s="28"/>
      <c r="BN394" s="28"/>
      <c r="BO394" s="28"/>
      <c r="BP394" s="28"/>
      <c r="BQ394" s="28"/>
      <c r="BR394" s="28"/>
      <c r="BS394" s="28"/>
      <c r="BT394" s="28"/>
      <c r="BU394" s="28"/>
      <c r="BV394" s="28"/>
      <c r="BW394" s="28"/>
    </row>
    <row r="395" spans="1:75" x14ac:dyDescent="0.25">
      <c r="A395" s="28"/>
      <c r="B395" s="28"/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  <c r="R395" s="28"/>
      <c r="S395" s="28"/>
      <c r="T395" s="28"/>
      <c r="U395" s="28"/>
      <c r="V395" s="28"/>
      <c r="W395" s="28"/>
      <c r="X395" s="28"/>
      <c r="Y395" s="28"/>
      <c r="Z395" s="28"/>
      <c r="AA395" s="28"/>
      <c r="AB395" s="28"/>
      <c r="AC395" s="28"/>
      <c r="AD395" s="28"/>
      <c r="AE395" s="28"/>
      <c r="AF395" s="28"/>
      <c r="AG395" s="28"/>
      <c r="AH395" s="28"/>
      <c r="AI395" s="28"/>
      <c r="AJ395" s="28"/>
      <c r="AK395" s="28"/>
      <c r="AL395" s="28"/>
      <c r="AM395" s="28"/>
      <c r="AN395" s="28"/>
      <c r="AO395" s="28"/>
      <c r="AP395" s="28"/>
      <c r="AQ395" s="28"/>
      <c r="AR395" s="28"/>
      <c r="AS395" s="28"/>
      <c r="AT395" s="28"/>
      <c r="AU395" s="28"/>
      <c r="AV395" s="28"/>
      <c r="AW395" s="28"/>
      <c r="AX395" s="28"/>
      <c r="AY395" s="28"/>
      <c r="AZ395" s="28"/>
      <c r="BA395" s="28"/>
      <c r="BB395" s="28"/>
      <c r="BC395" s="28"/>
      <c r="BD395" s="28"/>
      <c r="BE395" s="28"/>
      <c r="BF395" s="28"/>
      <c r="BG395" s="28"/>
      <c r="BH395" s="28"/>
      <c r="BI395" s="28"/>
      <c r="BJ395" s="28"/>
      <c r="BK395" s="28"/>
      <c r="BL395" s="28"/>
      <c r="BM395" s="28"/>
      <c r="BN395" s="28"/>
      <c r="BO395" s="28"/>
      <c r="BP395" s="28"/>
      <c r="BQ395" s="28"/>
      <c r="BR395" s="28"/>
      <c r="BS395" s="28"/>
      <c r="BT395" s="28"/>
      <c r="BU395" s="28"/>
      <c r="BV395" s="28"/>
      <c r="BW395" s="28"/>
    </row>
    <row r="396" spans="1:75" x14ac:dyDescent="0.25">
      <c r="A396" s="28"/>
      <c r="B396" s="28"/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  <c r="R396" s="28"/>
      <c r="S396" s="28"/>
      <c r="T396" s="28"/>
      <c r="U396" s="28"/>
      <c r="V396" s="28"/>
      <c r="W396" s="28"/>
      <c r="X396" s="28"/>
      <c r="Y396" s="28"/>
      <c r="Z396" s="28"/>
      <c r="AA396" s="28"/>
      <c r="AB396" s="28"/>
      <c r="AC396" s="28"/>
      <c r="AD396" s="28"/>
      <c r="AE396" s="28"/>
      <c r="AF396" s="28"/>
      <c r="AG396" s="28"/>
      <c r="AH396" s="28"/>
      <c r="AI396" s="28"/>
      <c r="AJ396" s="28"/>
      <c r="AK396" s="28"/>
      <c r="AL396" s="28"/>
      <c r="AM396" s="28"/>
      <c r="AN396" s="28"/>
      <c r="AO396" s="28"/>
      <c r="AP396" s="28"/>
      <c r="AQ396" s="28"/>
      <c r="AR396" s="28"/>
      <c r="AS396" s="28"/>
      <c r="AT396" s="28"/>
      <c r="AU396" s="28"/>
      <c r="AV396" s="28"/>
      <c r="AW396" s="28"/>
      <c r="AX396" s="28"/>
      <c r="AY396" s="28"/>
      <c r="AZ396" s="28"/>
      <c r="BA396" s="28"/>
      <c r="BB396" s="28"/>
      <c r="BC396" s="28"/>
      <c r="BD396" s="28"/>
      <c r="BE396" s="28"/>
      <c r="BF396" s="28"/>
      <c r="BG396" s="28"/>
      <c r="BH396" s="28"/>
      <c r="BI396" s="28"/>
      <c r="BJ396" s="28"/>
      <c r="BK396" s="28"/>
      <c r="BL396" s="28"/>
      <c r="BM396" s="28"/>
      <c r="BN396" s="28"/>
      <c r="BO396" s="28"/>
      <c r="BP396" s="28"/>
      <c r="BQ396" s="28"/>
      <c r="BR396" s="28"/>
      <c r="BS396" s="28"/>
      <c r="BT396" s="28"/>
      <c r="BU396" s="28"/>
      <c r="BV396" s="28"/>
      <c r="BW396" s="28"/>
    </row>
    <row r="397" spans="1:75" x14ac:dyDescent="0.25">
      <c r="A397" s="28"/>
      <c r="B397" s="28"/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  <c r="R397" s="28"/>
      <c r="S397" s="28"/>
      <c r="T397" s="28"/>
      <c r="U397" s="28"/>
      <c r="V397" s="28"/>
      <c r="W397" s="28"/>
      <c r="X397" s="28"/>
      <c r="Y397" s="28"/>
      <c r="Z397" s="28"/>
      <c r="AA397" s="28"/>
      <c r="AB397" s="28"/>
      <c r="AC397" s="28"/>
      <c r="AD397" s="28"/>
      <c r="AE397" s="28"/>
      <c r="AF397" s="28"/>
      <c r="AG397" s="28"/>
      <c r="AH397" s="28"/>
      <c r="AI397" s="28"/>
      <c r="AJ397" s="28"/>
      <c r="AK397" s="28"/>
      <c r="AL397" s="28"/>
      <c r="AM397" s="28"/>
      <c r="AN397" s="28"/>
      <c r="AO397" s="28"/>
      <c r="AP397" s="28"/>
      <c r="AQ397" s="28"/>
      <c r="AR397" s="28"/>
      <c r="AS397" s="28"/>
      <c r="AT397" s="28"/>
      <c r="AU397" s="28"/>
      <c r="AV397" s="28"/>
      <c r="AW397" s="28"/>
      <c r="AX397" s="28"/>
      <c r="AY397" s="28"/>
      <c r="AZ397" s="28"/>
      <c r="BA397" s="28"/>
      <c r="BB397" s="28"/>
      <c r="BC397" s="28"/>
      <c r="BD397" s="28"/>
      <c r="BE397" s="28"/>
      <c r="BF397" s="28"/>
      <c r="BG397" s="28"/>
      <c r="BH397" s="28"/>
      <c r="BI397" s="28"/>
      <c r="BJ397" s="28"/>
      <c r="BK397" s="28"/>
      <c r="BL397" s="28"/>
      <c r="BM397" s="28"/>
      <c r="BN397" s="28"/>
      <c r="BO397" s="28"/>
      <c r="BP397" s="28"/>
      <c r="BQ397" s="28"/>
      <c r="BR397" s="28"/>
      <c r="BS397" s="28"/>
      <c r="BT397" s="28"/>
      <c r="BU397" s="28"/>
      <c r="BV397" s="28"/>
      <c r="BW397" s="28"/>
    </row>
    <row r="398" spans="1:75" x14ac:dyDescent="0.25">
      <c r="A398" s="28"/>
      <c r="B398" s="28"/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  <c r="R398" s="28"/>
      <c r="S398" s="28"/>
      <c r="T398" s="28"/>
      <c r="U398" s="28"/>
      <c r="V398" s="28"/>
      <c r="W398" s="28"/>
      <c r="X398" s="28"/>
      <c r="Y398" s="28"/>
      <c r="Z398" s="28"/>
      <c r="AA398" s="28"/>
      <c r="AB398" s="28"/>
      <c r="AC398" s="28"/>
      <c r="AD398" s="28"/>
      <c r="AE398" s="28"/>
      <c r="AF398" s="28"/>
      <c r="AG398" s="28"/>
      <c r="AH398" s="28"/>
      <c r="AI398" s="28"/>
      <c r="AJ398" s="28"/>
      <c r="AK398" s="28"/>
      <c r="AL398" s="28"/>
      <c r="AM398" s="28"/>
      <c r="AN398" s="28"/>
      <c r="AO398" s="28"/>
      <c r="AP398" s="28"/>
      <c r="AQ398" s="28"/>
      <c r="AR398" s="28"/>
      <c r="AS398" s="28"/>
      <c r="AT398" s="28"/>
      <c r="AU398" s="28"/>
      <c r="AV398" s="28"/>
      <c r="AW398" s="28"/>
      <c r="AX398" s="28"/>
      <c r="AY398" s="28"/>
      <c r="AZ398" s="28"/>
      <c r="BA398" s="28"/>
      <c r="BB398" s="28"/>
      <c r="BC398" s="28"/>
      <c r="BD398" s="28"/>
      <c r="BE398" s="28"/>
      <c r="BF398" s="28"/>
      <c r="BG398" s="28"/>
      <c r="BH398" s="28"/>
      <c r="BI398" s="28"/>
      <c r="BJ398" s="28"/>
      <c r="BK398" s="28"/>
      <c r="BL398" s="28"/>
      <c r="BM398" s="28"/>
      <c r="BN398" s="28"/>
      <c r="BO398" s="28"/>
      <c r="BP398" s="28"/>
      <c r="BQ398" s="28"/>
      <c r="BR398" s="28"/>
      <c r="BS398" s="28"/>
      <c r="BT398" s="28"/>
      <c r="BU398" s="28"/>
      <c r="BV398" s="28"/>
      <c r="BW398" s="28"/>
    </row>
    <row r="399" spans="1:75" x14ac:dyDescent="0.25">
      <c r="A399" s="28"/>
      <c r="B399" s="28"/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  <c r="R399" s="28"/>
      <c r="S399" s="28"/>
      <c r="T399" s="28"/>
      <c r="U399" s="28"/>
      <c r="V399" s="28"/>
      <c r="W399" s="28"/>
      <c r="X399" s="28"/>
      <c r="Y399" s="28"/>
      <c r="Z399" s="28"/>
      <c r="AA399" s="28"/>
      <c r="AB399" s="28"/>
      <c r="AC399" s="28"/>
      <c r="AD399" s="28"/>
      <c r="AE399" s="28"/>
      <c r="AF399" s="28"/>
      <c r="AG399" s="28"/>
      <c r="AH399" s="28"/>
      <c r="AI399" s="28"/>
      <c r="AJ399" s="28"/>
      <c r="AK399" s="28"/>
      <c r="AL399" s="28"/>
      <c r="AM399" s="28"/>
      <c r="AN399" s="28"/>
      <c r="AO399" s="28"/>
      <c r="AP399" s="28"/>
      <c r="AQ399" s="28"/>
      <c r="AR399" s="28"/>
      <c r="AS399" s="28"/>
      <c r="AT399" s="28"/>
      <c r="AU399" s="28"/>
      <c r="AV399" s="28"/>
      <c r="AW399" s="28"/>
      <c r="AX399" s="28"/>
      <c r="AY399" s="28"/>
      <c r="AZ399" s="28"/>
      <c r="BA399" s="28"/>
      <c r="BB399" s="28"/>
      <c r="BC399" s="28"/>
      <c r="BD399" s="28"/>
      <c r="BE399" s="28"/>
      <c r="BF399" s="28"/>
      <c r="BG399" s="28"/>
      <c r="BH399" s="28"/>
      <c r="BI399" s="28"/>
      <c r="BJ399" s="28"/>
      <c r="BK399" s="28"/>
      <c r="BL399" s="28"/>
      <c r="BM399" s="28"/>
      <c r="BN399" s="28"/>
      <c r="BO399" s="28"/>
      <c r="BP399" s="28"/>
      <c r="BQ399" s="28"/>
      <c r="BR399" s="28"/>
      <c r="BS399" s="28"/>
      <c r="BT399" s="28"/>
      <c r="BU399" s="28"/>
      <c r="BV399" s="28"/>
      <c r="BW399" s="28"/>
    </row>
    <row r="400" spans="1:75" x14ac:dyDescent="0.25">
      <c r="A400" s="28"/>
      <c r="B400" s="28"/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  <c r="R400" s="28"/>
      <c r="S400" s="28"/>
      <c r="T400" s="28"/>
      <c r="U400" s="28"/>
      <c r="V400" s="28"/>
      <c r="W400" s="28"/>
      <c r="X400" s="28"/>
      <c r="Y400" s="28"/>
      <c r="Z400" s="28"/>
      <c r="AA400" s="28"/>
      <c r="AB400" s="28"/>
      <c r="AC400" s="28"/>
      <c r="AD400" s="28"/>
      <c r="AE400" s="28"/>
      <c r="AF400" s="28"/>
      <c r="AG400" s="28"/>
      <c r="AH400" s="28"/>
      <c r="AI400" s="28"/>
      <c r="AJ400" s="28"/>
      <c r="AK400" s="28"/>
      <c r="AL400" s="28"/>
      <c r="AM400" s="28"/>
      <c r="AN400" s="28"/>
      <c r="AO400" s="28"/>
      <c r="AP400" s="28"/>
      <c r="AQ400" s="28"/>
      <c r="AR400" s="28"/>
      <c r="AS400" s="28"/>
      <c r="AT400" s="28"/>
      <c r="AU400" s="28"/>
      <c r="AV400" s="28"/>
      <c r="AW400" s="28"/>
      <c r="AX400" s="28"/>
      <c r="AY400" s="28"/>
      <c r="AZ400" s="28"/>
      <c r="BA400" s="28"/>
      <c r="BB400" s="28"/>
      <c r="BC400" s="28"/>
      <c r="BD400" s="28"/>
      <c r="BE400" s="28"/>
      <c r="BF400" s="28"/>
      <c r="BG400" s="28"/>
      <c r="BH400" s="28"/>
      <c r="BI400" s="28"/>
      <c r="BJ400" s="28"/>
      <c r="BK400" s="28"/>
      <c r="BL400" s="28"/>
      <c r="BM400" s="28"/>
      <c r="BN400" s="28"/>
      <c r="BO400" s="28"/>
      <c r="BP400" s="28"/>
      <c r="BQ400" s="28"/>
      <c r="BR400" s="28"/>
      <c r="BS400" s="28"/>
      <c r="BT400" s="28"/>
      <c r="BU400" s="28"/>
      <c r="BV400" s="28"/>
      <c r="BW400" s="28"/>
    </row>
    <row r="401" spans="1:75" x14ac:dyDescent="0.25">
      <c r="A401" s="28"/>
      <c r="B401" s="28"/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  <c r="R401" s="28"/>
      <c r="S401" s="28"/>
      <c r="T401" s="28"/>
      <c r="U401" s="28"/>
      <c r="V401" s="28"/>
      <c r="W401" s="28"/>
      <c r="X401" s="28"/>
      <c r="Y401" s="28"/>
      <c r="Z401" s="28"/>
      <c r="AA401" s="28"/>
      <c r="AB401" s="28"/>
      <c r="AC401" s="28"/>
      <c r="AD401" s="28"/>
      <c r="AE401" s="28"/>
      <c r="AF401" s="28"/>
      <c r="AG401" s="28"/>
      <c r="AH401" s="28"/>
      <c r="AI401" s="28"/>
      <c r="AJ401" s="28"/>
      <c r="AK401" s="28"/>
      <c r="AL401" s="28"/>
      <c r="AM401" s="28"/>
      <c r="AN401" s="28"/>
      <c r="AO401" s="28"/>
      <c r="AP401" s="28"/>
      <c r="AQ401" s="28"/>
      <c r="AR401" s="28"/>
      <c r="AS401" s="28"/>
      <c r="AT401" s="28"/>
      <c r="AU401" s="28"/>
      <c r="AV401" s="28"/>
      <c r="AW401" s="28"/>
      <c r="AX401" s="28"/>
      <c r="AY401" s="28"/>
      <c r="AZ401" s="28"/>
      <c r="BA401" s="28"/>
      <c r="BB401" s="28"/>
      <c r="BC401" s="28"/>
      <c r="BD401" s="28"/>
      <c r="BE401" s="28"/>
      <c r="BF401" s="28"/>
      <c r="BG401" s="28"/>
      <c r="BH401" s="28"/>
      <c r="BI401" s="28"/>
      <c r="BJ401" s="28"/>
      <c r="BK401" s="28"/>
      <c r="BL401" s="28"/>
      <c r="BM401" s="28"/>
      <c r="BN401" s="28"/>
      <c r="BO401" s="28"/>
      <c r="BP401" s="28"/>
      <c r="BQ401" s="28"/>
      <c r="BR401" s="28"/>
      <c r="BS401" s="28"/>
      <c r="BT401" s="28"/>
      <c r="BU401" s="28"/>
      <c r="BV401" s="28"/>
      <c r="BW401" s="28"/>
    </row>
    <row r="402" spans="1:75" x14ac:dyDescent="0.25">
      <c r="A402" s="28"/>
      <c r="B402" s="28"/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  <c r="R402" s="28"/>
      <c r="S402" s="28"/>
      <c r="T402" s="28"/>
      <c r="U402" s="28"/>
      <c r="V402" s="28"/>
      <c r="W402" s="28"/>
      <c r="X402" s="28"/>
      <c r="Y402" s="28"/>
      <c r="Z402" s="28"/>
      <c r="AA402" s="28"/>
      <c r="AB402" s="28"/>
      <c r="AC402" s="28"/>
      <c r="AD402" s="28"/>
      <c r="AE402" s="28"/>
      <c r="AF402" s="28"/>
      <c r="AG402" s="28"/>
      <c r="AH402" s="28"/>
      <c r="AI402" s="28"/>
      <c r="AJ402" s="28"/>
      <c r="AK402" s="28"/>
      <c r="AL402" s="28"/>
      <c r="AM402" s="28"/>
      <c r="AN402" s="28"/>
      <c r="AO402" s="28"/>
      <c r="AP402" s="28"/>
      <c r="AQ402" s="28"/>
      <c r="AR402" s="28"/>
      <c r="AS402" s="28"/>
      <c r="AT402" s="28"/>
      <c r="AU402" s="28"/>
      <c r="AV402" s="28"/>
      <c r="AW402" s="28"/>
      <c r="AX402" s="28"/>
      <c r="AY402" s="28"/>
      <c r="AZ402" s="28"/>
      <c r="BA402" s="28"/>
      <c r="BB402" s="28"/>
      <c r="BC402" s="28"/>
      <c r="BD402" s="28"/>
      <c r="BE402" s="28"/>
      <c r="BF402" s="28"/>
      <c r="BG402" s="28"/>
      <c r="BH402" s="28"/>
      <c r="BI402" s="28"/>
      <c r="BJ402" s="28"/>
      <c r="BK402" s="28"/>
      <c r="BL402" s="28"/>
      <c r="BM402" s="28"/>
      <c r="BN402" s="28"/>
      <c r="BO402" s="28"/>
      <c r="BP402" s="28"/>
      <c r="BQ402" s="28"/>
      <c r="BR402" s="28"/>
      <c r="BS402" s="28"/>
      <c r="BT402" s="28"/>
      <c r="BU402" s="28"/>
      <c r="BV402" s="28"/>
      <c r="BW402" s="28"/>
    </row>
    <row r="403" spans="1:75" x14ac:dyDescent="0.25">
      <c r="A403" s="28"/>
      <c r="B403" s="28"/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  <c r="R403" s="28"/>
      <c r="S403" s="28"/>
      <c r="T403" s="28"/>
      <c r="U403" s="28"/>
      <c r="V403" s="28"/>
      <c r="W403" s="28"/>
      <c r="X403" s="28"/>
      <c r="Y403" s="28"/>
      <c r="Z403" s="28"/>
      <c r="AA403" s="28"/>
      <c r="AB403" s="28"/>
      <c r="AC403" s="28"/>
      <c r="AD403" s="28"/>
      <c r="AE403" s="28"/>
      <c r="AF403" s="28"/>
      <c r="AG403" s="28"/>
      <c r="AH403" s="28"/>
      <c r="AI403" s="28"/>
      <c r="AJ403" s="28"/>
      <c r="AK403" s="28"/>
      <c r="AL403" s="28"/>
      <c r="AM403" s="28"/>
      <c r="AN403" s="28"/>
      <c r="AO403" s="28"/>
      <c r="AP403" s="28"/>
      <c r="AQ403" s="28"/>
      <c r="AR403" s="28"/>
      <c r="AS403" s="28"/>
      <c r="AT403" s="28"/>
      <c r="AU403" s="28"/>
      <c r="AV403" s="28"/>
      <c r="AW403" s="28"/>
      <c r="AX403" s="28"/>
      <c r="AY403" s="28"/>
      <c r="AZ403" s="28"/>
      <c r="BA403" s="28"/>
      <c r="BB403" s="28"/>
      <c r="BC403" s="28"/>
      <c r="BD403" s="28"/>
      <c r="BE403" s="28"/>
      <c r="BF403" s="28"/>
      <c r="BG403" s="28"/>
      <c r="BH403" s="28"/>
      <c r="BI403" s="28"/>
      <c r="BJ403" s="28"/>
      <c r="BK403" s="28"/>
      <c r="BL403" s="28"/>
      <c r="BM403" s="28"/>
      <c r="BN403" s="28"/>
      <c r="BO403" s="28"/>
      <c r="BP403" s="28"/>
      <c r="BQ403" s="28"/>
      <c r="BR403" s="28"/>
      <c r="BS403" s="28"/>
      <c r="BT403" s="28"/>
      <c r="BU403" s="28"/>
      <c r="BV403" s="28"/>
      <c r="BW403" s="28"/>
    </row>
    <row r="404" spans="1:75" x14ac:dyDescent="0.25">
      <c r="A404" s="28"/>
      <c r="B404" s="28"/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  <c r="R404" s="28"/>
      <c r="S404" s="28"/>
      <c r="T404" s="28"/>
      <c r="U404" s="28"/>
      <c r="V404" s="28"/>
      <c r="W404" s="28"/>
      <c r="X404" s="28"/>
      <c r="Y404" s="28"/>
      <c r="Z404" s="28"/>
      <c r="AA404" s="28"/>
      <c r="AB404" s="28"/>
      <c r="AC404" s="28"/>
      <c r="AD404" s="28"/>
      <c r="AE404" s="28"/>
      <c r="AF404" s="28"/>
      <c r="AG404" s="28"/>
      <c r="AH404" s="28"/>
      <c r="AI404" s="28"/>
      <c r="AJ404" s="28"/>
      <c r="AK404" s="28"/>
      <c r="AL404" s="28"/>
      <c r="AM404" s="28"/>
      <c r="AN404" s="28"/>
      <c r="AO404" s="28"/>
      <c r="AP404" s="28"/>
      <c r="AQ404" s="28"/>
      <c r="AR404" s="28"/>
      <c r="AS404" s="28"/>
      <c r="AT404" s="28"/>
      <c r="AU404" s="28"/>
      <c r="AV404" s="28"/>
      <c r="AW404" s="28"/>
      <c r="AX404" s="28"/>
      <c r="AY404" s="28"/>
      <c r="AZ404" s="28"/>
      <c r="BA404" s="28"/>
      <c r="BB404" s="28"/>
      <c r="BC404" s="28"/>
      <c r="BD404" s="28"/>
      <c r="BE404" s="28"/>
      <c r="BF404" s="28"/>
      <c r="BG404" s="28"/>
      <c r="BH404" s="28"/>
      <c r="BI404" s="28"/>
      <c r="BJ404" s="28"/>
      <c r="BK404" s="28"/>
      <c r="BL404" s="28"/>
      <c r="BM404" s="28"/>
      <c r="BN404" s="28"/>
      <c r="BO404" s="28"/>
      <c r="BP404" s="28"/>
      <c r="BQ404" s="28"/>
      <c r="BR404" s="28"/>
      <c r="BS404" s="28"/>
      <c r="BT404" s="28"/>
      <c r="BU404" s="28"/>
      <c r="BV404" s="28"/>
      <c r="BW404" s="28"/>
    </row>
    <row r="405" spans="1:75" x14ac:dyDescent="0.25">
      <c r="A405" s="28"/>
      <c r="B405" s="28"/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  <c r="R405" s="28"/>
      <c r="S405" s="28"/>
      <c r="T405" s="28"/>
      <c r="U405" s="28"/>
      <c r="V405" s="28"/>
      <c r="W405" s="28"/>
      <c r="X405" s="28"/>
      <c r="Y405" s="28"/>
      <c r="Z405" s="28"/>
      <c r="AA405" s="28"/>
      <c r="AB405" s="28"/>
      <c r="AC405" s="28"/>
      <c r="AD405" s="28"/>
      <c r="AE405" s="28"/>
      <c r="AF405" s="28"/>
      <c r="AG405" s="28"/>
      <c r="AH405" s="28"/>
      <c r="AI405" s="28"/>
      <c r="AJ405" s="28"/>
      <c r="AK405" s="28"/>
      <c r="AL405" s="28"/>
      <c r="AM405" s="28"/>
      <c r="AN405" s="28"/>
      <c r="AO405" s="28"/>
      <c r="AP405" s="28"/>
      <c r="AQ405" s="28"/>
      <c r="AR405" s="28"/>
      <c r="AS405" s="28"/>
      <c r="AT405" s="28"/>
      <c r="AU405" s="28"/>
      <c r="AV405" s="28"/>
      <c r="AW405" s="28"/>
      <c r="AX405" s="28"/>
      <c r="AY405" s="28"/>
      <c r="AZ405" s="28"/>
      <c r="BA405" s="28"/>
      <c r="BB405" s="28"/>
      <c r="BC405" s="28"/>
      <c r="BD405" s="28"/>
      <c r="BE405" s="28"/>
      <c r="BF405" s="28"/>
      <c r="BG405" s="28"/>
      <c r="BH405" s="28"/>
      <c r="BI405" s="28"/>
      <c r="BJ405" s="28"/>
      <c r="BK405" s="28"/>
      <c r="BL405" s="28"/>
      <c r="BM405" s="28"/>
      <c r="BN405" s="28"/>
      <c r="BO405" s="28"/>
      <c r="BP405" s="28"/>
      <c r="BQ405" s="28"/>
      <c r="BR405" s="28"/>
      <c r="BS405" s="28"/>
      <c r="BT405" s="28"/>
      <c r="BU405" s="28"/>
      <c r="BV405" s="28"/>
      <c r="BW405" s="28"/>
    </row>
    <row r="406" spans="1:75" x14ac:dyDescent="0.25">
      <c r="A406" s="28"/>
      <c r="B406" s="28"/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  <c r="R406" s="28"/>
      <c r="S406" s="28"/>
      <c r="T406" s="28"/>
      <c r="U406" s="28"/>
      <c r="V406" s="28"/>
      <c r="W406" s="28"/>
      <c r="X406" s="28"/>
      <c r="Y406" s="28"/>
      <c r="Z406" s="28"/>
      <c r="AA406" s="28"/>
      <c r="AB406" s="28"/>
      <c r="AC406" s="28"/>
      <c r="AD406" s="28"/>
      <c r="AE406" s="28"/>
      <c r="AF406" s="28"/>
      <c r="AG406" s="28"/>
      <c r="AH406" s="28"/>
      <c r="AI406" s="28"/>
      <c r="AJ406" s="28"/>
      <c r="AK406" s="28"/>
      <c r="AL406" s="28"/>
      <c r="AM406" s="28"/>
      <c r="AN406" s="28"/>
      <c r="AO406" s="28"/>
      <c r="AP406" s="28"/>
      <c r="AQ406" s="28"/>
      <c r="AR406" s="28"/>
      <c r="AS406" s="28"/>
      <c r="AT406" s="28"/>
      <c r="AU406" s="28"/>
      <c r="AV406" s="28"/>
      <c r="AW406" s="28"/>
      <c r="AX406" s="28"/>
      <c r="AY406" s="28"/>
      <c r="AZ406" s="28"/>
      <c r="BA406" s="28"/>
      <c r="BB406" s="28"/>
      <c r="BC406" s="28"/>
      <c r="BD406" s="28"/>
      <c r="BE406" s="28"/>
      <c r="BF406" s="28"/>
      <c r="BG406" s="28"/>
      <c r="BH406" s="28"/>
      <c r="BI406" s="28"/>
      <c r="BJ406" s="28"/>
      <c r="BK406" s="28"/>
      <c r="BL406" s="28"/>
      <c r="BM406" s="28"/>
      <c r="BN406" s="28"/>
      <c r="BO406" s="28"/>
      <c r="BP406" s="28"/>
      <c r="BQ406" s="28"/>
      <c r="BR406" s="28"/>
      <c r="BS406" s="28"/>
      <c r="BT406" s="28"/>
      <c r="BU406" s="28"/>
      <c r="BV406" s="28"/>
      <c r="BW406" s="28"/>
    </row>
    <row r="407" spans="1:75" x14ac:dyDescent="0.25">
      <c r="A407" s="28"/>
      <c r="B407" s="28"/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  <c r="R407" s="28"/>
      <c r="S407" s="28"/>
      <c r="T407" s="28"/>
      <c r="U407" s="28"/>
      <c r="V407" s="28"/>
      <c r="W407" s="28"/>
      <c r="X407" s="28"/>
      <c r="Y407" s="28"/>
      <c r="Z407" s="28"/>
      <c r="AA407" s="28"/>
      <c r="AB407" s="28"/>
      <c r="AC407" s="28"/>
      <c r="AD407" s="28"/>
      <c r="AE407" s="28"/>
      <c r="AF407" s="28"/>
      <c r="AG407" s="28"/>
      <c r="AH407" s="28"/>
      <c r="AI407" s="28"/>
      <c r="AJ407" s="28"/>
      <c r="AK407" s="28"/>
      <c r="AL407" s="28"/>
      <c r="AM407" s="28"/>
      <c r="AN407" s="28"/>
      <c r="AO407" s="28"/>
      <c r="AP407" s="28"/>
      <c r="AQ407" s="28"/>
      <c r="AR407" s="28"/>
      <c r="AS407" s="28"/>
      <c r="AT407" s="28"/>
      <c r="AU407" s="28"/>
      <c r="AV407" s="28"/>
      <c r="AW407" s="28"/>
      <c r="AX407" s="28"/>
      <c r="AY407" s="28"/>
      <c r="AZ407" s="28"/>
      <c r="BA407" s="28"/>
      <c r="BB407" s="28"/>
      <c r="BC407" s="28"/>
      <c r="BD407" s="28"/>
      <c r="BE407" s="28"/>
      <c r="BF407" s="28"/>
      <c r="BG407" s="28"/>
      <c r="BH407" s="28"/>
      <c r="BI407" s="28"/>
      <c r="BJ407" s="28"/>
      <c r="BK407" s="28"/>
      <c r="BL407" s="28"/>
      <c r="BM407" s="28"/>
      <c r="BN407" s="28"/>
      <c r="BO407" s="28"/>
      <c r="BP407" s="28"/>
      <c r="BQ407" s="28"/>
      <c r="BR407" s="28"/>
      <c r="BS407" s="28"/>
      <c r="BT407" s="28"/>
      <c r="BU407" s="28"/>
      <c r="BV407" s="28"/>
      <c r="BW407" s="28"/>
    </row>
    <row r="408" spans="1:75" x14ac:dyDescent="0.25">
      <c r="A408" s="28"/>
      <c r="B408" s="28"/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  <c r="R408" s="28"/>
      <c r="S408" s="28"/>
      <c r="T408" s="28"/>
      <c r="U408" s="28"/>
      <c r="V408" s="28"/>
      <c r="W408" s="28"/>
      <c r="X408" s="28"/>
      <c r="Y408" s="28"/>
      <c r="Z408" s="28"/>
      <c r="AA408" s="28"/>
      <c r="AB408" s="28"/>
      <c r="AC408" s="28"/>
      <c r="AD408" s="28"/>
      <c r="AE408" s="28"/>
      <c r="AF408" s="28"/>
      <c r="AG408" s="28"/>
      <c r="AH408" s="28"/>
      <c r="AI408" s="28"/>
      <c r="AJ408" s="28"/>
      <c r="AK408" s="28"/>
      <c r="AL408" s="28"/>
      <c r="AM408" s="28"/>
      <c r="AN408" s="28"/>
      <c r="AO408" s="28"/>
      <c r="AP408" s="28"/>
      <c r="AQ408" s="28"/>
      <c r="AR408" s="28"/>
      <c r="AS408" s="28"/>
      <c r="AT408" s="28"/>
      <c r="AU408" s="28"/>
      <c r="AV408" s="28"/>
      <c r="AW408" s="28"/>
      <c r="AX408" s="28"/>
      <c r="AY408" s="28"/>
      <c r="AZ408" s="28"/>
      <c r="BA408" s="28"/>
      <c r="BB408" s="28"/>
      <c r="BC408" s="28"/>
      <c r="BD408" s="28"/>
      <c r="BE408" s="28"/>
      <c r="BF408" s="28"/>
      <c r="BG408" s="28"/>
      <c r="BH408" s="28"/>
      <c r="BI408" s="28"/>
      <c r="BJ408" s="28"/>
      <c r="BK408" s="28"/>
      <c r="BL408" s="28"/>
      <c r="BM408" s="28"/>
      <c r="BN408" s="28"/>
      <c r="BO408" s="28"/>
      <c r="BP408" s="28"/>
      <c r="BQ408" s="28"/>
      <c r="BR408" s="28"/>
      <c r="BS408" s="28"/>
      <c r="BT408" s="28"/>
      <c r="BU408" s="28"/>
      <c r="BV408" s="28"/>
      <c r="BW408" s="28"/>
    </row>
    <row r="409" spans="1:75" x14ac:dyDescent="0.25">
      <c r="A409" s="28"/>
      <c r="B409" s="28"/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  <c r="R409" s="28"/>
      <c r="S409" s="28"/>
      <c r="T409" s="28"/>
      <c r="U409" s="28"/>
      <c r="V409" s="28"/>
      <c r="W409" s="28"/>
      <c r="X409" s="28"/>
      <c r="Y409" s="28"/>
      <c r="Z409" s="28"/>
      <c r="AA409" s="28"/>
      <c r="AB409" s="28"/>
      <c r="AC409" s="28"/>
      <c r="AD409" s="28"/>
      <c r="AE409" s="28"/>
      <c r="AF409" s="28"/>
      <c r="AG409" s="28"/>
      <c r="AH409" s="28"/>
      <c r="AI409" s="28"/>
      <c r="AJ409" s="28"/>
      <c r="AK409" s="28"/>
      <c r="AL409" s="28"/>
      <c r="AM409" s="28"/>
      <c r="AN409" s="28"/>
      <c r="AO409" s="28"/>
      <c r="AP409" s="28"/>
      <c r="AQ409" s="28"/>
      <c r="AR409" s="28"/>
      <c r="AS409" s="28"/>
      <c r="AT409" s="28"/>
      <c r="AU409" s="28"/>
      <c r="AV409" s="28"/>
      <c r="AW409" s="28"/>
      <c r="AX409" s="28"/>
      <c r="AY409" s="28"/>
      <c r="AZ409" s="28"/>
      <c r="BA409" s="28"/>
      <c r="BB409" s="28"/>
      <c r="BC409" s="28"/>
      <c r="BD409" s="28"/>
      <c r="BE409" s="28"/>
      <c r="BF409" s="28"/>
      <c r="BG409" s="28"/>
      <c r="BH409" s="28"/>
      <c r="BI409" s="28"/>
      <c r="BJ409" s="28"/>
      <c r="BK409" s="28"/>
      <c r="BL409" s="28"/>
      <c r="BM409" s="28"/>
      <c r="BN409" s="28"/>
      <c r="BO409" s="28"/>
      <c r="BP409" s="28"/>
      <c r="BQ409" s="28"/>
      <c r="BR409" s="28"/>
      <c r="BS409" s="28"/>
      <c r="BT409" s="28"/>
      <c r="BU409" s="28"/>
      <c r="BV409" s="28"/>
      <c r="BW409" s="28"/>
    </row>
    <row r="410" spans="1:75" x14ac:dyDescent="0.25">
      <c r="A410" s="28"/>
      <c r="B410" s="28"/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  <c r="R410" s="28"/>
      <c r="S410" s="28"/>
      <c r="T410" s="28"/>
      <c r="U410" s="28"/>
      <c r="V410" s="28"/>
      <c r="W410" s="28"/>
      <c r="X410" s="28"/>
      <c r="Y410" s="28"/>
      <c r="Z410" s="28"/>
      <c r="AA410" s="28"/>
      <c r="AB410" s="28"/>
      <c r="AC410" s="28"/>
      <c r="AD410" s="28"/>
      <c r="AE410" s="28"/>
      <c r="AF410" s="28"/>
      <c r="AG410" s="28"/>
      <c r="AH410" s="28"/>
      <c r="AI410" s="28"/>
      <c r="AJ410" s="28"/>
      <c r="AK410" s="28"/>
      <c r="AL410" s="28"/>
      <c r="AM410" s="28"/>
      <c r="AN410" s="28"/>
      <c r="AO410" s="28"/>
      <c r="AP410" s="28"/>
      <c r="AQ410" s="28"/>
      <c r="AR410" s="28"/>
      <c r="AS410" s="28"/>
      <c r="AT410" s="28"/>
      <c r="AU410" s="28"/>
      <c r="AV410" s="28"/>
      <c r="AW410" s="28"/>
      <c r="AX410" s="28"/>
      <c r="AY410" s="28"/>
      <c r="AZ410" s="28"/>
      <c r="BA410" s="28"/>
      <c r="BB410" s="28"/>
      <c r="BC410" s="28"/>
      <c r="BD410" s="28"/>
      <c r="BE410" s="28"/>
      <c r="BF410" s="28"/>
      <c r="BG410" s="28"/>
      <c r="BH410" s="28"/>
      <c r="BI410" s="28"/>
      <c r="BJ410" s="28"/>
      <c r="BK410" s="28"/>
      <c r="BL410" s="28"/>
      <c r="BM410" s="28"/>
      <c r="BN410" s="28"/>
      <c r="BO410" s="28"/>
      <c r="BP410" s="28"/>
      <c r="BQ410" s="28"/>
      <c r="BR410" s="28"/>
      <c r="BS410" s="28"/>
      <c r="BT410" s="28"/>
      <c r="BU410" s="28"/>
      <c r="BV410" s="28"/>
      <c r="BW410" s="28"/>
    </row>
    <row r="411" spans="1:75" x14ac:dyDescent="0.25">
      <c r="A411" s="28"/>
      <c r="B411" s="28"/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  <c r="R411" s="28"/>
      <c r="S411" s="28"/>
      <c r="T411" s="28"/>
      <c r="U411" s="28"/>
      <c r="V411" s="28"/>
      <c r="W411" s="28"/>
      <c r="X411" s="28"/>
      <c r="Y411" s="28"/>
      <c r="Z411" s="28"/>
      <c r="AA411" s="28"/>
      <c r="AB411" s="28"/>
      <c r="AC411" s="28"/>
      <c r="AD411" s="28"/>
      <c r="AE411" s="28"/>
      <c r="AF411" s="28"/>
      <c r="AG411" s="28"/>
      <c r="AH411" s="28"/>
      <c r="AI411" s="28"/>
      <c r="AJ411" s="28"/>
      <c r="AK411" s="28"/>
      <c r="AL411" s="28"/>
      <c r="AM411" s="28"/>
      <c r="AN411" s="28"/>
      <c r="AO411" s="28"/>
      <c r="AP411" s="28"/>
      <c r="AQ411" s="28"/>
      <c r="AR411" s="28"/>
      <c r="AS411" s="28"/>
      <c r="AT411" s="28"/>
      <c r="AU411" s="28"/>
      <c r="AV411" s="28"/>
      <c r="AW411" s="28"/>
      <c r="AX411" s="28"/>
      <c r="AY411" s="28"/>
      <c r="AZ411" s="28"/>
      <c r="BA411" s="28"/>
      <c r="BB411" s="28"/>
      <c r="BC411" s="28"/>
      <c r="BD411" s="28"/>
      <c r="BE411" s="28"/>
      <c r="BF411" s="28"/>
      <c r="BG411" s="28"/>
      <c r="BH411" s="28"/>
      <c r="BI411" s="28"/>
      <c r="BJ411" s="28"/>
      <c r="BK411" s="28"/>
      <c r="BL411" s="28"/>
      <c r="BM411" s="28"/>
      <c r="BN411" s="28"/>
      <c r="BO411" s="28"/>
      <c r="BP411" s="28"/>
      <c r="BQ411" s="28"/>
      <c r="BR411" s="28"/>
      <c r="BS411" s="28"/>
      <c r="BT411" s="28"/>
      <c r="BU411" s="28"/>
      <c r="BV411" s="28"/>
      <c r="BW411" s="28"/>
    </row>
    <row r="412" spans="1:75" x14ac:dyDescent="0.25">
      <c r="A412" s="28"/>
      <c r="B412" s="28"/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  <c r="R412" s="28"/>
      <c r="S412" s="28"/>
      <c r="T412" s="28"/>
      <c r="U412" s="28"/>
      <c r="V412" s="28"/>
      <c r="W412" s="28"/>
      <c r="X412" s="28"/>
      <c r="Y412" s="28"/>
      <c r="Z412" s="28"/>
      <c r="AA412" s="28"/>
      <c r="AB412" s="28"/>
      <c r="AC412" s="28"/>
      <c r="AD412" s="28"/>
      <c r="AE412" s="28"/>
      <c r="AF412" s="28"/>
      <c r="AG412" s="28"/>
      <c r="AH412" s="28"/>
      <c r="AI412" s="28"/>
      <c r="AJ412" s="28"/>
      <c r="AK412" s="28"/>
      <c r="AL412" s="28"/>
      <c r="AM412" s="28"/>
      <c r="AN412" s="28"/>
      <c r="AO412" s="28"/>
      <c r="AP412" s="28"/>
      <c r="AQ412" s="28"/>
      <c r="AR412" s="28"/>
      <c r="AS412" s="28"/>
      <c r="AT412" s="28"/>
      <c r="AU412" s="28"/>
      <c r="AV412" s="28"/>
      <c r="AW412" s="28"/>
      <c r="AX412" s="28"/>
      <c r="AY412" s="28"/>
      <c r="AZ412" s="28"/>
      <c r="BA412" s="28"/>
      <c r="BB412" s="28"/>
      <c r="BC412" s="28"/>
      <c r="BD412" s="28"/>
      <c r="BE412" s="28"/>
      <c r="BF412" s="28"/>
      <c r="BG412" s="28"/>
      <c r="BH412" s="28"/>
      <c r="BI412" s="28"/>
      <c r="BJ412" s="28"/>
      <c r="BK412" s="28"/>
      <c r="BL412" s="28"/>
      <c r="BM412" s="28"/>
      <c r="BN412" s="28"/>
      <c r="BO412" s="28"/>
      <c r="BP412" s="28"/>
      <c r="BQ412" s="28"/>
      <c r="BR412" s="28"/>
      <c r="BS412" s="28"/>
      <c r="BT412" s="28"/>
      <c r="BU412" s="28"/>
      <c r="BV412" s="28"/>
      <c r="BW412" s="28"/>
    </row>
    <row r="413" spans="1:75" x14ac:dyDescent="0.25">
      <c r="A413" s="28"/>
      <c r="B413" s="28"/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8"/>
      <c r="T413" s="28"/>
      <c r="U413" s="28"/>
      <c r="V413" s="28"/>
      <c r="W413" s="28"/>
      <c r="X413" s="28"/>
      <c r="Y413" s="28"/>
      <c r="Z413" s="28"/>
      <c r="AA413" s="28"/>
      <c r="AB413" s="28"/>
      <c r="AC413" s="28"/>
      <c r="AD413" s="28"/>
      <c r="AE413" s="28"/>
      <c r="AF413" s="28"/>
      <c r="AG413" s="28"/>
      <c r="AH413" s="28"/>
      <c r="AI413" s="28"/>
      <c r="AJ413" s="28"/>
      <c r="AK413" s="28"/>
      <c r="AL413" s="28"/>
      <c r="AM413" s="28"/>
      <c r="AN413" s="28"/>
      <c r="AO413" s="28"/>
      <c r="AP413" s="28"/>
      <c r="AQ413" s="28"/>
      <c r="AR413" s="28"/>
      <c r="AS413" s="28"/>
      <c r="AT413" s="28"/>
      <c r="AU413" s="28"/>
      <c r="AV413" s="28"/>
      <c r="AW413" s="28"/>
      <c r="AX413" s="28"/>
      <c r="AY413" s="28"/>
      <c r="AZ413" s="28"/>
      <c r="BA413" s="28"/>
      <c r="BB413" s="28"/>
      <c r="BC413" s="28"/>
      <c r="BD413" s="28"/>
      <c r="BE413" s="28"/>
      <c r="BF413" s="28"/>
      <c r="BG413" s="28"/>
      <c r="BH413" s="28"/>
      <c r="BI413" s="28"/>
      <c r="BJ413" s="28"/>
      <c r="BK413" s="28"/>
      <c r="BL413" s="28"/>
      <c r="BM413" s="28"/>
      <c r="BN413" s="28"/>
      <c r="BO413" s="28"/>
      <c r="BP413" s="28"/>
      <c r="BQ413" s="28"/>
      <c r="BR413" s="28"/>
      <c r="BS413" s="28"/>
      <c r="BT413" s="28"/>
      <c r="BU413" s="28"/>
      <c r="BV413" s="28"/>
      <c r="BW413" s="28"/>
    </row>
    <row r="414" spans="1:75" x14ac:dyDescent="0.25">
      <c r="A414" s="28"/>
      <c r="B414" s="28"/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  <c r="R414" s="28"/>
      <c r="S414" s="28"/>
      <c r="T414" s="28"/>
      <c r="U414" s="28"/>
      <c r="V414" s="28"/>
      <c r="W414" s="28"/>
      <c r="X414" s="28"/>
      <c r="Y414" s="28"/>
      <c r="Z414" s="28"/>
      <c r="AA414" s="28"/>
      <c r="AB414" s="28"/>
      <c r="AC414" s="28"/>
      <c r="AD414" s="28"/>
      <c r="AE414" s="28"/>
      <c r="AF414" s="28"/>
      <c r="AG414" s="28"/>
      <c r="AH414" s="28"/>
      <c r="AI414" s="28"/>
      <c r="AJ414" s="28"/>
      <c r="AK414" s="28"/>
      <c r="AL414" s="28"/>
      <c r="AM414" s="28"/>
      <c r="AN414" s="28"/>
      <c r="AO414" s="28"/>
      <c r="AP414" s="28"/>
      <c r="AQ414" s="28"/>
      <c r="AR414" s="28"/>
      <c r="AS414" s="28"/>
      <c r="AT414" s="28"/>
      <c r="AU414" s="28"/>
      <c r="AV414" s="28"/>
      <c r="AW414" s="28"/>
      <c r="AX414" s="28"/>
      <c r="AY414" s="28"/>
      <c r="AZ414" s="28"/>
      <c r="BA414" s="28"/>
      <c r="BB414" s="28"/>
      <c r="BC414" s="28"/>
      <c r="BD414" s="28"/>
      <c r="BE414" s="28"/>
      <c r="BF414" s="28"/>
      <c r="BG414" s="28"/>
      <c r="BH414" s="28"/>
      <c r="BI414" s="28"/>
      <c r="BJ414" s="28"/>
      <c r="BK414" s="28"/>
      <c r="BL414" s="28"/>
      <c r="BM414" s="28"/>
      <c r="BN414" s="28"/>
      <c r="BO414" s="28"/>
      <c r="BP414" s="28"/>
      <c r="BQ414" s="28"/>
      <c r="BR414" s="28"/>
      <c r="BS414" s="28"/>
      <c r="BT414" s="28"/>
      <c r="BU414" s="28"/>
      <c r="BV414" s="28"/>
      <c r="BW414" s="28"/>
    </row>
    <row r="415" spans="1:75" x14ac:dyDescent="0.25">
      <c r="A415" s="28"/>
      <c r="B415" s="28"/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  <c r="R415" s="28"/>
      <c r="S415" s="28"/>
      <c r="T415" s="28"/>
      <c r="U415" s="28"/>
      <c r="V415" s="28"/>
      <c r="W415" s="28"/>
      <c r="X415" s="28"/>
      <c r="Y415" s="28"/>
      <c r="Z415" s="28"/>
      <c r="AA415" s="28"/>
      <c r="AB415" s="28"/>
      <c r="AC415" s="28"/>
      <c r="AD415" s="28"/>
      <c r="AE415" s="28"/>
      <c r="AF415" s="28"/>
      <c r="AG415" s="28"/>
      <c r="AH415" s="28"/>
      <c r="AI415" s="28"/>
      <c r="AJ415" s="28"/>
      <c r="AK415" s="28"/>
      <c r="AL415" s="28"/>
      <c r="AM415" s="28"/>
      <c r="AN415" s="28"/>
      <c r="AO415" s="28"/>
      <c r="AP415" s="28"/>
      <c r="AQ415" s="28"/>
      <c r="AR415" s="28"/>
      <c r="AS415" s="28"/>
      <c r="AT415" s="28"/>
      <c r="AU415" s="28"/>
      <c r="AV415" s="28"/>
      <c r="AW415" s="28"/>
      <c r="AX415" s="28"/>
      <c r="AY415" s="28"/>
      <c r="AZ415" s="28"/>
      <c r="BA415" s="28"/>
      <c r="BB415" s="28"/>
      <c r="BC415" s="28"/>
      <c r="BD415" s="28"/>
      <c r="BE415" s="28"/>
      <c r="BF415" s="28"/>
      <c r="BG415" s="28"/>
      <c r="BH415" s="28"/>
      <c r="BI415" s="28"/>
      <c r="BJ415" s="28"/>
      <c r="BK415" s="28"/>
      <c r="BL415" s="28"/>
      <c r="BM415" s="28"/>
      <c r="BN415" s="28"/>
      <c r="BO415" s="28"/>
      <c r="BP415" s="28"/>
      <c r="BQ415" s="28"/>
      <c r="BR415" s="28"/>
      <c r="BS415" s="28"/>
      <c r="BT415" s="28"/>
      <c r="BU415" s="28"/>
      <c r="BV415" s="28"/>
      <c r="BW415" s="28"/>
    </row>
    <row r="416" spans="1:75" x14ac:dyDescent="0.25">
      <c r="A416" s="28"/>
      <c r="B416" s="28"/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  <c r="AB416" s="28"/>
      <c r="AC416" s="28"/>
      <c r="AD416" s="28"/>
      <c r="AE416" s="28"/>
      <c r="AF416" s="28"/>
      <c r="AG416" s="28"/>
      <c r="AH416" s="28"/>
      <c r="AI416" s="28"/>
      <c r="AJ416" s="28"/>
      <c r="AK416" s="28"/>
      <c r="AL416" s="28"/>
      <c r="AM416" s="28"/>
      <c r="AN416" s="28"/>
      <c r="AO416" s="28"/>
      <c r="AP416" s="28"/>
      <c r="AQ416" s="28"/>
      <c r="AR416" s="28"/>
      <c r="AS416" s="28"/>
      <c r="AT416" s="28"/>
      <c r="AU416" s="28"/>
      <c r="AV416" s="28"/>
      <c r="AW416" s="28"/>
      <c r="AX416" s="28"/>
      <c r="AY416" s="28"/>
      <c r="AZ416" s="28"/>
      <c r="BA416" s="28"/>
      <c r="BB416" s="28"/>
      <c r="BC416" s="28"/>
      <c r="BD416" s="28"/>
      <c r="BE416" s="28"/>
      <c r="BF416" s="28"/>
      <c r="BG416" s="28"/>
      <c r="BH416" s="28"/>
      <c r="BI416" s="28"/>
      <c r="BJ416" s="28"/>
      <c r="BK416" s="28"/>
      <c r="BL416" s="28"/>
      <c r="BM416" s="28"/>
      <c r="BN416" s="28"/>
      <c r="BO416" s="28"/>
      <c r="BP416" s="28"/>
      <c r="BQ416" s="28"/>
      <c r="BR416" s="28"/>
      <c r="BS416" s="28"/>
      <c r="BT416" s="28"/>
      <c r="BU416" s="28"/>
      <c r="BV416" s="28"/>
      <c r="BW416" s="28"/>
    </row>
    <row r="417" spans="1:75" x14ac:dyDescent="0.25">
      <c r="A417" s="28"/>
      <c r="B417" s="28"/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  <c r="AE417" s="28"/>
      <c r="AF417" s="28"/>
      <c r="AG417" s="28"/>
      <c r="AH417" s="28"/>
      <c r="AI417" s="28"/>
      <c r="AJ417" s="28"/>
      <c r="AK417" s="28"/>
      <c r="AL417" s="28"/>
      <c r="AM417" s="28"/>
      <c r="AN417" s="28"/>
      <c r="AO417" s="28"/>
      <c r="AP417" s="28"/>
      <c r="AQ417" s="28"/>
      <c r="AR417" s="28"/>
      <c r="AS417" s="28"/>
      <c r="AT417" s="28"/>
      <c r="AU417" s="28"/>
      <c r="AV417" s="28"/>
      <c r="AW417" s="28"/>
      <c r="AX417" s="28"/>
      <c r="AY417" s="28"/>
      <c r="AZ417" s="28"/>
      <c r="BA417" s="28"/>
      <c r="BB417" s="28"/>
      <c r="BC417" s="28"/>
      <c r="BD417" s="28"/>
      <c r="BE417" s="28"/>
      <c r="BF417" s="28"/>
      <c r="BG417" s="28"/>
      <c r="BH417" s="28"/>
      <c r="BI417" s="28"/>
      <c r="BJ417" s="28"/>
      <c r="BK417" s="28"/>
      <c r="BL417" s="28"/>
      <c r="BM417" s="28"/>
      <c r="BN417" s="28"/>
      <c r="BO417" s="28"/>
      <c r="BP417" s="28"/>
      <c r="BQ417" s="28"/>
      <c r="BR417" s="28"/>
      <c r="BS417" s="28"/>
      <c r="BT417" s="28"/>
      <c r="BU417" s="28"/>
      <c r="BV417" s="28"/>
      <c r="BW417" s="28"/>
    </row>
    <row r="418" spans="1:75" x14ac:dyDescent="0.25">
      <c r="A418" s="28"/>
      <c r="B418" s="28"/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  <c r="R418" s="28"/>
      <c r="S418" s="28"/>
      <c r="T418" s="28"/>
      <c r="U418" s="28"/>
      <c r="V418" s="28"/>
      <c r="W418" s="28"/>
      <c r="X418" s="28"/>
      <c r="Y418" s="28"/>
      <c r="Z418" s="28"/>
      <c r="AA418" s="28"/>
      <c r="AB418" s="28"/>
      <c r="AC418" s="28"/>
      <c r="AD418" s="28"/>
      <c r="AE418" s="28"/>
      <c r="AF418" s="28"/>
      <c r="AG418" s="28"/>
      <c r="AH418" s="28"/>
      <c r="AI418" s="28"/>
      <c r="AJ418" s="28"/>
      <c r="AK418" s="28"/>
      <c r="AL418" s="28"/>
      <c r="AM418" s="28"/>
      <c r="AN418" s="28"/>
      <c r="AO418" s="28"/>
      <c r="AP418" s="28"/>
      <c r="AQ418" s="28"/>
      <c r="AR418" s="28"/>
      <c r="AS418" s="28"/>
      <c r="AT418" s="28"/>
      <c r="AU418" s="28"/>
      <c r="AV418" s="28"/>
      <c r="AW418" s="28"/>
      <c r="AX418" s="28"/>
      <c r="AY418" s="28"/>
      <c r="AZ418" s="28"/>
      <c r="BA418" s="28"/>
      <c r="BB418" s="28"/>
      <c r="BC418" s="28"/>
      <c r="BD418" s="28"/>
      <c r="BE418" s="28"/>
      <c r="BF418" s="28"/>
      <c r="BG418" s="28"/>
      <c r="BH418" s="28"/>
      <c r="BI418" s="28"/>
      <c r="BJ418" s="28"/>
      <c r="BK418" s="28"/>
      <c r="BL418" s="28"/>
      <c r="BM418" s="28"/>
      <c r="BN418" s="28"/>
      <c r="BO418" s="28"/>
      <c r="BP418" s="28"/>
      <c r="BQ418" s="28"/>
      <c r="BR418" s="28"/>
      <c r="BS418" s="28"/>
      <c r="BT418" s="28"/>
      <c r="BU418" s="28"/>
      <c r="BV418" s="28"/>
      <c r="BW418" s="28"/>
    </row>
    <row r="419" spans="1:75" x14ac:dyDescent="0.25">
      <c r="A419" s="28"/>
      <c r="B419" s="28"/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  <c r="R419" s="28"/>
      <c r="S419" s="28"/>
      <c r="T419" s="28"/>
      <c r="U419" s="28"/>
      <c r="V419" s="28"/>
      <c r="W419" s="28"/>
      <c r="X419" s="28"/>
      <c r="Y419" s="28"/>
      <c r="Z419" s="28"/>
      <c r="AA419" s="28"/>
      <c r="AB419" s="28"/>
      <c r="AC419" s="28"/>
      <c r="AD419" s="28"/>
      <c r="AE419" s="28"/>
      <c r="AF419" s="28"/>
      <c r="AG419" s="28"/>
      <c r="AH419" s="28"/>
      <c r="AI419" s="28"/>
      <c r="AJ419" s="28"/>
      <c r="AK419" s="28"/>
      <c r="AL419" s="28"/>
      <c r="AM419" s="28"/>
      <c r="AN419" s="28"/>
      <c r="AO419" s="28"/>
      <c r="AP419" s="28"/>
      <c r="AQ419" s="28"/>
      <c r="AR419" s="28"/>
      <c r="AS419" s="28"/>
      <c r="AT419" s="28"/>
      <c r="AU419" s="28"/>
      <c r="AV419" s="28"/>
      <c r="AW419" s="28"/>
      <c r="AX419" s="28"/>
      <c r="AY419" s="28"/>
      <c r="AZ419" s="28"/>
      <c r="BA419" s="28"/>
      <c r="BB419" s="28"/>
      <c r="BC419" s="28"/>
      <c r="BD419" s="28"/>
      <c r="BE419" s="28"/>
      <c r="BF419" s="28"/>
      <c r="BG419" s="28"/>
      <c r="BH419" s="28"/>
      <c r="BI419" s="28"/>
      <c r="BJ419" s="28"/>
      <c r="BK419" s="28"/>
      <c r="BL419" s="28"/>
      <c r="BM419" s="28"/>
      <c r="BN419" s="28"/>
      <c r="BO419" s="28"/>
      <c r="BP419" s="28"/>
      <c r="BQ419" s="28"/>
      <c r="BR419" s="28"/>
      <c r="BS419" s="28"/>
      <c r="BT419" s="28"/>
      <c r="BU419" s="28"/>
      <c r="BV419" s="28"/>
      <c r="BW419" s="28"/>
    </row>
    <row r="420" spans="1:75" x14ac:dyDescent="0.25">
      <c r="A420" s="28"/>
      <c r="B420" s="28"/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  <c r="R420" s="28"/>
      <c r="S420" s="28"/>
      <c r="T420" s="28"/>
      <c r="U420" s="28"/>
      <c r="V420" s="28"/>
      <c r="W420" s="28"/>
      <c r="X420" s="28"/>
      <c r="Y420" s="28"/>
      <c r="Z420" s="28"/>
      <c r="AA420" s="28"/>
      <c r="AB420" s="28"/>
      <c r="AC420" s="28"/>
      <c r="AD420" s="28"/>
      <c r="AE420" s="28"/>
      <c r="AF420" s="28"/>
      <c r="AG420" s="28"/>
      <c r="AH420" s="28"/>
      <c r="AI420" s="28"/>
      <c r="AJ420" s="28"/>
      <c r="AK420" s="28"/>
      <c r="AL420" s="28"/>
      <c r="AM420" s="28"/>
      <c r="AN420" s="28"/>
      <c r="AO420" s="28"/>
      <c r="AP420" s="28"/>
      <c r="AQ420" s="28"/>
      <c r="AR420" s="28"/>
      <c r="AS420" s="28"/>
      <c r="AT420" s="28"/>
      <c r="AU420" s="28"/>
      <c r="AV420" s="28"/>
      <c r="AW420" s="28"/>
      <c r="AX420" s="28"/>
      <c r="AY420" s="28"/>
      <c r="AZ420" s="28"/>
      <c r="BA420" s="28"/>
      <c r="BB420" s="28"/>
      <c r="BC420" s="28"/>
      <c r="BD420" s="28"/>
      <c r="BE420" s="28"/>
      <c r="BF420" s="28"/>
      <c r="BG420" s="28"/>
      <c r="BH420" s="28"/>
      <c r="BI420" s="28"/>
      <c r="BJ420" s="28"/>
      <c r="BK420" s="28"/>
      <c r="BL420" s="28"/>
      <c r="BM420" s="28"/>
      <c r="BN420" s="28"/>
      <c r="BO420" s="28"/>
      <c r="BP420" s="28"/>
      <c r="BQ420" s="28"/>
      <c r="BR420" s="28"/>
      <c r="BS420" s="28"/>
      <c r="BT420" s="28"/>
      <c r="BU420" s="28"/>
      <c r="BV420" s="28"/>
      <c r="BW420" s="28"/>
    </row>
    <row r="421" spans="1:75" x14ac:dyDescent="0.25">
      <c r="A421" s="28"/>
      <c r="B421" s="28"/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  <c r="R421" s="28"/>
      <c r="S421" s="28"/>
      <c r="T421" s="28"/>
      <c r="U421" s="28"/>
      <c r="V421" s="28"/>
      <c r="W421" s="28"/>
      <c r="X421" s="28"/>
      <c r="Y421" s="28"/>
      <c r="Z421" s="28"/>
      <c r="AA421" s="28"/>
      <c r="AB421" s="28"/>
      <c r="AC421" s="28"/>
      <c r="AD421" s="28"/>
      <c r="AE421" s="28"/>
      <c r="AF421" s="28"/>
      <c r="AG421" s="28"/>
      <c r="AH421" s="28"/>
      <c r="AI421" s="28"/>
      <c r="AJ421" s="28"/>
      <c r="AK421" s="28"/>
      <c r="AL421" s="28"/>
      <c r="AM421" s="28"/>
      <c r="AN421" s="28"/>
      <c r="AO421" s="28"/>
      <c r="AP421" s="28"/>
      <c r="AQ421" s="28"/>
      <c r="AR421" s="28"/>
      <c r="AS421" s="28"/>
      <c r="AT421" s="28"/>
      <c r="AU421" s="28"/>
      <c r="AV421" s="28"/>
      <c r="AW421" s="28"/>
      <c r="AX421" s="28"/>
      <c r="AY421" s="28"/>
      <c r="AZ421" s="28"/>
      <c r="BA421" s="28"/>
      <c r="BB421" s="28"/>
      <c r="BC421" s="28"/>
      <c r="BD421" s="28"/>
      <c r="BE421" s="28"/>
      <c r="BF421" s="28"/>
      <c r="BG421" s="28"/>
      <c r="BH421" s="28"/>
      <c r="BI421" s="28"/>
      <c r="BJ421" s="28"/>
      <c r="BK421" s="28"/>
      <c r="BL421" s="28"/>
      <c r="BM421" s="28"/>
      <c r="BN421" s="28"/>
      <c r="BO421" s="28"/>
      <c r="BP421" s="28"/>
      <c r="BQ421" s="28"/>
      <c r="BR421" s="28"/>
      <c r="BS421" s="28"/>
      <c r="BT421" s="28"/>
      <c r="BU421" s="28"/>
      <c r="BV421" s="28"/>
      <c r="BW421" s="28"/>
    </row>
    <row r="422" spans="1:75" x14ac:dyDescent="0.25">
      <c r="A422" s="28"/>
      <c r="B422" s="28"/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  <c r="R422" s="28"/>
      <c r="S422" s="28"/>
      <c r="T422" s="28"/>
      <c r="U422" s="28"/>
      <c r="V422" s="28"/>
      <c r="W422" s="28"/>
      <c r="X422" s="28"/>
      <c r="Y422" s="28"/>
      <c r="Z422" s="28"/>
      <c r="AA422" s="28"/>
      <c r="AB422" s="28"/>
      <c r="AC422" s="28"/>
      <c r="AD422" s="28"/>
      <c r="AE422" s="28"/>
      <c r="AF422" s="28"/>
      <c r="AG422" s="28"/>
      <c r="AH422" s="28"/>
      <c r="AI422" s="28"/>
      <c r="AJ422" s="28"/>
      <c r="AK422" s="28"/>
      <c r="AL422" s="28"/>
      <c r="AM422" s="28"/>
      <c r="AN422" s="28"/>
      <c r="AO422" s="28"/>
      <c r="AP422" s="28"/>
      <c r="AQ422" s="28"/>
      <c r="AR422" s="28"/>
      <c r="AS422" s="28"/>
      <c r="AT422" s="28"/>
      <c r="AU422" s="28"/>
      <c r="AV422" s="28"/>
      <c r="AW422" s="28"/>
      <c r="AX422" s="28"/>
      <c r="AY422" s="28"/>
      <c r="AZ422" s="28"/>
      <c r="BA422" s="28"/>
      <c r="BB422" s="28"/>
      <c r="BC422" s="28"/>
      <c r="BD422" s="28"/>
      <c r="BE422" s="28"/>
      <c r="BF422" s="28"/>
      <c r="BG422" s="28"/>
      <c r="BH422" s="28"/>
      <c r="BI422" s="28"/>
      <c r="BJ422" s="28"/>
      <c r="BK422" s="28"/>
      <c r="BL422" s="28"/>
      <c r="BM422" s="28"/>
      <c r="BN422" s="28"/>
      <c r="BO422" s="28"/>
      <c r="BP422" s="28"/>
      <c r="BQ422" s="28"/>
      <c r="BR422" s="28"/>
      <c r="BS422" s="28"/>
      <c r="BT422" s="28"/>
      <c r="BU422" s="28"/>
      <c r="BV422" s="28"/>
      <c r="BW422" s="28"/>
    </row>
    <row r="423" spans="1:75" x14ac:dyDescent="0.25">
      <c r="A423" s="28"/>
      <c r="B423" s="28"/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  <c r="R423" s="28"/>
      <c r="S423" s="28"/>
      <c r="T423" s="28"/>
      <c r="U423" s="28"/>
      <c r="V423" s="28"/>
      <c r="W423" s="28"/>
      <c r="X423" s="28"/>
      <c r="Y423" s="28"/>
      <c r="Z423" s="28"/>
      <c r="AA423" s="28"/>
      <c r="AB423" s="28"/>
      <c r="AC423" s="28"/>
      <c r="AD423" s="28"/>
      <c r="AE423" s="28"/>
      <c r="AF423" s="28"/>
      <c r="AG423" s="28"/>
      <c r="AH423" s="28"/>
      <c r="AI423" s="28"/>
      <c r="AJ423" s="28"/>
      <c r="AK423" s="28"/>
      <c r="AL423" s="28"/>
      <c r="AM423" s="28"/>
      <c r="AN423" s="28"/>
      <c r="AO423" s="28"/>
      <c r="AP423" s="28"/>
      <c r="AQ423" s="28"/>
      <c r="AR423" s="28"/>
      <c r="AS423" s="28"/>
      <c r="AT423" s="28"/>
      <c r="AU423" s="28"/>
      <c r="AV423" s="28"/>
      <c r="AW423" s="28"/>
      <c r="AX423" s="28"/>
      <c r="AY423" s="28"/>
      <c r="AZ423" s="28"/>
      <c r="BA423" s="28"/>
      <c r="BB423" s="28"/>
      <c r="BC423" s="28"/>
      <c r="BD423" s="28"/>
      <c r="BE423" s="28"/>
      <c r="BF423" s="28"/>
      <c r="BG423" s="28"/>
      <c r="BH423" s="28"/>
      <c r="BI423" s="28"/>
      <c r="BJ423" s="28"/>
      <c r="BK423" s="28"/>
      <c r="BL423" s="28"/>
      <c r="BM423" s="28"/>
      <c r="BN423" s="28"/>
      <c r="BO423" s="28"/>
      <c r="BP423" s="28"/>
      <c r="BQ423" s="28"/>
      <c r="BR423" s="28"/>
      <c r="BS423" s="28"/>
      <c r="BT423" s="28"/>
      <c r="BU423" s="28"/>
      <c r="BV423" s="28"/>
      <c r="BW423" s="28"/>
    </row>
    <row r="424" spans="1:75" x14ac:dyDescent="0.25">
      <c r="A424" s="28"/>
      <c r="B424" s="28"/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  <c r="R424" s="28"/>
      <c r="S424" s="28"/>
      <c r="T424" s="28"/>
      <c r="U424" s="28"/>
      <c r="V424" s="28"/>
      <c r="W424" s="28"/>
      <c r="X424" s="28"/>
      <c r="Y424" s="28"/>
      <c r="Z424" s="28"/>
      <c r="AA424" s="28"/>
      <c r="AB424" s="28"/>
      <c r="AC424" s="28"/>
      <c r="AD424" s="28"/>
      <c r="AE424" s="28"/>
      <c r="AF424" s="28"/>
      <c r="AG424" s="28"/>
      <c r="AH424" s="28"/>
      <c r="AI424" s="28"/>
      <c r="AJ424" s="28"/>
      <c r="AK424" s="28"/>
      <c r="AL424" s="28"/>
      <c r="AM424" s="28"/>
      <c r="AN424" s="28"/>
      <c r="AO424" s="28"/>
      <c r="AP424" s="28"/>
      <c r="AQ424" s="28"/>
      <c r="AR424" s="28"/>
      <c r="AS424" s="28"/>
      <c r="AT424" s="28"/>
      <c r="AU424" s="28"/>
      <c r="AV424" s="28"/>
      <c r="AW424" s="28"/>
      <c r="AX424" s="28"/>
      <c r="AY424" s="28"/>
      <c r="AZ424" s="28"/>
      <c r="BA424" s="28"/>
      <c r="BB424" s="28"/>
      <c r="BC424" s="28"/>
      <c r="BD424" s="28"/>
      <c r="BE424" s="28"/>
      <c r="BF424" s="28"/>
      <c r="BG424" s="28"/>
      <c r="BH424" s="28"/>
      <c r="BI424" s="28"/>
      <c r="BJ424" s="28"/>
      <c r="BK424" s="28"/>
      <c r="BL424" s="28"/>
      <c r="BM424" s="28"/>
      <c r="BN424" s="28"/>
      <c r="BO424" s="28"/>
      <c r="BP424" s="28"/>
      <c r="BQ424" s="28"/>
      <c r="BR424" s="28"/>
      <c r="BS424" s="28"/>
      <c r="BT424" s="28"/>
      <c r="BU424" s="28"/>
      <c r="BV424" s="28"/>
      <c r="BW424" s="28"/>
    </row>
    <row r="425" spans="1:75" x14ac:dyDescent="0.25">
      <c r="A425" s="28"/>
      <c r="B425" s="28"/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  <c r="R425" s="28"/>
      <c r="S425" s="28"/>
      <c r="T425" s="28"/>
      <c r="U425" s="28"/>
      <c r="V425" s="28"/>
      <c r="W425" s="28"/>
      <c r="X425" s="28"/>
      <c r="Y425" s="28"/>
      <c r="Z425" s="28"/>
      <c r="AA425" s="28"/>
      <c r="AB425" s="28"/>
      <c r="AC425" s="28"/>
      <c r="AD425" s="28"/>
      <c r="AE425" s="28"/>
      <c r="AF425" s="28"/>
      <c r="AG425" s="28"/>
      <c r="AH425" s="28"/>
      <c r="AI425" s="28"/>
      <c r="AJ425" s="28"/>
      <c r="AK425" s="28"/>
      <c r="AL425" s="28"/>
      <c r="AM425" s="28"/>
      <c r="AN425" s="28"/>
      <c r="AO425" s="28"/>
      <c r="AP425" s="28"/>
      <c r="AQ425" s="28"/>
      <c r="AR425" s="28"/>
      <c r="AS425" s="28"/>
      <c r="AT425" s="28"/>
      <c r="AU425" s="28"/>
      <c r="AV425" s="28"/>
      <c r="AW425" s="28"/>
      <c r="AX425" s="28"/>
      <c r="AY425" s="28"/>
      <c r="AZ425" s="28"/>
      <c r="BA425" s="28"/>
      <c r="BB425" s="28"/>
      <c r="BC425" s="28"/>
      <c r="BD425" s="28"/>
      <c r="BE425" s="28"/>
      <c r="BF425" s="28"/>
      <c r="BG425" s="28"/>
      <c r="BH425" s="28"/>
      <c r="BI425" s="28"/>
      <c r="BJ425" s="28"/>
      <c r="BK425" s="28"/>
      <c r="BL425" s="28"/>
      <c r="BM425" s="28"/>
      <c r="BN425" s="28"/>
      <c r="BO425" s="28"/>
      <c r="BP425" s="28"/>
      <c r="BQ425" s="28"/>
      <c r="BR425" s="28"/>
      <c r="BS425" s="28"/>
      <c r="BT425" s="28"/>
      <c r="BU425" s="28"/>
      <c r="BV425" s="28"/>
      <c r="BW425" s="28"/>
    </row>
    <row r="426" spans="1:75" x14ac:dyDescent="0.25">
      <c r="A426" s="28"/>
      <c r="B426" s="28"/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  <c r="R426" s="28"/>
      <c r="S426" s="28"/>
      <c r="T426" s="28"/>
      <c r="U426" s="28"/>
      <c r="V426" s="28"/>
      <c r="W426" s="28"/>
      <c r="X426" s="28"/>
      <c r="Y426" s="28"/>
      <c r="Z426" s="28"/>
      <c r="AA426" s="28"/>
      <c r="AB426" s="28"/>
      <c r="AC426" s="28"/>
      <c r="AD426" s="28"/>
      <c r="AE426" s="28"/>
      <c r="AF426" s="28"/>
      <c r="AG426" s="28"/>
      <c r="AH426" s="28"/>
      <c r="AI426" s="28"/>
      <c r="AJ426" s="28"/>
      <c r="AK426" s="28"/>
      <c r="AL426" s="28"/>
      <c r="AM426" s="28"/>
      <c r="AN426" s="28"/>
      <c r="AO426" s="28"/>
      <c r="AP426" s="28"/>
      <c r="AQ426" s="28"/>
      <c r="AR426" s="28"/>
      <c r="AS426" s="28"/>
      <c r="AT426" s="28"/>
      <c r="AU426" s="28"/>
      <c r="AV426" s="28"/>
      <c r="AW426" s="28"/>
      <c r="AX426" s="28"/>
      <c r="AY426" s="28"/>
      <c r="AZ426" s="28"/>
      <c r="BA426" s="28"/>
      <c r="BB426" s="28"/>
      <c r="BC426" s="28"/>
      <c r="BD426" s="28"/>
      <c r="BE426" s="28"/>
      <c r="BF426" s="28"/>
      <c r="BG426" s="28"/>
      <c r="BH426" s="28"/>
      <c r="BI426" s="28"/>
      <c r="BJ426" s="28"/>
      <c r="BK426" s="28"/>
      <c r="BL426" s="28"/>
      <c r="BM426" s="28"/>
      <c r="BN426" s="28"/>
      <c r="BO426" s="28"/>
      <c r="BP426" s="28"/>
      <c r="BQ426" s="28"/>
      <c r="BR426" s="28"/>
      <c r="BS426" s="28"/>
      <c r="BT426" s="28"/>
      <c r="BU426" s="28"/>
      <c r="BV426" s="28"/>
      <c r="BW426" s="28"/>
    </row>
    <row r="427" spans="1:75" x14ac:dyDescent="0.25">
      <c r="A427" s="28"/>
      <c r="B427" s="28"/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  <c r="R427" s="28"/>
      <c r="S427" s="28"/>
      <c r="T427" s="28"/>
      <c r="U427" s="28"/>
      <c r="V427" s="28"/>
      <c r="W427" s="28"/>
      <c r="X427" s="28"/>
      <c r="Y427" s="28"/>
      <c r="Z427" s="28"/>
      <c r="AA427" s="28"/>
      <c r="AB427" s="28"/>
      <c r="AC427" s="28"/>
      <c r="AD427" s="28"/>
      <c r="AE427" s="28"/>
      <c r="AF427" s="28"/>
      <c r="AG427" s="28"/>
      <c r="AH427" s="28"/>
      <c r="AI427" s="28"/>
      <c r="AJ427" s="28"/>
      <c r="AK427" s="28"/>
      <c r="AL427" s="28"/>
      <c r="AM427" s="28"/>
      <c r="AN427" s="28"/>
      <c r="AO427" s="28"/>
      <c r="AP427" s="28"/>
      <c r="AQ427" s="28"/>
      <c r="AR427" s="28"/>
      <c r="AS427" s="28"/>
      <c r="AT427" s="28"/>
      <c r="AU427" s="28"/>
      <c r="AV427" s="28"/>
      <c r="AW427" s="28"/>
      <c r="AX427" s="28"/>
      <c r="AY427" s="28"/>
      <c r="AZ427" s="28"/>
      <c r="BA427" s="28"/>
      <c r="BB427" s="28"/>
      <c r="BC427" s="28"/>
      <c r="BD427" s="28"/>
      <c r="BE427" s="28"/>
      <c r="BF427" s="28"/>
      <c r="BG427" s="28"/>
      <c r="BH427" s="28"/>
      <c r="BI427" s="28"/>
      <c r="BJ427" s="28"/>
      <c r="BK427" s="28"/>
      <c r="BL427" s="28"/>
      <c r="BM427" s="28"/>
      <c r="BN427" s="28"/>
      <c r="BO427" s="28"/>
      <c r="BP427" s="28"/>
      <c r="BQ427" s="28"/>
      <c r="BR427" s="28"/>
      <c r="BS427" s="28"/>
      <c r="BT427" s="28"/>
      <c r="BU427" s="28"/>
      <c r="BV427" s="28"/>
      <c r="BW427" s="28"/>
    </row>
    <row r="428" spans="1:75" x14ac:dyDescent="0.25">
      <c r="A428" s="28"/>
      <c r="B428" s="28"/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  <c r="R428" s="28"/>
      <c r="S428" s="28"/>
      <c r="T428" s="28"/>
      <c r="U428" s="28"/>
      <c r="V428" s="28"/>
      <c r="W428" s="28"/>
      <c r="X428" s="28"/>
      <c r="Y428" s="28"/>
      <c r="Z428" s="28"/>
      <c r="AA428" s="28"/>
      <c r="AB428" s="28"/>
      <c r="AC428" s="28"/>
      <c r="AD428" s="28"/>
      <c r="AE428" s="28"/>
      <c r="AF428" s="28"/>
      <c r="AG428" s="28"/>
      <c r="AH428" s="28"/>
      <c r="AI428" s="28"/>
      <c r="AJ428" s="28"/>
      <c r="AK428" s="28"/>
      <c r="AL428" s="28"/>
      <c r="AM428" s="28"/>
      <c r="AN428" s="28"/>
      <c r="AO428" s="28"/>
      <c r="AP428" s="28"/>
      <c r="AQ428" s="28"/>
      <c r="AR428" s="28"/>
      <c r="AS428" s="28"/>
      <c r="AT428" s="28"/>
      <c r="AU428" s="28"/>
      <c r="AV428" s="28"/>
      <c r="AW428" s="28"/>
      <c r="AX428" s="28"/>
      <c r="AY428" s="28"/>
      <c r="AZ428" s="28"/>
      <c r="BA428" s="28"/>
      <c r="BB428" s="28"/>
      <c r="BC428" s="28"/>
      <c r="BD428" s="28"/>
      <c r="BE428" s="28"/>
      <c r="BF428" s="28"/>
      <c r="BG428" s="28"/>
      <c r="BH428" s="28"/>
      <c r="BI428" s="28"/>
      <c r="BJ428" s="28"/>
      <c r="BK428" s="28"/>
      <c r="BL428" s="28"/>
      <c r="BM428" s="28"/>
      <c r="BN428" s="28"/>
      <c r="BO428" s="28"/>
      <c r="BP428" s="28"/>
      <c r="BQ428" s="28"/>
      <c r="BR428" s="28"/>
      <c r="BS428" s="28"/>
      <c r="BT428" s="28"/>
      <c r="BU428" s="28"/>
      <c r="BV428" s="28"/>
      <c r="BW428" s="28"/>
    </row>
    <row r="429" spans="1:75" x14ac:dyDescent="0.25">
      <c r="A429" s="28"/>
      <c r="B429" s="28"/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  <c r="R429" s="28"/>
      <c r="S429" s="28"/>
      <c r="T429" s="28"/>
      <c r="U429" s="28"/>
      <c r="V429" s="28"/>
      <c r="W429" s="28"/>
      <c r="X429" s="28"/>
      <c r="Y429" s="28"/>
      <c r="Z429" s="28"/>
      <c r="AA429" s="28"/>
      <c r="AB429" s="28"/>
      <c r="AC429" s="28"/>
      <c r="AD429" s="28"/>
      <c r="AE429" s="28"/>
      <c r="AF429" s="28"/>
      <c r="AG429" s="28"/>
      <c r="AH429" s="28"/>
      <c r="AI429" s="28"/>
      <c r="AJ429" s="28"/>
      <c r="AK429" s="28"/>
      <c r="AL429" s="28"/>
      <c r="AM429" s="28"/>
      <c r="AN429" s="28"/>
      <c r="AO429" s="28"/>
      <c r="AP429" s="28"/>
      <c r="AQ429" s="28"/>
      <c r="AR429" s="28"/>
      <c r="AS429" s="28"/>
      <c r="AT429" s="28"/>
      <c r="AU429" s="28"/>
      <c r="AV429" s="28"/>
      <c r="AW429" s="28"/>
      <c r="AX429" s="28"/>
      <c r="AY429" s="28"/>
      <c r="AZ429" s="28"/>
      <c r="BA429" s="28"/>
      <c r="BB429" s="28"/>
      <c r="BC429" s="28"/>
      <c r="BD429" s="28"/>
      <c r="BE429" s="28"/>
      <c r="BF429" s="28"/>
      <c r="BG429" s="28"/>
      <c r="BH429" s="28"/>
      <c r="BI429" s="28"/>
      <c r="BJ429" s="28"/>
      <c r="BK429" s="28"/>
      <c r="BL429" s="28"/>
      <c r="BM429" s="28"/>
      <c r="BN429" s="28"/>
      <c r="BO429" s="28"/>
      <c r="BP429" s="28"/>
      <c r="BQ429" s="28"/>
      <c r="BR429" s="28"/>
      <c r="BS429" s="28"/>
      <c r="BT429" s="28"/>
      <c r="BU429" s="28"/>
      <c r="BV429" s="28"/>
      <c r="BW429" s="28"/>
    </row>
    <row r="430" spans="1:75" x14ac:dyDescent="0.25">
      <c r="A430" s="28"/>
      <c r="B430" s="28"/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  <c r="R430" s="28"/>
      <c r="S430" s="28"/>
      <c r="T430" s="28"/>
      <c r="U430" s="28"/>
      <c r="V430" s="28"/>
      <c r="W430" s="28"/>
      <c r="X430" s="28"/>
      <c r="Y430" s="28"/>
      <c r="Z430" s="28"/>
      <c r="AA430" s="28"/>
      <c r="AB430" s="28"/>
      <c r="AC430" s="28"/>
      <c r="AD430" s="28"/>
      <c r="AE430" s="28"/>
      <c r="AF430" s="28"/>
      <c r="AG430" s="28"/>
      <c r="AH430" s="28"/>
      <c r="AI430" s="28"/>
      <c r="AJ430" s="28"/>
      <c r="AK430" s="28"/>
      <c r="AL430" s="28"/>
      <c r="AM430" s="28"/>
      <c r="AN430" s="28"/>
      <c r="AO430" s="28"/>
      <c r="AP430" s="28"/>
      <c r="AQ430" s="28"/>
      <c r="AR430" s="28"/>
      <c r="AS430" s="28"/>
      <c r="AT430" s="28"/>
      <c r="AU430" s="28"/>
      <c r="AV430" s="28"/>
      <c r="AW430" s="28"/>
      <c r="AX430" s="28"/>
      <c r="AY430" s="28"/>
      <c r="AZ430" s="28"/>
      <c r="BA430" s="28"/>
      <c r="BB430" s="28"/>
      <c r="BC430" s="28"/>
      <c r="BD430" s="28"/>
      <c r="BE430" s="28"/>
      <c r="BF430" s="28"/>
      <c r="BG430" s="28"/>
      <c r="BH430" s="28"/>
      <c r="BI430" s="28"/>
      <c r="BJ430" s="28"/>
      <c r="BK430" s="28"/>
      <c r="BL430" s="28"/>
      <c r="BM430" s="28"/>
      <c r="BN430" s="28"/>
      <c r="BO430" s="28"/>
      <c r="BP430" s="28"/>
      <c r="BQ430" s="28"/>
      <c r="BR430" s="28"/>
      <c r="BS430" s="28"/>
      <c r="BT430" s="28"/>
      <c r="BU430" s="28"/>
      <c r="BV430" s="28"/>
      <c r="BW430" s="28"/>
    </row>
    <row r="431" spans="1:75" x14ac:dyDescent="0.25">
      <c r="A431" s="28"/>
      <c r="B431" s="28"/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  <c r="R431" s="28"/>
      <c r="S431" s="28"/>
      <c r="T431" s="28"/>
      <c r="U431" s="28"/>
      <c r="V431" s="28"/>
      <c r="W431" s="28"/>
      <c r="X431" s="28"/>
      <c r="Y431" s="28"/>
      <c r="Z431" s="28"/>
      <c r="AA431" s="28"/>
      <c r="AB431" s="28"/>
      <c r="AC431" s="28"/>
      <c r="AD431" s="28"/>
      <c r="AE431" s="28"/>
      <c r="AF431" s="28"/>
      <c r="AG431" s="28"/>
      <c r="AH431" s="28"/>
      <c r="AI431" s="28"/>
      <c r="AJ431" s="28"/>
      <c r="AK431" s="28"/>
      <c r="AL431" s="28"/>
      <c r="AM431" s="28"/>
      <c r="AN431" s="28"/>
      <c r="AO431" s="28"/>
      <c r="AP431" s="28"/>
      <c r="AQ431" s="28"/>
      <c r="AR431" s="28"/>
      <c r="AS431" s="28"/>
      <c r="AT431" s="28"/>
      <c r="AU431" s="28"/>
      <c r="AV431" s="28"/>
      <c r="AW431" s="28"/>
      <c r="AX431" s="28"/>
      <c r="AY431" s="28"/>
      <c r="AZ431" s="28"/>
      <c r="BA431" s="28"/>
      <c r="BB431" s="28"/>
      <c r="BC431" s="28"/>
      <c r="BD431" s="28"/>
      <c r="BE431" s="28"/>
      <c r="BF431" s="28"/>
      <c r="BG431" s="28"/>
      <c r="BH431" s="28"/>
      <c r="BI431" s="28"/>
      <c r="BJ431" s="28"/>
      <c r="BK431" s="28"/>
      <c r="BL431" s="28"/>
      <c r="BM431" s="28"/>
      <c r="BN431" s="28"/>
      <c r="BO431" s="28"/>
      <c r="BP431" s="28"/>
      <c r="BQ431" s="28"/>
      <c r="BR431" s="28"/>
      <c r="BS431" s="28"/>
      <c r="BT431" s="28"/>
      <c r="BU431" s="28"/>
      <c r="BV431" s="28"/>
      <c r="BW431" s="28"/>
    </row>
    <row r="432" spans="1:75" x14ac:dyDescent="0.25">
      <c r="A432" s="28"/>
      <c r="B432" s="28"/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  <c r="R432" s="28"/>
      <c r="S432" s="28"/>
      <c r="T432" s="28"/>
      <c r="U432" s="28"/>
      <c r="V432" s="28"/>
      <c r="W432" s="28"/>
      <c r="X432" s="28"/>
      <c r="Y432" s="28"/>
      <c r="Z432" s="28"/>
      <c r="AA432" s="28"/>
      <c r="AB432" s="28"/>
      <c r="AC432" s="28"/>
      <c r="AD432" s="28"/>
      <c r="AE432" s="28"/>
      <c r="AF432" s="28"/>
      <c r="AG432" s="28"/>
      <c r="AH432" s="28"/>
      <c r="AI432" s="28"/>
      <c r="AJ432" s="28"/>
      <c r="AK432" s="28"/>
      <c r="AL432" s="28"/>
      <c r="AM432" s="28"/>
      <c r="AN432" s="28"/>
      <c r="AO432" s="28"/>
      <c r="AP432" s="28"/>
      <c r="AQ432" s="28"/>
      <c r="AR432" s="28"/>
      <c r="AS432" s="28"/>
      <c r="AT432" s="28"/>
      <c r="AU432" s="28"/>
      <c r="AV432" s="28"/>
      <c r="AW432" s="28"/>
      <c r="AX432" s="28"/>
      <c r="AY432" s="28"/>
      <c r="AZ432" s="28"/>
      <c r="BA432" s="28"/>
      <c r="BB432" s="28"/>
      <c r="BC432" s="28"/>
      <c r="BD432" s="28"/>
      <c r="BE432" s="28"/>
      <c r="BF432" s="28"/>
      <c r="BG432" s="28"/>
      <c r="BH432" s="28"/>
      <c r="BI432" s="28"/>
      <c r="BJ432" s="28"/>
      <c r="BK432" s="28"/>
      <c r="BL432" s="28"/>
      <c r="BM432" s="28"/>
      <c r="BN432" s="28"/>
      <c r="BO432" s="28"/>
      <c r="BP432" s="28"/>
      <c r="BQ432" s="28"/>
      <c r="BR432" s="28"/>
      <c r="BS432" s="28"/>
      <c r="BT432" s="28"/>
      <c r="BU432" s="28"/>
      <c r="BV432" s="28"/>
      <c r="BW432" s="28"/>
    </row>
    <row r="433" spans="1:75" x14ac:dyDescent="0.25">
      <c r="A433" s="28"/>
      <c r="B433" s="28"/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  <c r="R433" s="28"/>
      <c r="S433" s="28"/>
      <c r="T433" s="28"/>
      <c r="U433" s="28"/>
      <c r="V433" s="28"/>
      <c r="W433" s="28"/>
      <c r="X433" s="28"/>
      <c r="Y433" s="28"/>
      <c r="Z433" s="28"/>
      <c r="AA433" s="28"/>
      <c r="AB433" s="28"/>
      <c r="AC433" s="28"/>
      <c r="AD433" s="28"/>
      <c r="AE433" s="28"/>
      <c r="AF433" s="28"/>
      <c r="AG433" s="28"/>
      <c r="AH433" s="28"/>
      <c r="AI433" s="28"/>
      <c r="AJ433" s="28"/>
      <c r="AK433" s="28"/>
      <c r="AL433" s="28"/>
      <c r="AM433" s="28"/>
      <c r="AN433" s="28"/>
      <c r="AO433" s="28"/>
      <c r="AP433" s="28"/>
      <c r="AQ433" s="28"/>
      <c r="AR433" s="28"/>
      <c r="AS433" s="28"/>
      <c r="AT433" s="28"/>
      <c r="AU433" s="28"/>
      <c r="AV433" s="28"/>
      <c r="AW433" s="28"/>
      <c r="AX433" s="28"/>
      <c r="AY433" s="28"/>
      <c r="AZ433" s="28"/>
      <c r="BA433" s="28"/>
      <c r="BB433" s="28"/>
      <c r="BC433" s="28"/>
      <c r="BD433" s="28"/>
      <c r="BE433" s="28"/>
      <c r="BF433" s="28"/>
      <c r="BG433" s="28"/>
      <c r="BH433" s="28"/>
      <c r="BI433" s="28"/>
      <c r="BJ433" s="28"/>
      <c r="BK433" s="28"/>
      <c r="BL433" s="28"/>
      <c r="BM433" s="28"/>
      <c r="BN433" s="28"/>
      <c r="BO433" s="28"/>
      <c r="BP433" s="28"/>
      <c r="BQ433" s="28"/>
      <c r="BR433" s="28"/>
      <c r="BS433" s="28"/>
      <c r="BT433" s="28"/>
      <c r="BU433" s="28"/>
      <c r="BV433" s="28"/>
      <c r="BW433" s="28"/>
    </row>
    <row r="434" spans="1:75" x14ac:dyDescent="0.25">
      <c r="A434" s="28"/>
      <c r="B434" s="28"/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  <c r="R434" s="28"/>
      <c r="S434" s="28"/>
      <c r="T434" s="28"/>
      <c r="U434" s="28"/>
      <c r="V434" s="28"/>
      <c r="W434" s="28"/>
      <c r="X434" s="28"/>
      <c r="Y434" s="28"/>
      <c r="Z434" s="28"/>
      <c r="AA434" s="28"/>
      <c r="AB434" s="28"/>
      <c r="AC434" s="28"/>
      <c r="AD434" s="28"/>
      <c r="AE434" s="28"/>
      <c r="AF434" s="28"/>
      <c r="AG434" s="28"/>
      <c r="AH434" s="28"/>
      <c r="AI434" s="28"/>
      <c r="AJ434" s="28"/>
      <c r="AK434" s="28"/>
      <c r="AL434" s="28"/>
      <c r="AM434" s="28"/>
      <c r="AN434" s="28"/>
      <c r="AO434" s="28"/>
      <c r="AP434" s="28"/>
      <c r="AQ434" s="28"/>
      <c r="AR434" s="28"/>
      <c r="AS434" s="28"/>
      <c r="AT434" s="28"/>
      <c r="AU434" s="28"/>
      <c r="AV434" s="28"/>
      <c r="AW434" s="28"/>
      <c r="AX434" s="28"/>
      <c r="AY434" s="28"/>
      <c r="AZ434" s="28"/>
      <c r="BA434" s="28"/>
      <c r="BB434" s="28"/>
      <c r="BC434" s="28"/>
      <c r="BD434" s="28"/>
      <c r="BE434" s="28"/>
      <c r="BF434" s="28"/>
      <c r="BG434" s="28"/>
      <c r="BH434" s="28"/>
      <c r="BI434" s="28"/>
      <c r="BJ434" s="28"/>
      <c r="BK434" s="28"/>
      <c r="BL434" s="28"/>
      <c r="BM434" s="28"/>
      <c r="BN434" s="28"/>
      <c r="BO434" s="28"/>
      <c r="BP434" s="28"/>
      <c r="BQ434" s="28"/>
      <c r="BR434" s="28"/>
      <c r="BS434" s="28"/>
      <c r="BT434" s="28"/>
      <c r="BU434" s="28"/>
      <c r="BV434" s="28"/>
      <c r="BW434" s="28"/>
    </row>
    <row r="435" spans="1:75" x14ac:dyDescent="0.25">
      <c r="A435" s="28"/>
      <c r="B435" s="28"/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  <c r="R435" s="28"/>
      <c r="S435" s="28"/>
      <c r="T435" s="28"/>
      <c r="U435" s="28"/>
      <c r="V435" s="28"/>
      <c r="W435" s="28"/>
      <c r="X435" s="28"/>
      <c r="Y435" s="28"/>
      <c r="Z435" s="28"/>
      <c r="AA435" s="28"/>
      <c r="AB435" s="28"/>
      <c r="AC435" s="28"/>
      <c r="AD435" s="28"/>
      <c r="AE435" s="28"/>
      <c r="AF435" s="28"/>
      <c r="AG435" s="28"/>
      <c r="AH435" s="28"/>
      <c r="AI435" s="28"/>
      <c r="AJ435" s="28"/>
      <c r="AK435" s="28"/>
      <c r="AL435" s="28"/>
      <c r="AM435" s="28"/>
      <c r="AN435" s="28"/>
      <c r="AO435" s="28"/>
      <c r="AP435" s="28"/>
      <c r="AQ435" s="28"/>
      <c r="AR435" s="28"/>
      <c r="AS435" s="28"/>
      <c r="AT435" s="28"/>
      <c r="AU435" s="28"/>
      <c r="AV435" s="28"/>
      <c r="AW435" s="28"/>
      <c r="AX435" s="28"/>
      <c r="AY435" s="28"/>
      <c r="AZ435" s="28"/>
      <c r="BA435" s="28"/>
      <c r="BB435" s="28"/>
      <c r="BC435" s="28"/>
      <c r="BD435" s="28"/>
      <c r="BE435" s="28"/>
      <c r="BF435" s="28"/>
      <c r="BG435" s="28"/>
      <c r="BH435" s="28"/>
      <c r="BI435" s="28"/>
      <c r="BJ435" s="28"/>
      <c r="BK435" s="28"/>
      <c r="BL435" s="28"/>
      <c r="BM435" s="28"/>
      <c r="BN435" s="28"/>
      <c r="BO435" s="28"/>
      <c r="BP435" s="28"/>
      <c r="BQ435" s="28"/>
      <c r="BR435" s="28"/>
      <c r="BS435" s="28"/>
      <c r="BT435" s="28"/>
      <c r="BU435" s="28"/>
      <c r="BV435" s="28"/>
      <c r="BW435" s="28"/>
    </row>
    <row r="436" spans="1:75" x14ac:dyDescent="0.25">
      <c r="A436" s="28"/>
      <c r="B436" s="28"/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  <c r="R436" s="28"/>
      <c r="S436" s="28"/>
      <c r="T436" s="28"/>
      <c r="U436" s="28"/>
      <c r="V436" s="28"/>
      <c r="W436" s="28"/>
      <c r="X436" s="28"/>
      <c r="Y436" s="28"/>
      <c r="Z436" s="28"/>
      <c r="AA436" s="28"/>
      <c r="AB436" s="28"/>
      <c r="AC436" s="28"/>
      <c r="AD436" s="28"/>
      <c r="AE436" s="28"/>
      <c r="AF436" s="28"/>
      <c r="AG436" s="28"/>
      <c r="AH436" s="28"/>
      <c r="AI436" s="28"/>
      <c r="AJ436" s="28"/>
      <c r="AK436" s="28"/>
      <c r="AL436" s="28"/>
      <c r="AM436" s="28"/>
      <c r="AN436" s="28"/>
      <c r="AO436" s="28"/>
      <c r="AP436" s="28"/>
      <c r="AQ436" s="28"/>
      <c r="AR436" s="28"/>
      <c r="AS436" s="28"/>
      <c r="AT436" s="28"/>
      <c r="AU436" s="28"/>
      <c r="AV436" s="28"/>
      <c r="AW436" s="28"/>
      <c r="AX436" s="28"/>
      <c r="AY436" s="28"/>
      <c r="AZ436" s="28"/>
      <c r="BA436" s="28"/>
      <c r="BB436" s="28"/>
      <c r="BC436" s="28"/>
      <c r="BD436" s="28"/>
      <c r="BE436" s="28"/>
      <c r="BF436" s="28"/>
      <c r="BG436" s="28"/>
      <c r="BH436" s="28"/>
      <c r="BI436" s="28"/>
      <c r="BJ436" s="28"/>
      <c r="BK436" s="28"/>
      <c r="BL436" s="28"/>
      <c r="BM436" s="28"/>
      <c r="BN436" s="28"/>
      <c r="BO436" s="28"/>
      <c r="BP436" s="28"/>
      <c r="BQ436" s="28"/>
      <c r="BR436" s="28"/>
      <c r="BS436" s="28"/>
      <c r="BT436" s="28"/>
      <c r="BU436" s="28"/>
      <c r="BV436" s="28"/>
      <c r="BW436" s="28"/>
    </row>
    <row r="437" spans="1:75" x14ac:dyDescent="0.25">
      <c r="A437" s="28"/>
      <c r="B437" s="28"/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  <c r="R437" s="28"/>
      <c r="S437" s="28"/>
      <c r="T437" s="28"/>
      <c r="U437" s="28"/>
      <c r="V437" s="28"/>
      <c r="W437" s="28"/>
      <c r="X437" s="28"/>
      <c r="Y437" s="28"/>
      <c r="Z437" s="28"/>
      <c r="AA437" s="28"/>
      <c r="AB437" s="28"/>
      <c r="AC437" s="28"/>
      <c r="AD437" s="28"/>
      <c r="AE437" s="28"/>
      <c r="AF437" s="28"/>
      <c r="AG437" s="28"/>
      <c r="AH437" s="28"/>
      <c r="AI437" s="28"/>
      <c r="AJ437" s="28"/>
      <c r="AK437" s="28"/>
      <c r="AL437" s="28"/>
      <c r="AM437" s="28"/>
      <c r="AN437" s="28"/>
      <c r="AO437" s="28"/>
      <c r="AP437" s="28"/>
      <c r="AQ437" s="28"/>
      <c r="AR437" s="28"/>
      <c r="AS437" s="28"/>
      <c r="AT437" s="28"/>
      <c r="AU437" s="28"/>
      <c r="AV437" s="28"/>
      <c r="AW437" s="28"/>
      <c r="AX437" s="28"/>
      <c r="AY437" s="28"/>
      <c r="AZ437" s="28"/>
      <c r="BA437" s="28"/>
      <c r="BB437" s="28"/>
      <c r="BC437" s="28"/>
      <c r="BD437" s="28"/>
      <c r="BE437" s="28"/>
      <c r="BF437" s="28"/>
      <c r="BG437" s="28"/>
      <c r="BH437" s="28"/>
      <c r="BI437" s="28"/>
      <c r="BJ437" s="28"/>
      <c r="BK437" s="28"/>
      <c r="BL437" s="28"/>
      <c r="BM437" s="28"/>
      <c r="BN437" s="28"/>
      <c r="BO437" s="28"/>
      <c r="BP437" s="28"/>
      <c r="BQ437" s="28"/>
      <c r="BR437" s="28"/>
      <c r="BS437" s="28"/>
      <c r="BT437" s="28"/>
      <c r="BU437" s="28"/>
      <c r="BV437" s="28"/>
      <c r="BW437" s="28"/>
    </row>
    <row r="438" spans="1:75" x14ac:dyDescent="0.25">
      <c r="A438" s="28"/>
      <c r="B438" s="28"/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  <c r="R438" s="28"/>
      <c r="S438" s="28"/>
      <c r="T438" s="28"/>
      <c r="U438" s="28"/>
      <c r="V438" s="28"/>
      <c r="W438" s="28"/>
      <c r="X438" s="28"/>
      <c r="Y438" s="28"/>
      <c r="Z438" s="28"/>
      <c r="AA438" s="28"/>
      <c r="AB438" s="28"/>
      <c r="AC438" s="28"/>
      <c r="AD438" s="28"/>
      <c r="AE438" s="28"/>
      <c r="AF438" s="28"/>
      <c r="AG438" s="28"/>
      <c r="AH438" s="28"/>
      <c r="AI438" s="28"/>
      <c r="AJ438" s="28"/>
      <c r="AK438" s="28"/>
      <c r="AL438" s="28"/>
      <c r="AM438" s="28"/>
      <c r="AN438" s="28"/>
      <c r="AO438" s="28"/>
      <c r="AP438" s="28"/>
      <c r="AQ438" s="28"/>
      <c r="AR438" s="28"/>
      <c r="AS438" s="28"/>
      <c r="AT438" s="28"/>
      <c r="AU438" s="28"/>
      <c r="AV438" s="28"/>
      <c r="AW438" s="28"/>
      <c r="AX438" s="28"/>
      <c r="AY438" s="28"/>
      <c r="AZ438" s="28"/>
      <c r="BA438" s="28"/>
      <c r="BB438" s="28"/>
      <c r="BC438" s="28"/>
      <c r="BD438" s="28"/>
      <c r="BE438" s="28"/>
      <c r="BF438" s="28"/>
      <c r="BG438" s="28"/>
      <c r="BH438" s="28"/>
      <c r="BI438" s="28"/>
      <c r="BJ438" s="28"/>
      <c r="BK438" s="28"/>
      <c r="BL438" s="28"/>
      <c r="BM438" s="28"/>
      <c r="BN438" s="28"/>
      <c r="BO438" s="28"/>
      <c r="BP438" s="28"/>
      <c r="BQ438" s="28"/>
      <c r="BR438" s="28"/>
      <c r="BS438" s="28"/>
      <c r="BT438" s="28"/>
      <c r="BU438" s="28"/>
      <c r="BV438" s="28"/>
      <c r="BW438" s="28"/>
    </row>
    <row r="439" spans="1:75" x14ac:dyDescent="0.25">
      <c r="A439" s="28"/>
      <c r="B439" s="28"/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  <c r="R439" s="28"/>
      <c r="S439" s="28"/>
      <c r="T439" s="28"/>
      <c r="U439" s="28"/>
      <c r="V439" s="28"/>
      <c r="W439" s="28"/>
      <c r="X439" s="28"/>
      <c r="Y439" s="28"/>
      <c r="Z439" s="28"/>
      <c r="AA439" s="28"/>
      <c r="AB439" s="28"/>
      <c r="AC439" s="28"/>
      <c r="AD439" s="28"/>
      <c r="AE439" s="28"/>
      <c r="AF439" s="28"/>
      <c r="AG439" s="28"/>
      <c r="AH439" s="28"/>
      <c r="AI439" s="28"/>
      <c r="AJ439" s="28"/>
      <c r="AK439" s="28"/>
      <c r="AL439" s="28"/>
      <c r="AM439" s="28"/>
      <c r="AN439" s="28"/>
      <c r="AO439" s="28"/>
      <c r="AP439" s="28"/>
      <c r="AQ439" s="28"/>
      <c r="AR439" s="28"/>
      <c r="AS439" s="28"/>
      <c r="AT439" s="28"/>
      <c r="AU439" s="28"/>
      <c r="AV439" s="28"/>
      <c r="AW439" s="28"/>
      <c r="AX439" s="28"/>
      <c r="AY439" s="28"/>
      <c r="AZ439" s="28"/>
      <c r="BA439" s="28"/>
      <c r="BB439" s="28"/>
      <c r="BC439" s="28"/>
      <c r="BD439" s="28"/>
      <c r="BE439" s="28"/>
      <c r="BF439" s="28"/>
      <c r="BG439" s="28"/>
      <c r="BH439" s="28"/>
      <c r="BI439" s="28"/>
      <c r="BJ439" s="28"/>
      <c r="BK439" s="28"/>
      <c r="BL439" s="28"/>
      <c r="BM439" s="28"/>
      <c r="BN439" s="28"/>
      <c r="BO439" s="28"/>
      <c r="BP439" s="28"/>
      <c r="BQ439" s="28"/>
      <c r="BR439" s="28"/>
      <c r="BS439" s="28"/>
      <c r="BT439" s="28"/>
      <c r="BU439" s="28"/>
      <c r="BV439" s="28"/>
      <c r="BW439" s="28"/>
    </row>
    <row r="440" spans="1:75" x14ac:dyDescent="0.25">
      <c r="A440" s="28"/>
      <c r="B440" s="28"/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  <c r="R440" s="28"/>
      <c r="S440" s="28"/>
      <c r="T440" s="28"/>
      <c r="U440" s="28"/>
      <c r="V440" s="28"/>
      <c r="W440" s="28"/>
      <c r="X440" s="28"/>
      <c r="Y440" s="28"/>
      <c r="Z440" s="28"/>
      <c r="AA440" s="28"/>
      <c r="AB440" s="28"/>
      <c r="AC440" s="28"/>
      <c r="AD440" s="28"/>
      <c r="AE440" s="28"/>
      <c r="AF440" s="28"/>
      <c r="AG440" s="28"/>
      <c r="AH440" s="28"/>
      <c r="AI440" s="28"/>
      <c r="AJ440" s="28"/>
      <c r="AK440" s="28"/>
      <c r="AL440" s="28"/>
      <c r="AM440" s="28"/>
      <c r="AN440" s="28"/>
      <c r="AO440" s="28"/>
      <c r="AP440" s="28"/>
      <c r="AQ440" s="28"/>
      <c r="AR440" s="28"/>
      <c r="AS440" s="28"/>
      <c r="AT440" s="28"/>
      <c r="AU440" s="28"/>
      <c r="AV440" s="28"/>
      <c r="AW440" s="28"/>
      <c r="AX440" s="28"/>
      <c r="AY440" s="28"/>
      <c r="AZ440" s="28"/>
      <c r="BA440" s="28"/>
      <c r="BB440" s="28"/>
      <c r="BC440" s="28"/>
      <c r="BD440" s="28"/>
      <c r="BE440" s="28"/>
      <c r="BF440" s="28"/>
      <c r="BG440" s="28"/>
      <c r="BH440" s="28"/>
      <c r="BI440" s="28"/>
      <c r="BJ440" s="28"/>
      <c r="BK440" s="28"/>
      <c r="BL440" s="28"/>
      <c r="BM440" s="28"/>
      <c r="BN440" s="28"/>
      <c r="BO440" s="28"/>
      <c r="BP440" s="28"/>
      <c r="BQ440" s="28"/>
      <c r="BR440" s="28"/>
      <c r="BS440" s="28"/>
      <c r="BT440" s="28"/>
      <c r="BU440" s="28"/>
      <c r="BV440" s="28"/>
      <c r="BW440" s="28"/>
    </row>
    <row r="441" spans="1:75" x14ac:dyDescent="0.25">
      <c r="A441" s="28"/>
      <c r="B441" s="28"/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  <c r="R441" s="28"/>
      <c r="S441" s="28"/>
      <c r="T441" s="28"/>
      <c r="U441" s="28"/>
      <c r="V441" s="28"/>
      <c r="W441" s="28"/>
      <c r="X441" s="28"/>
      <c r="Y441" s="28"/>
      <c r="Z441" s="28"/>
      <c r="AA441" s="28"/>
      <c r="AB441" s="28"/>
      <c r="AC441" s="28"/>
      <c r="AD441" s="28"/>
      <c r="AE441" s="28"/>
      <c r="AF441" s="28"/>
      <c r="AG441" s="28"/>
      <c r="AH441" s="28"/>
      <c r="AI441" s="28"/>
      <c r="AJ441" s="28"/>
      <c r="AK441" s="28"/>
      <c r="AL441" s="28"/>
      <c r="AM441" s="28"/>
      <c r="AN441" s="28"/>
      <c r="AO441" s="28"/>
      <c r="AP441" s="28"/>
      <c r="AQ441" s="28"/>
      <c r="AR441" s="28"/>
      <c r="AS441" s="28"/>
      <c r="AT441" s="28"/>
      <c r="AU441" s="28"/>
      <c r="AV441" s="28"/>
      <c r="AW441" s="28"/>
      <c r="AX441" s="28"/>
      <c r="AY441" s="28"/>
      <c r="AZ441" s="28"/>
      <c r="BA441" s="28"/>
      <c r="BB441" s="28"/>
      <c r="BC441" s="28"/>
      <c r="BD441" s="28"/>
      <c r="BE441" s="28"/>
      <c r="BF441" s="28"/>
      <c r="BG441" s="28"/>
      <c r="BH441" s="28"/>
      <c r="BI441" s="28"/>
      <c r="BJ441" s="28"/>
      <c r="BK441" s="28"/>
      <c r="BL441" s="28"/>
      <c r="BM441" s="28"/>
      <c r="BN441" s="28"/>
      <c r="BO441" s="28"/>
      <c r="BP441" s="28"/>
      <c r="BQ441" s="28"/>
      <c r="BR441" s="28"/>
      <c r="BS441" s="28"/>
      <c r="BT441" s="28"/>
      <c r="BU441" s="28"/>
      <c r="BV441" s="28"/>
      <c r="BW441" s="28"/>
    </row>
    <row r="442" spans="1:75" x14ac:dyDescent="0.25">
      <c r="A442" s="28"/>
      <c r="B442" s="28"/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  <c r="R442" s="28"/>
      <c r="S442" s="28"/>
      <c r="T442" s="28"/>
      <c r="U442" s="28"/>
      <c r="V442" s="28"/>
      <c r="W442" s="28"/>
      <c r="X442" s="28"/>
      <c r="Y442" s="28"/>
      <c r="Z442" s="28"/>
      <c r="AA442" s="28"/>
      <c r="AB442" s="28"/>
      <c r="AC442" s="28"/>
      <c r="AD442" s="28"/>
      <c r="AE442" s="28"/>
      <c r="AF442" s="28"/>
      <c r="AG442" s="28"/>
      <c r="AH442" s="28"/>
      <c r="AI442" s="28"/>
      <c r="AJ442" s="28"/>
      <c r="AK442" s="28"/>
      <c r="AL442" s="28"/>
      <c r="AM442" s="28"/>
      <c r="AN442" s="28"/>
      <c r="AO442" s="28"/>
      <c r="AP442" s="28"/>
      <c r="AQ442" s="28"/>
      <c r="AR442" s="28"/>
      <c r="AS442" s="28"/>
      <c r="AT442" s="28"/>
      <c r="AU442" s="28"/>
      <c r="AV442" s="28"/>
      <c r="AW442" s="28"/>
      <c r="AX442" s="28"/>
      <c r="AY442" s="28"/>
      <c r="AZ442" s="28"/>
      <c r="BA442" s="28"/>
      <c r="BB442" s="28"/>
      <c r="BC442" s="28"/>
      <c r="BD442" s="28"/>
      <c r="BE442" s="28"/>
      <c r="BF442" s="28"/>
      <c r="BG442" s="28"/>
      <c r="BH442" s="28"/>
      <c r="BI442" s="28"/>
      <c r="BJ442" s="28"/>
      <c r="BK442" s="28"/>
      <c r="BL442" s="28"/>
      <c r="BM442" s="28"/>
      <c r="BN442" s="28"/>
      <c r="BO442" s="28"/>
      <c r="BP442" s="28"/>
      <c r="BQ442" s="28"/>
      <c r="BR442" s="28"/>
      <c r="BS442" s="28"/>
      <c r="BT442" s="28"/>
      <c r="BU442" s="28"/>
      <c r="BV442" s="28"/>
      <c r="BW442" s="28"/>
    </row>
    <row r="443" spans="1:75" x14ac:dyDescent="0.25">
      <c r="A443" s="28"/>
      <c r="B443" s="28"/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  <c r="R443" s="28"/>
      <c r="S443" s="28"/>
      <c r="T443" s="28"/>
      <c r="U443" s="28"/>
      <c r="V443" s="28"/>
      <c r="W443" s="28"/>
      <c r="X443" s="28"/>
      <c r="Y443" s="28"/>
      <c r="Z443" s="28"/>
      <c r="AA443" s="28"/>
      <c r="AB443" s="28"/>
      <c r="AC443" s="28"/>
      <c r="AD443" s="28"/>
      <c r="AE443" s="28"/>
      <c r="AF443" s="28"/>
      <c r="AG443" s="28"/>
      <c r="AH443" s="28"/>
      <c r="AI443" s="28"/>
      <c r="AJ443" s="28"/>
      <c r="AK443" s="28"/>
      <c r="AL443" s="28"/>
      <c r="AM443" s="28"/>
      <c r="AN443" s="28"/>
      <c r="AO443" s="28"/>
      <c r="AP443" s="28"/>
      <c r="AQ443" s="28"/>
      <c r="AR443" s="28"/>
      <c r="AS443" s="28"/>
      <c r="AT443" s="28"/>
      <c r="AU443" s="28"/>
      <c r="AV443" s="28"/>
      <c r="AW443" s="28"/>
      <c r="AX443" s="28"/>
      <c r="AY443" s="28"/>
      <c r="AZ443" s="28"/>
      <c r="BA443" s="28"/>
      <c r="BB443" s="28"/>
      <c r="BC443" s="28"/>
      <c r="BD443" s="28"/>
      <c r="BE443" s="28"/>
      <c r="BF443" s="28"/>
      <c r="BG443" s="28"/>
      <c r="BH443" s="28"/>
      <c r="BI443" s="28"/>
      <c r="BJ443" s="28"/>
      <c r="BK443" s="28"/>
      <c r="BL443" s="28"/>
      <c r="BM443" s="28"/>
      <c r="BN443" s="28"/>
      <c r="BO443" s="28"/>
      <c r="BP443" s="28"/>
      <c r="BQ443" s="28"/>
      <c r="BR443" s="28"/>
      <c r="BS443" s="28"/>
      <c r="BT443" s="28"/>
      <c r="BU443" s="28"/>
      <c r="BV443" s="28"/>
      <c r="BW443" s="28"/>
    </row>
    <row r="444" spans="1:75" x14ac:dyDescent="0.25">
      <c r="A444" s="28"/>
      <c r="B444" s="28"/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  <c r="R444" s="28"/>
      <c r="S444" s="28"/>
      <c r="T444" s="28"/>
      <c r="U444" s="28"/>
      <c r="V444" s="28"/>
      <c r="W444" s="28"/>
      <c r="X444" s="28"/>
      <c r="Y444" s="28"/>
      <c r="Z444" s="28"/>
      <c r="AA444" s="28"/>
      <c r="AB444" s="28"/>
      <c r="AC444" s="28"/>
      <c r="AD444" s="28"/>
      <c r="AE444" s="28"/>
      <c r="AF444" s="28"/>
      <c r="AG444" s="28"/>
      <c r="AH444" s="28"/>
      <c r="AI444" s="28"/>
      <c r="AJ444" s="28"/>
      <c r="AK444" s="28"/>
      <c r="AL444" s="28"/>
      <c r="AM444" s="28"/>
      <c r="AN444" s="28"/>
      <c r="AO444" s="28"/>
      <c r="AP444" s="28"/>
      <c r="AQ444" s="28"/>
      <c r="AR444" s="28"/>
      <c r="AS444" s="28"/>
      <c r="AT444" s="28"/>
      <c r="AU444" s="28"/>
      <c r="AV444" s="28"/>
      <c r="AW444" s="28"/>
      <c r="AX444" s="28"/>
      <c r="AY444" s="28"/>
      <c r="AZ444" s="28"/>
      <c r="BA444" s="28"/>
      <c r="BB444" s="28"/>
      <c r="BC444" s="28"/>
      <c r="BD444" s="28"/>
      <c r="BE444" s="28"/>
      <c r="BF444" s="28"/>
      <c r="BG444" s="28"/>
      <c r="BH444" s="28"/>
      <c r="BI444" s="28"/>
      <c r="BJ444" s="28"/>
      <c r="BK444" s="28"/>
      <c r="BL444" s="28"/>
      <c r="BM444" s="28"/>
      <c r="BN444" s="28"/>
      <c r="BO444" s="28"/>
      <c r="BP444" s="28"/>
      <c r="BQ444" s="28"/>
      <c r="BR444" s="28"/>
      <c r="BS444" s="28"/>
      <c r="BT444" s="28"/>
      <c r="BU444" s="28"/>
      <c r="BV444" s="28"/>
      <c r="BW444" s="28"/>
    </row>
    <row r="445" spans="1:75" x14ac:dyDescent="0.25">
      <c r="A445" s="28"/>
      <c r="B445" s="28"/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  <c r="AE445" s="28"/>
      <c r="AF445" s="28"/>
      <c r="AG445" s="28"/>
      <c r="AH445" s="28"/>
      <c r="AI445" s="28"/>
      <c r="AJ445" s="28"/>
      <c r="AK445" s="28"/>
      <c r="AL445" s="28"/>
      <c r="AM445" s="28"/>
      <c r="AN445" s="28"/>
      <c r="AO445" s="28"/>
      <c r="AP445" s="28"/>
      <c r="AQ445" s="28"/>
      <c r="AR445" s="28"/>
      <c r="AS445" s="28"/>
      <c r="AT445" s="28"/>
      <c r="AU445" s="28"/>
      <c r="AV445" s="28"/>
      <c r="AW445" s="28"/>
      <c r="AX445" s="28"/>
      <c r="AY445" s="28"/>
      <c r="AZ445" s="28"/>
      <c r="BA445" s="28"/>
      <c r="BB445" s="28"/>
      <c r="BC445" s="28"/>
      <c r="BD445" s="28"/>
      <c r="BE445" s="28"/>
      <c r="BF445" s="28"/>
      <c r="BG445" s="28"/>
      <c r="BH445" s="28"/>
      <c r="BI445" s="28"/>
      <c r="BJ445" s="28"/>
      <c r="BK445" s="28"/>
      <c r="BL445" s="28"/>
      <c r="BM445" s="28"/>
      <c r="BN445" s="28"/>
      <c r="BO445" s="28"/>
      <c r="BP445" s="28"/>
      <c r="BQ445" s="28"/>
      <c r="BR445" s="28"/>
      <c r="BS445" s="28"/>
      <c r="BT445" s="28"/>
      <c r="BU445" s="28"/>
      <c r="BV445" s="28"/>
      <c r="BW445" s="28"/>
    </row>
    <row r="446" spans="1:75" x14ac:dyDescent="0.25">
      <c r="A446" s="28"/>
      <c r="B446" s="28"/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  <c r="R446" s="28"/>
      <c r="S446" s="28"/>
      <c r="T446" s="28"/>
      <c r="U446" s="28"/>
      <c r="V446" s="28"/>
      <c r="W446" s="28"/>
      <c r="X446" s="28"/>
      <c r="Y446" s="28"/>
      <c r="Z446" s="28"/>
      <c r="AA446" s="28"/>
      <c r="AB446" s="28"/>
      <c r="AC446" s="28"/>
      <c r="AD446" s="28"/>
      <c r="AE446" s="28"/>
      <c r="AF446" s="28"/>
      <c r="AG446" s="28"/>
      <c r="AH446" s="28"/>
      <c r="AI446" s="28"/>
      <c r="AJ446" s="28"/>
      <c r="AK446" s="28"/>
      <c r="AL446" s="28"/>
      <c r="AM446" s="28"/>
      <c r="AN446" s="28"/>
      <c r="AO446" s="28"/>
      <c r="AP446" s="28"/>
      <c r="AQ446" s="28"/>
      <c r="AR446" s="28"/>
      <c r="AS446" s="28"/>
      <c r="AT446" s="28"/>
      <c r="AU446" s="28"/>
      <c r="AV446" s="28"/>
      <c r="AW446" s="28"/>
      <c r="AX446" s="28"/>
      <c r="AY446" s="28"/>
      <c r="AZ446" s="28"/>
      <c r="BA446" s="28"/>
      <c r="BB446" s="28"/>
      <c r="BC446" s="28"/>
      <c r="BD446" s="28"/>
      <c r="BE446" s="28"/>
      <c r="BF446" s="28"/>
      <c r="BG446" s="28"/>
      <c r="BH446" s="28"/>
      <c r="BI446" s="28"/>
      <c r="BJ446" s="28"/>
      <c r="BK446" s="28"/>
      <c r="BL446" s="28"/>
      <c r="BM446" s="28"/>
      <c r="BN446" s="28"/>
      <c r="BO446" s="28"/>
      <c r="BP446" s="28"/>
      <c r="BQ446" s="28"/>
      <c r="BR446" s="28"/>
      <c r="BS446" s="28"/>
      <c r="BT446" s="28"/>
      <c r="BU446" s="28"/>
      <c r="BV446" s="28"/>
      <c r="BW446" s="28"/>
    </row>
    <row r="447" spans="1:75" x14ac:dyDescent="0.25">
      <c r="A447" s="28"/>
      <c r="B447" s="28"/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8"/>
      <c r="T447" s="28"/>
      <c r="U447" s="28"/>
      <c r="V447" s="28"/>
      <c r="W447" s="28"/>
      <c r="X447" s="28"/>
      <c r="Y447" s="28"/>
      <c r="Z447" s="28"/>
      <c r="AA447" s="28"/>
      <c r="AB447" s="28"/>
      <c r="AC447" s="28"/>
      <c r="AD447" s="28"/>
      <c r="AE447" s="28"/>
      <c r="AF447" s="28"/>
      <c r="AG447" s="28"/>
      <c r="AH447" s="28"/>
      <c r="AI447" s="28"/>
      <c r="AJ447" s="28"/>
      <c r="AK447" s="28"/>
      <c r="AL447" s="28"/>
      <c r="AM447" s="28"/>
      <c r="AN447" s="28"/>
      <c r="AO447" s="28"/>
      <c r="AP447" s="28"/>
      <c r="AQ447" s="28"/>
      <c r="AR447" s="28"/>
      <c r="AS447" s="28"/>
      <c r="AT447" s="28"/>
      <c r="AU447" s="28"/>
      <c r="AV447" s="28"/>
      <c r="AW447" s="28"/>
      <c r="AX447" s="28"/>
      <c r="AY447" s="28"/>
      <c r="AZ447" s="28"/>
      <c r="BA447" s="28"/>
      <c r="BB447" s="28"/>
      <c r="BC447" s="28"/>
      <c r="BD447" s="28"/>
      <c r="BE447" s="28"/>
      <c r="BF447" s="28"/>
      <c r="BG447" s="28"/>
      <c r="BH447" s="28"/>
      <c r="BI447" s="28"/>
      <c r="BJ447" s="28"/>
      <c r="BK447" s="28"/>
      <c r="BL447" s="28"/>
      <c r="BM447" s="28"/>
      <c r="BN447" s="28"/>
      <c r="BO447" s="28"/>
      <c r="BP447" s="28"/>
      <c r="BQ447" s="28"/>
      <c r="BR447" s="28"/>
      <c r="BS447" s="28"/>
      <c r="BT447" s="28"/>
      <c r="BU447" s="28"/>
      <c r="BV447" s="28"/>
      <c r="BW447" s="28"/>
    </row>
    <row r="448" spans="1:75" x14ac:dyDescent="0.25">
      <c r="A448" s="28"/>
      <c r="B448" s="28"/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  <c r="R448" s="28"/>
      <c r="S448" s="28"/>
      <c r="T448" s="28"/>
      <c r="U448" s="28"/>
      <c r="V448" s="28"/>
      <c r="W448" s="28"/>
      <c r="X448" s="28"/>
      <c r="Y448" s="28"/>
      <c r="Z448" s="28"/>
      <c r="AA448" s="28"/>
      <c r="AB448" s="28"/>
      <c r="AC448" s="28"/>
      <c r="AD448" s="28"/>
      <c r="AE448" s="28"/>
      <c r="AF448" s="28"/>
      <c r="AG448" s="28"/>
      <c r="AH448" s="28"/>
      <c r="AI448" s="28"/>
      <c r="AJ448" s="28"/>
      <c r="AK448" s="28"/>
      <c r="AL448" s="28"/>
      <c r="AM448" s="28"/>
      <c r="AN448" s="28"/>
      <c r="AO448" s="28"/>
      <c r="AP448" s="28"/>
      <c r="AQ448" s="28"/>
      <c r="AR448" s="28"/>
      <c r="AS448" s="28"/>
      <c r="AT448" s="28"/>
      <c r="AU448" s="28"/>
      <c r="AV448" s="28"/>
      <c r="AW448" s="28"/>
      <c r="AX448" s="28"/>
      <c r="AY448" s="28"/>
      <c r="AZ448" s="28"/>
      <c r="BA448" s="28"/>
      <c r="BB448" s="28"/>
      <c r="BC448" s="28"/>
      <c r="BD448" s="28"/>
      <c r="BE448" s="28"/>
      <c r="BF448" s="28"/>
      <c r="BG448" s="28"/>
      <c r="BH448" s="28"/>
      <c r="BI448" s="28"/>
      <c r="BJ448" s="28"/>
      <c r="BK448" s="28"/>
      <c r="BL448" s="28"/>
      <c r="BM448" s="28"/>
      <c r="BN448" s="28"/>
      <c r="BO448" s="28"/>
      <c r="BP448" s="28"/>
      <c r="BQ448" s="28"/>
      <c r="BR448" s="28"/>
      <c r="BS448" s="28"/>
      <c r="BT448" s="28"/>
      <c r="BU448" s="28"/>
      <c r="BV448" s="28"/>
      <c r="BW448" s="28"/>
    </row>
    <row r="449" spans="1:75" x14ac:dyDescent="0.25">
      <c r="A449" s="28"/>
      <c r="B449" s="28"/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  <c r="R449" s="28"/>
      <c r="S449" s="28"/>
      <c r="T449" s="28"/>
      <c r="U449" s="28"/>
      <c r="V449" s="28"/>
      <c r="W449" s="28"/>
      <c r="X449" s="28"/>
      <c r="Y449" s="28"/>
      <c r="Z449" s="28"/>
      <c r="AA449" s="28"/>
      <c r="AB449" s="28"/>
      <c r="AC449" s="28"/>
      <c r="AD449" s="28"/>
      <c r="AE449" s="28"/>
      <c r="AF449" s="28"/>
      <c r="AG449" s="28"/>
      <c r="AH449" s="28"/>
      <c r="AI449" s="28"/>
      <c r="AJ449" s="28"/>
      <c r="AK449" s="28"/>
      <c r="AL449" s="28"/>
      <c r="AM449" s="28"/>
      <c r="AN449" s="28"/>
      <c r="AO449" s="28"/>
      <c r="AP449" s="28"/>
      <c r="AQ449" s="28"/>
      <c r="AR449" s="28"/>
      <c r="AS449" s="28"/>
      <c r="AT449" s="28"/>
      <c r="AU449" s="28"/>
      <c r="AV449" s="28"/>
      <c r="AW449" s="28"/>
      <c r="AX449" s="28"/>
      <c r="AY449" s="28"/>
      <c r="AZ449" s="28"/>
      <c r="BA449" s="28"/>
      <c r="BB449" s="28"/>
      <c r="BC449" s="28"/>
      <c r="BD449" s="28"/>
      <c r="BE449" s="28"/>
      <c r="BF449" s="28"/>
      <c r="BG449" s="28"/>
      <c r="BH449" s="28"/>
      <c r="BI449" s="28"/>
      <c r="BJ449" s="28"/>
      <c r="BK449" s="28"/>
      <c r="BL449" s="28"/>
      <c r="BM449" s="28"/>
      <c r="BN449" s="28"/>
      <c r="BO449" s="28"/>
      <c r="BP449" s="28"/>
      <c r="BQ449" s="28"/>
      <c r="BR449" s="28"/>
      <c r="BS449" s="28"/>
      <c r="BT449" s="28"/>
      <c r="BU449" s="28"/>
      <c r="BV449" s="28"/>
      <c r="BW449" s="28"/>
    </row>
    <row r="450" spans="1:75" x14ac:dyDescent="0.25">
      <c r="A450" s="28"/>
      <c r="B450" s="28"/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  <c r="R450" s="28"/>
      <c r="S450" s="28"/>
      <c r="T450" s="28"/>
      <c r="U450" s="28"/>
      <c r="V450" s="28"/>
      <c r="W450" s="28"/>
      <c r="X450" s="28"/>
      <c r="Y450" s="28"/>
      <c r="Z450" s="28"/>
      <c r="AA450" s="28"/>
      <c r="AB450" s="28"/>
      <c r="AC450" s="28"/>
      <c r="AD450" s="28"/>
      <c r="AE450" s="28"/>
      <c r="AF450" s="28"/>
      <c r="AG450" s="28"/>
      <c r="AH450" s="28"/>
      <c r="AI450" s="28"/>
      <c r="AJ450" s="28"/>
      <c r="AK450" s="28"/>
      <c r="AL450" s="28"/>
      <c r="AM450" s="28"/>
      <c r="AN450" s="28"/>
      <c r="AO450" s="28"/>
      <c r="AP450" s="28"/>
      <c r="AQ450" s="28"/>
      <c r="AR450" s="28"/>
      <c r="AS450" s="28"/>
      <c r="AT450" s="28"/>
      <c r="AU450" s="28"/>
      <c r="AV450" s="28"/>
      <c r="AW450" s="28"/>
      <c r="AX450" s="28"/>
      <c r="AY450" s="28"/>
      <c r="AZ450" s="28"/>
      <c r="BA450" s="28"/>
      <c r="BB450" s="28"/>
      <c r="BC450" s="28"/>
      <c r="BD450" s="28"/>
      <c r="BE450" s="28"/>
      <c r="BF450" s="28"/>
      <c r="BG450" s="28"/>
      <c r="BH450" s="28"/>
      <c r="BI450" s="28"/>
      <c r="BJ450" s="28"/>
      <c r="BK450" s="28"/>
      <c r="BL450" s="28"/>
      <c r="BM450" s="28"/>
      <c r="BN450" s="28"/>
      <c r="BO450" s="28"/>
      <c r="BP450" s="28"/>
      <c r="BQ450" s="28"/>
      <c r="BR450" s="28"/>
      <c r="BS450" s="28"/>
      <c r="BT450" s="28"/>
      <c r="BU450" s="28"/>
      <c r="BV450" s="28"/>
      <c r="BW450" s="28"/>
    </row>
    <row r="451" spans="1:75" x14ac:dyDescent="0.25">
      <c r="A451" s="28"/>
      <c r="B451" s="28"/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  <c r="R451" s="28"/>
      <c r="S451" s="28"/>
      <c r="T451" s="28"/>
      <c r="U451" s="28"/>
      <c r="V451" s="28"/>
      <c r="W451" s="28"/>
      <c r="X451" s="28"/>
      <c r="Y451" s="28"/>
      <c r="Z451" s="28"/>
      <c r="AA451" s="28"/>
      <c r="AB451" s="28"/>
      <c r="AC451" s="28"/>
      <c r="AD451" s="28"/>
      <c r="AE451" s="28"/>
      <c r="AF451" s="28"/>
      <c r="AG451" s="28"/>
      <c r="AH451" s="28"/>
      <c r="AI451" s="28"/>
      <c r="AJ451" s="28"/>
      <c r="AK451" s="28"/>
      <c r="AL451" s="28"/>
      <c r="AM451" s="28"/>
      <c r="AN451" s="28"/>
      <c r="AO451" s="28"/>
      <c r="AP451" s="28"/>
      <c r="AQ451" s="28"/>
      <c r="AR451" s="28"/>
      <c r="AS451" s="28"/>
      <c r="AT451" s="28"/>
      <c r="AU451" s="28"/>
      <c r="AV451" s="28"/>
      <c r="AW451" s="28"/>
      <c r="AX451" s="28"/>
      <c r="AY451" s="28"/>
      <c r="AZ451" s="28"/>
      <c r="BA451" s="28"/>
      <c r="BB451" s="28"/>
      <c r="BC451" s="28"/>
      <c r="BD451" s="28"/>
      <c r="BE451" s="28"/>
      <c r="BF451" s="28"/>
      <c r="BG451" s="28"/>
      <c r="BH451" s="28"/>
      <c r="BI451" s="28"/>
      <c r="BJ451" s="28"/>
      <c r="BK451" s="28"/>
      <c r="BL451" s="28"/>
      <c r="BM451" s="28"/>
      <c r="BN451" s="28"/>
      <c r="BO451" s="28"/>
      <c r="BP451" s="28"/>
      <c r="BQ451" s="28"/>
      <c r="BR451" s="28"/>
      <c r="BS451" s="28"/>
      <c r="BT451" s="28"/>
      <c r="BU451" s="28"/>
      <c r="BV451" s="28"/>
      <c r="BW451" s="28"/>
    </row>
    <row r="452" spans="1:75" x14ac:dyDescent="0.25">
      <c r="A452" s="28"/>
      <c r="B452" s="28"/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  <c r="R452" s="28"/>
      <c r="S452" s="28"/>
      <c r="T452" s="28"/>
      <c r="U452" s="28"/>
      <c r="V452" s="28"/>
      <c r="W452" s="28"/>
      <c r="X452" s="28"/>
      <c r="Y452" s="28"/>
      <c r="Z452" s="28"/>
      <c r="AA452" s="28"/>
      <c r="AB452" s="28"/>
      <c r="AC452" s="28"/>
      <c r="AD452" s="28"/>
      <c r="AE452" s="28"/>
      <c r="AF452" s="28"/>
      <c r="AG452" s="28"/>
      <c r="AH452" s="28"/>
      <c r="AI452" s="28"/>
      <c r="AJ452" s="28"/>
      <c r="AK452" s="28"/>
      <c r="AL452" s="28"/>
      <c r="AM452" s="28"/>
      <c r="AN452" s="28"/>
      <c r="AO452" s="28"/>
      <c r="AP452" s="28"/>
      <c r="AQ452" s="28"/>
      <c r="AR452" s="28"/>
      <c r="AS452" s="28"/>
      <c r="AT452" s="28"/>
      <c r="AU452" s="28"/>
      <c r="AV452" s="28"/>
      <c r="AW452" s="28"/>
      <c r="AX452" s="28"/>
      <c r="AY452" s="28"/>
      <c r="AZ452" s="28"/>
      <c r="BA452" s="28"/>
      <c r="BB452" s="28"/>
      <c r="BC452" s="28"/>
      <c r="BD452" s="28"/>
      <c r="BE452" s="28"/>
      <c r="BF452" s="28"/>
      <c r="BG452" s="28"/>
      <c r="BH452" s="28"/>
      <c r="BI452" s="28"/>
      <c r="BJ452" s="28"/>
      <c r="BK452" s="28"/>
      <c r="BL452" s="28"/>
      <c r="BM452" s="28"/>
      <c r="BN452" s="28"/>
      <c r="BO452" s="28"/>
      <c r="BP452" s="28"/>
      <c r="BQ452" s="28"/>
      <c r="BR452" s="28"/>
      <c r="BS452" s="28"/>
      <c r="BT452" s="28"/>
      <c r="BU452" s="28"/>
      <c r="BV452" s="28"/>
      <c r="BW452" s="28"/>
    </row>
    <row r="453" spans="1:75" x14ac:dyDescent="0.25">
      <c r="A453" s="28"/>
      <c r="B453" s="28"/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  <c r="R453" s="28"/>
      <c r="S453" s="28"/>
      <c r="T453" s="28"/>
      <c r="U453" s="28"/>
      <c r="V453" s="28"/>
      <c r="W453" s="28"/>
      <c r="X453" s="28"/>
      <c r="Y453" s="28"/>
      <c r="Z453" s="28"/>
      <c r="AA453" s="28"/>
      <c r="AB453" s="28"/>
      <c r="AC453" s="28"/>
      <c r="AD453" s="28"/>
      <c r="AE453" s="28"/>
      <c r="AF453" s="28"/>
      <c r="AG453" s="28"/>
      <c r="AH453" s="28"/>
      <c r="AI453" s="28"/>
      <c r="AJ453" s="28"/>
      <c r="AK453" s="28"/>
      <c r="AL453" s="28"/>
      <c r="AM453" s="28"/>
      <c r="AN453" s="28"/>
      <c r="AO453" s="28"/>
      <c r="AP453" s="28"/>
      <c r="AQ453" s="28"/>
      <c r="AR453" s="28"/>
      <c r="AS453" s="28"/>
      <c r="AT453" s="28"/>
      <c r="AU453" s="28"/>
      <c r="AV453" s="28"/>
      <c r="AW453" s="28"/>
      <c r="AX453" s="28"/>
      <c r="AY453" s="28"/>
      <c r="AZ453" s="28"/>
      <c r="BA453" s="28"/>
      <c r="BB453" s="28"/>
      <c r="BC453" s="28"/>
      <c r="BD453" s="28"/>
      <c r="BE453" s="28"/>
      <c r="BF453" s="28"/>
      <c r="BG453" s="28"/>
      <c r="BH453" s="28"/>
      <c r="BI453" s="28"/>
      <c r="BJ453" s="28"/>
      <c r="BK453" s="28"/>
      <c r="BL453" s="28"/>
      <c r="BM453" s="28"/>
      <c r="BN453" s="28"/>
      <c r="BO453" s="28"/>
      <c r="BP453" s="28"/>
      <c r="BQ453" s="28"/>
      <c r="BR453" s="28"/>
      <c r="BS453" s="28"/>
      <c r="BT453" s="28"/>
      <c r="BU453" s="28"/>
      <c r="BV453" s="28"/>
      <c r="BW453" s="28"/>
    </row>
    <row r="454" spans="1:75" x14ac:dyDescent="0.25">
      <c r="A454" s="28"/>
      <c r="B454" s="28"/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  <c r="R454" s="28"/>
      <c r="S454" s="28"/>
      <c r="T454" s="28"/>
      <c r="U454" s="28"/>
      <c r="V454" s="28"/>
      <c r="W454" s="28"/>
      <c r="X454" s="28"/>
      <c r="Y454" s="28"/>
      <c r="Z454" s="28"/>
      <c r="AA454" s="28"/>
      <c r="AB454" s="28"/>
      <c r="AC454" s="28"/>
      <c r="AD454" s="28"/>
      <c r="AE454" s="28"/>
      <c r="AF454" s="28"/>
      <c r="AG454" s="28"/>
      <c r="AH454" s="28"/>
      <c r="AI454" s="28"/>
      <c r="AJ454" s="28"/>
      <c r="AK454" s="28"/>
      <c r="AL454" s="28"/>
      <c r="AM454" s="28"/>
      <c r="AN454" s="28"/>
      <c r="AO454" s="28"/>
      <c r="AP454" s="28"/>
      <c r="AQ454" s="28"/>
      <c r="AR454" s="28"/>
      <c r="AS454" s="28"/>
      <c r="AT454" s="28"/>
      <c r="AU454" s="28"/>
      <c r="AV454" s="28"/>
      <c r="AW454" s="28"/>
      <c r="AX454" s="28"/>
      <c r="AY454" s="28"/>
      <c r="AZ454" s="28"/>
      <c r="BA454" s="28"/>
      <c r="BB454" s="28"/>
      <c r="BC454" s="28"/>
      <c r="BD454" s="28"/>
      <c r="BE454" s="28"/>
      <c r="BF454" s="28"/>
      <c r="BG454" s="28"/>
      <c r="BH454" s="28"/>
      <c r="BI454" s="28"/>
      <c r="BJ454" s="28"/>
      <c r="BK454" s="28"/>
      <c r="BL454" s="28"/>
      <c r="BM454" s="28"/>
      <c r="BN454" s="28"/>
      <c r="BO454" s="28"/>
      <c r="BP454" s="28"/>
      <c r="BQ454" s="28"/>
      <c r="BR454" s="28"/>
      <c r="BS454" s="28"/>
      <c r="BT454" s="28"/>
      <c r="BU454" s="28"/>
      <c r="BV454" s="28"/>
      <c r="BW454" s="28"/>
    </row>
    <row r="455" spans="1:75" x14ac:dyDescent="0.25">
      <c r="A455" s="28"/>
      <c r="B455" s="28"/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  <c r="R455" s="28"/>
      <c r="S455" s="28"/>
      <c r="T455" s="28"/>
      <c r="U455" s="28"/>
      <c r="V455" s="28"/>
      <c r="W455" s="28"/>
      <c r="X455" s="28"/>
      <c r="Y455" s="28"/>
      <c r="Z455" s="28"/>
      <c r="AA455" s="28"/>
      <c r="AB455" s="28"/>
      <c r="AC455" s="28"/>
      <c r="AD455" s="28"/>
      <c r="AE455" s="28"/>
      <c r="AF455" s="28"/>
      <c r="AG455" s="28"/>
      <c r="AH455" s="28"/>
      <c r="AI455" s="28"/>
      <c r="AJ455" s="28"/>
      <c r="AK455" s="28"/>
      <c r="AL455" s="28"/>
      <c r="AM455" s="28"/>
      <c r="AN455" s="28"/>
      <c r="AO455" s="28"/>
      <c r="AP455" s="28"/>
      <c r="AQ455" s="28"/>
      <c r="AR455" s="28"/>
      <c r="AS455" s="28"/>
      <c r="AT455" s="28"/>
      <c r="AU455" s="28"/>
      <c r="AV455" s="28"/>
      <c r="AW455" s="28"/>
      <c r="AX455" s="28"/>
      <c r="AY455" s="28"/>
      <c r="AZ455" s="28"/>
      <c r="BA455" s="28"/>
      <c r="BB455" s="28"/>
      <c r="BC455" s="28"/>
      <c r="BD455" s="28"/>
      <c r="BE455" s="28"/>
      <c r="BF455" s="28"/>
      <c r="BG455" s="28"/>
      <c r="BH455" s="28"/>
      <c r="BI455" s="28"/>
      <c r="BJ455" s="28"/>
      <c r="BK455" s="28"/>
      <c r="BL455" s="28"/>
      <c r="BM455" s="28"/>
      <c r="BN455" s="28"/>
      <c r="BO455" s="28"/>
      <c r="BP455" s="28"/>
      <c r="BQ455" s="28"/>
      <c r="BR455" s="28"/>
      <c r="BS455" s="28"/>
      <c r="BT455" s="28"/>
      <c r="BU455" s="28"/>
      <c r="BV455" s="28"/>
      <c r="BW455" s="28"/>
    </row>
    <row r="456" spans="1:75" x14ac:dyDescent="0.25">
      <c r="A456" s="28"/>
      <c r="B456" s="28"/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  <c r="R456" s="28"/>
      <c r="S456" s="28"/>
      <c r="T456" s="28"/>
      <c r="U456" s="28"/>
      <c r="V456" s="28"/>
      <c r="W456" s="28"/>
      <c r="X456" s="28"/>
      <c r="Y456" s="28"/>
      <c r="Z456" s="28"/>
      <c r="AA456" s="28"/>
      <c r="AB456" s="28"/>
      <c r="AC456" s="28"/>
      <c r="AD456" s="28"/>
      <c r="AE456" s="28"/>
      <c r="AF456" s="28"/>
      <c r="AG456" s="28"/>
      <c r="AH456" s="28"/>
      <c r="AI456" s="28"/>
      <c r="AJ456" s="28"/>
      <c r="AK456" s="28"/>
      <c r="AL456" s="28"/>
      <c r="AM456" s="28"/>
      <c r="AN456" s="28"/>
      <c r="AO456" s="28"/>
      <c r="AP456" s="28"/>
      <c r="AQ456" s="28"/>
      <c r="AR456" s="28"/>
      <c r="AS456" s="28"/>
      <c r="AT456" s="28"/>
      <c r="AU456" s="28"/>
      <c r="AV456" s="28"/>
      <c r="AW456" s="28"/>
      <c r="AX456" s="28"/>
      <c r="AY456" s="28"/>
      <c r="AZ456" s="28"/>
      <c r="BA456" s="28"/>
      <c r="BB456" s="28"/>
      <c r="BC456" s="28"/>
      <c r="BD456" s="28"/>
      <c r="BE456" s="28"/>
      <c r="BF456" s="28"/>
      <c r="BG456" s="28"/>
      <c r="BH456" s="28"/>
      <c r="BI456" s="28"/>
      <c r="BJ456" s="28"/>
      <c r="BK456" s="28"/>
      <c r="BL456" s="28"/>
      <c r="BM456" s="28"/>
      <c r="BN456" s="28"/>
      <c r="BO456" s="28"/>
      <c r="BP456" s="28"/>
      <c r="BQ456" s="28"/>
      <c r="BR456" s="28"/>
      <c r="BS456" s="28"/>
      <c r="BT456" s="28"/>
      <c r="BU456" s="28"/>
      <c r="BV456" s="28"/>
      <c r="BW456" s="28"/>
    </row>
    <row r="457" spans="1:75" x14ac:dyDescent="0.25">
      <c r="A457" s="28"/>
      <c r="B457" s="28"/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  <c r="R457" s="28"/>
      <c r="S457" s="28"/>
      <c r="T457" s="28"/>
      <c r="U457" s="28"/>
      <c r="V457" s="28"/>
      <c r="W457" s="28"/>
      <c r="X457" s="28"/>
      <c r="Y457" s="28"/>
      <c r="Z457" s="28"/>
      <c r="AA457" s="28"/>
      <c r="AB457" s="28"/>
      <c r="AC457" s="28"/>
      <c r="AD457" s="28"/>
      <c r="AE457" s="28"/>
      <c r="AF457" s="28"/>
      <c r="AG457" s="28"/>
      <c r="AH457" s="28"/>
      <c r="AI457" s="28"/>
      <c r="AJ457" s="28"/>
      <c r="AK457" s="28"/>
      <c r="AL457" s="28"/>
      <c r="AM457" s="28"/>
      <c r="AN457" s="28"/>
      <c r="AO457" s="28"/>
      <c r="AP457" s="28"/>
      <c r="AQ457" s="28"/>
      <c r="AR457" s="28"/>
      <c r="AS457" s="28"/>
      <c r="AT457" s="28"/>
      <c r="AU457" s="28"/>
      <c r="AV457" s="28"/>
      <c r="AW457" s="28"/>
      <c r="AX457" s="28"/>
      <c r="AY457" s="28"/>
      <c r="AZ457" s="28"/>
      <c r="BA457" s="28"/>
      <c r="BB457" s="28"/>
      <c r="BC457" s="28"/>
      <c r="BD457" s="28"/>
      <c r="BE457" s="28"/>
      <c r="BF457" s="28"/>
      <c r="BG457" s="28"/>
      <c r="BH457" s="28"/>
      <c r="BI457" s="28"/>
      <c r="BJ457" s="28"/>
      <c r="BK457" s="28"/>
      <c r="BL457" s="28"/>
      <c r="BM457" s="28"/>
      <c r="BN457" s="28"/>
      <c r="BO457" s="28"/>
      <c r="BP457" s="28"/>
      <c r="BQ457" s="28"/>
      <c r="BR457" s="28"/>
      <c r="BS457" s="28"/>
      <c r="BT457" s="28"/>
      <c r="BU457" s="28"/>
      <c r="BV457" s="28"/>
      <c r="BW457" s="28"/>
    </row>
    <row r="458" spans="1:75" x14ac:dyDescent="0.25">
      <c r="A458" s="28"/>
      <c r="B458" s="28"/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  <c r="R458" s="28"/>
      <c r="S458" s="28"/>
      <c r="T458" s="28"/>
      <c r="U458" s="28"/>
      <c r="V458" s="28"/>
      <c r="W458" s="28"/>
      <c r="X458" s="28"/>
      <c r="Y458" s="28"/>
      <c r="Z458" s="28"/>
      <c r="AA458" s="28"/>
      <c r="AB458" s="28"/>
      <c r="AC458" s="28"/>
      <c r="AD458" s="28"/>
      <c r="AE458" s="28"/>
      <c r="AF458" s="28"/>
      <c r="AG458" s="28"/>
      <c r="AH458" s="28"/>
      <c r="AI458" s="28"/>
      <c r="AJ458" s="28"/>
      <c r="AK458" s="28"/>
      <c r="AL458" s="28"/>
      <c r="AM458" s="28"/>
      <c r="AN458" s="28"/>
      <c r="AO458" s="28"/>
      <c r="AP458" s="28"/>
      <c r="AQ458" s="28"/>
      <c r="AR458" s="28"/>
      <c r="AS458" s="28"/>
      <c r="AT458" s="28"/>
      <c r="AU458" s="28"/>
      <c r="AV458" s="28"/>
      <c r="AW458" s="28"/>
      <c r="AX458" s="28"/>
      <c r="AY458" s="28"/>
      <c r="AZ458" s="28"/>
      <c r="BA458" s="28"/>
      <c r="BB458" s="28"/>
      <c r="BC458" s="28"/>
      <c r="BD458" s="28"/>
      <c r="BE458" s="28"/>
      <c r="BF458" s="28"/>
      <c r="BG458" s="28"/>
      <c r="BH458" s="28"/>
      <c r="BI458" s="28"/>
      <c r="BJ458" s="28"/>
      <c r="BK458" s="28"/>
      <c r="BL458" s="28"/>
      <c r="BM458" s="28"/>
      <c r="BN458" s="28"/>
      <c r="BO458" s="28"/>
      <c r="BP458" s="28"/>
      <c r="BQ458" s="28"/>
      <c r="BR458" s="28"/>
      <c r="BS458" s="28"/>
      <c r="BT458" s="28"/>
      <c r="BU458" s="28"/>
      <c r="BV458" s="28"/>
      <c r="BW458" s="28"/>
    </row>
    <row r="459" spans="1:75" x14ac:dyDescent="0.25">
      <c r="A459" s="28"/>
      <c r="B459" s="28"/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  <c r="R459" s="28"/>
      <c r="S459" s="28"/>
      <c r="T459" s="28"/>
      <c r="U459" s="28"/>
      <c r="V459" s="28"/>
      <c r="W459" s="28"/>
      <c r="X459" s="28"/>
      <c r="Y459" s="28"/>
      <c r="Z459" s="28"/>
      <c r="AA459" s="28"/>
      <c r="AB459" s="28"/>
      <c r="AC459" s="28"/>
      <c r="AD459" s="28"/>
      <c r="AE459" s="28"/>
      <c r="AF459" s="28"/>
      <c r="AG459" s="28"/>
      <c r="AH459" s="28"/>
      <c r="AI459" s="28"/>
      <c r="AJ459" s="28"/>
      <c r="AK459" s="28"/>
      <c r="AL459" s="28"/>
      <c r="AM459" s="28"/>
      <c r="AN459" s="28"/>
      <c r="AO459" s="28"/>
      <c r="AP459" s="28"/>
      <c r="AQ459" s="28"/>
      <c r="AR459" s="28"/>
      <c r="AS459" s="28"/>
      <c r="AT459" s="28"/>
      <c r="AU459" s="28"/>
      <c r="AV459" s="28"/>
      <c r="AW459" s="28"/>
      <c r="AX459" s="28"/>
      <c r="AY459" s="28"/>
      <c r="AZ459" s="28"/>
      <c r="BA459" s="28"/>
      <c r="BB459" s="28"/>
      <c r="BC459" s="28"/>
      <c r="BD459" s="28"/>
      <c r="BE459" s="28"/>
      <c r="BF459" s="28"/>
      <c r="BG459" s="28"/>
      <c r="BH459" s="28"/>
      <c r="BI459" s="28"/>
      <c r="BJ459" s="28"/>
      <c r="BK459" s="28"/>
      <c r="BL459" s="28"/>
      <c r="BM459" s="28"/>
      <c r="BN459" s="28"/>
      <c r="BO459" s="28"/>
      <c r="BP459" s="28"/>
      <c r="BQ459" s="28"/>
      <c r="BR459" s="28"/>
      <c r="BS459" s="28"/>
      <c r="BT459" s="28"/>
      <c r="BU459" s="28"/>
      <c r="BV459" s="28"/>
      <c r="BW459" s="28"/>
    </row>
    <row r="460" spans="1:75" x14ac:dyDescent="0.25">
      <c r="A460" s="28"/>
      <c r="B460" s="28"/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  <c r="R460" s="28"/>
      <c r="S460" s="28"/>
      <c r="T460" s="28"/>
      <c r="U460" s="28"/>
      <c r="V460" s="28"/>
      <c r="W460" s="28"/>
      <c r="X460" s="28"/>
      <c r="Y460" s="28"/>
      <c r="Z460" s="28"/>
      <c r="AA460" s="28"/>
      <c r="AB460" s="28"/>
      <c r="AC460" s="28"/>
      <c r="AD460" s="28"/>
      <c r="AE460" s="28"/>
      <c r="AF460" s="28"/>
      <c r="AG460" s="28"/>
      <c r="AH460" s="28"/>
      <c r="AI460" s="28"/>
      <c r="AJ460" s="28"/>
      <c r="AK460" s="28"/>
      <c r="AL460" s="28"/>
      <c r="AM460" s="28"/>
      <c r="AN460" s="28"/>
      <c r="AO460" s="28"/>
      <c r="AP460" s="28"/>
      <c r="AQ460" s="28"/>
      <c r="AR460" s="28"/>
      <c r="AS460" s="28"/>
      <c r="AT460" s="28"/>
      <c r="AU460" s="28"/>
      <c r="AV460" s="28"/>
      <c r="AW460" s="28"/>
      <c r="AX460" s="28"/>
      <c r="AY460" s="28"/>
      <c r="AZ460" s="28"/>
      <c r="BA460" s="28"/>
      <c r="BB460" s="28"/>
      <c r="BC460" s="28"/>
      <c r="BD460" s="28"/>
      <c r="BE460" s="28"/>
      <c r="BF460" s="28"/>
      <c r="BG460" s="28"/>
      <c r="BH460" s="28"/>
      <c r="BI460" s="28"/>
      <c r="BJ460" s="28"/>
      <c r="BK460" s="28"/>
      <c r="BL460" s="28"/>
      <c r="BM460" s="28"/>
      <c r="BN460" s="28"/>
      <c r="BO460" s="28"/>
      <c r="BP460" s="28"/>
      <c r="BQ460" s="28"/>
      <c r="BR460" s="28"/>
      <c r="BS460" s="28"/>
      <c r="BT460" s="28"/>
      <c r="BU460" s="28"/>
      <c r="BV460" s="28"/>
      <c r="BW460" s="28"/>
    </row>
    <row r="461" spans="1:75" x14ac:dyDescent="0.25">
      <c r="A461" s="28"/>
      <c r="B461" s="28"/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  <c r="R461" s="28"/>
      <c r="S461" s="28"/>
      <c r="T461" s="28"/>
      <c r="U461" s="28"/>
      <c r="V461" s="28"/>
      <c r="W461" s="28"/>
      <c r="X461" s="28"/>
      <c r="Y461" s="28"/>
      <c r="Z461" s="28"/>
      <c r="AA461" s="28"/>
      <c r="AB461" s="28"/>
      <c r="AC461" s="28"/>
      <c r="AD461" s="28"/>
      <c r="AE461" s="28"/>
      <c r="AF461" s="28"/>
      <c r="AG461" s="28"/>
      <c r="AH461" s="28"/>
      <c r="AI461" s="28"/>
      <c r="AJ461" s="28"/>
      <c r="AK461" s="28"/>
      <c r="AL461" s="28"/>
      <c r="AM461" s="28"/>
      <c r="AN461" s="28"/>
      <c r="AO461" s="28"/>
      <c r="AP461" s="28"/>
      <c r="AQ461" s="28"/>
      <c r="AR461" s="28"/>
      <c r="AS461" s="28"/>
      <c r="AT461" s="28"/>
      <c r="AU461" s="28"/>
      <c r="AV461" s="28"/>
      <c r="AW461" s="28"/>
      <c r="AX461" s="28"/>
      <c r="AY461" s="28"/>
      <c r="AZ461" s="28"/>
      <c r="BA461" s="28"/>
      <c r="BB461" s="28"/>
      <c r="BC461" s="28"/>
      <c r="BD461" s="28"/>
      <c r="BE461" s="28"/>
      <c r="BF461" s="28"/>
      <c r="BG461" s="28"/>
      <c r="BH461" s="28"/>
      <c r="BI461" s="28"/>
      <c r="BJ461" s="28"/>
      <c r="BK461" s="28"/>
      <c r="BL461" s="28"/>
      <c r="BM461" s="28"/>
      <c r="BN461" s="28"/>
      <c r="BO461" s="28"/>
      <c r="BP461" s="28"/>
      <c r="BQ461" s="28"/>
      <c r="BR461" s="28"/>
      <c r="BS461" s="28"/>
      <c r="BT461" s="28"/>
      <c r="BU461" s="28"/>
      <c r="BV461" s="28"/>
      <c r="BW461" s="28"/>
    </row>
    <row r="462" spans="1:75" x14ac:dyDescent="0.25">
      <c r="A462" s="28"/>
      <c r="B462" s="28"/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  <c r="R462" s="28"/>
      <c r="S462" s="28"/>
      <c r="T462" s="28"/>
      <c r="U462" s="28"/>
      <c r="V462" s="28"/>
      <c r="W462" s="28"/>
      <c r="X462" s="28"/>
      <c r="Y462" s="28"/>
      <c r="Z462" s="28"/>
      <c r="AA462" s="28"/>
      <c r="AB462" s="28"/>
      <c r="AC462" s="28"/>
      <c r="AD462" s="28"/>
      <c r="AE462" s="28"/>
      <c r="AF462" s="28"/>
      <c r="AG462" s="28"/>
      <c r="AH462" s="28"/>
      <c r="AI462" s="28"/>
      <c r="AJ462" s="28"/>
      <c r="AK462" s="28"/>
      <c r="AL462" s="28"/>
      <c r="AM462" s="28"/>
      <c r="AN462" s="28"/>
      <c r="AO462" s="28"/>
      <c r="AP462" s="28"/>
      <c r="AQ462" s="28"/>
      <c r="AR462" s="28"/>
      <c r="AS462" s="28"/>
      <c r="AT462" s="28"/>
      <c r="AU462" s="28"/>
      <c r="AV462" s="28"/>
      <c r="AW462" s="28"/>
      <c r="AX462" s="28"/>
      <c r="AY462" s="28"/>
      <c r="AZ462" s="28"/>
      <c r="BA462" s="28"/>
      <c r="BB462" s="28"/>
      <c r="BC462" s="28"/>
      <c r="BD462" s="28"/>
      <c r="BE462" s="28"/>
      <c r="BF462" s="28"/>
      <c r="BG462" s="28"/>
      <c r="BH462" s="28"/>
      <c r="BI462" s="28"/>
      <c r="BJ462" s="28"/>
      <c r="BK462" s="28"/>
      <c r="BL462" s="28"/>
      <c r="BM462" s="28"/>
      <c r="BN462" s="28"/>
      <c r="BO462" s="28"/>
      <c r="BP462" s="28"/>
      <c r="BQ462" s="28"/>
      <c r="BR462" s="28"/>
      <c r="BS462" s="28"/>
      <c r="BT462" s="28"/>
      <c r="BU462" s="28"/>
      <c r="BV462" s="28"/>
      <c r="BW462" s="28"/>
    </row>
    <row r="463" spans="1:75" x14ac:dyDescent="0.25">
      <c r="A463" s="28"/>
      <c r="B463" s="28"/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  <c r="R463" s="28"/>
      <c r="S463" s="28"/>
      <c r="T463" s="28"/>
      <c r="U463" s="28"/>
      <c r="V463" s="28"/>
      <c r="W463" s="28"/>
      <c r="X463" s="28"/>
      <c r="Y463" s="28"/>
      <c r="Z463" s="28"/>
      <c r="AA463" s="28"/>
      <c r="AB463" s="28"/>
      <c r="AC463" s="28"/>
      <c r="AD463" s="28"/>
      <c r="AE463" s="28"/>
      <c r="AF463" s="28"/>
      <c r="AG463" s="28"/>
      <c r="AH463" s="28"/>
      <c r="AI463" s="28"/>
      <c r="AJ463" s="28"/>
      <c r="AK463" s="28"/>
      <c r="AL463" s="28"/>
      <c r="AM463" s="28"/>
      <c r="AN463" s="28"/>
      <c r="AO463" s="28"/>
      <c r="AP463" s="28"/>
      <c r="AQ463" s="28"/>
      <c r="AR463" s="28"/>
      <c r="AS463" s="28"/>
      <c r="AT463" s="28"/>
      <c r="AU463" s="28"/>
      <c r="AV463" s="28"/>
      <c r="AW463" s="28"/>
      <c r="AX463" s="28"/>
      <c r="AY463" s="28"/>
      <c r="AZ463" s="28"/>
      <c r="BA463" s="28"/>
      <c r="BB463" s="28"/>
      <c r="BC463" s="28"/>
      <c r="BD463" s="28"/>
      <c r="BE463" s="28"/>
      <c r="BF463" s="28"/>
      <c r="BG463" s="28"/>
      <c r="BH463" s="28"/>
      <c r="BI463" s="28"/>
      <c r="BJ463" s="28"/>
      <c r="BK463" s="28"/>
      <c r="BL463" s="28"/>
      <c r="BM463" s="28"/>
      <c r="BN463" s="28"/>
      <c r="BO463" s="28"/>
      <c r="BP463" s="28"/>
      <c r="BQ463" s="28"/>
      <c r="BR463" s="28"/>
      <c r="BS463" s="28"/>
      <c r="BT463" s="28"/>
      <c r="BU463" s="28"/>
      <c r="BV463" s="28"/>
      <c r="BW463" s="28"/>
    </row>
    <row r="464" spans="1:75" x14ac:dyDescent="0.25">
      <c r="A464" s="28"/>
      <c r="B464" s="28"/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  <c r="R464" s="28"/>
      <c r="S464" s="28"/>
      <c r="T464" s="28"/>
      <c r="U464" s="28"/>
      <c r="V464" s="28"/>
      <c r="W464" s="28"/>
      <c r="X464" s="28"/>
      <c r="Y464" s="28"/>
      <c r="Z464" s="28"/>
      <c r="AA464" s="28"/>
      <c r="AB464" s="28"/>
      <c r="AC464" s="28"/>
      <c r="AD464" s="28"/>
      <c r="AE464" s="28"/>
      <c r="AF464" s="28"/>
      <c r="AG464" s="28"/>
      <c r="AH464" s="28"/>
      <c r="AI464" s="28"/>
      <c r="AJ464" s="28"/>
      <c r="AK464" s="28"/>
      <c r="AL464" s="28"/>
      <c r="AM464" s="28"/>
      <c r="AN464" s="28"/>
      <c r="AO464" s="28"/>
      <c r="AP464" s="28"/>
      <c r="AQ464" s="28"/>
      <c r="AR464" s="28"/>
      <c r="AS464" s="28"/>
      <c r="AT464" s="28"/>
      <c r="AU464" s="28"/>
      <c r="AV464" s="28"/>
      <c r="AW464" s="28"/>
      <c r="AX464" s="28"/>
      <c r="AY464" s="28"/>
      <c r="AZ464" s="28"/>
      <c r="BA464" s="28"/>
      <c r="BB464" s="28"/>
      <c r="BC464" s="28"/>
      <c r="BD464" s="28"/>
      <c r="BE464" s="28"/>
      <c r="BF464" s="28"/>
      <c r="BG464" s="28"/>
      <c r="BH464" s="28"/>
      <c r="BI464" s="28"/>
      <c r="BJ464" s="28"/>
      <c r="BK464" s="28"/>
      <c r="BL464" s="28"/>
      <c r="BM464" s="28"/>
      <c r="BN464" s="28"/>
      <c r="BO464" s="28"/>
      <c r="BP464" s="28"/>
      <c r="BQ464" s="28"/>
      <c r="BR464" s="28"/>
      <c r="BS464" s="28"/>
      <c r="BT464" s="28"/>
      <c r="BU464" s="28"/>
      <c r="BV464" s="28"/>
      <c r="BW464" s="28"/>
    </row>
    <row r="465" spans="1:75" x14ac:dyDescent="0.25">
      <c r="A465" s="28"/>
      <c r="B465" s="28"/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  <c r="R465" s="28"/>
      <c r="S465" s="28"/>
      <c r="T465" s="28"/>
      <c r="U465" s="28"/>
      <c r="V465" s="28"/>
      <c r="W465" s="28"/>
      <c r="X465" s="28"/>
      <c r="Y465" s="28"/>
      <c r="Z465" s="28"/>
      <c r="AA465" s="28"/>
      <c r="AB465" s="28"/>
      <c r="AC465" s="28"/>
      <c r="AD465" s="28"/>
      <c r="AE465" s="28"/>
      <c r="AF465" s="28"/>
      <c r="AG465" s="28"/>
      <c r="AH465" s="28"/>
      <c r="AI465" s="28"/>
      <c r="AJ465" s="28"/>
      <c r="AK465" s="28"/>
      <c r="AL465" s="28"/>
      <c r="AM465" s="28"/>
      <c r="AN465" s="28"/>
      <c r="AO465" s="28"/>
      <c r="AP465" s="28"/>
      <c r="AQ465" s="28"/>
      <c r="AR465" s="28"/>
      <c r="AS465" s="28"/>
      <c r="AT465" s="28"/>
      <c r="AU465" s="28"/>
      <c r="AV465" s="28"/>
      <c r="AW465" s="28"/>
      <c r="AX465" s="28"/>
      <c r="AY465" s="28"/>
      <c r="AZ465" s="28"/>
      <c r="BA465" s="28"/>
      <c r="BB465" s="28"/>
      <c r="BC465" s="28"/>
      <c r="BD465" s="28"/>
      <c r="BE465" s="28"/>
      <c r="BF465" s="28"/>
      <c r="BG465" s="28"/>
      <c r="BH465" s="28"/>
      <c r="BI465" s="28"/>
      <c r="BJ465" s="28"/>
      <c r="BK465" s="28"/>
      <c r="BL465" s="28"/>
      <c r="BM465" s="28"/>
      <c r="BN465" s="28"/>
      <c r="BO465" s="28"/>
      <c r="BP465" s="28"/>
      <c r="BQ465" s="28"/>
      <c r="BR465" s="28"/>
      <c r="BS465" s="28"/>
      <c r="BT465" s="28"/>
      <c r="BU465" s="28"/>
      <c r="BV465" s="28"/>
      <c r="BW465" s="28"/>
    </row>
    <row r="466" spans="1:75" x14ac:dyDescent="0.25">
      <c r="A466" s="28"/>
      <c r="B466" s="28"/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  <c r="R466" s="28"/>
      <c r="S466" s="28"/>
      <c r="T466" s="28"/>
      <c r="U466" s="28"/>
      <c r="V466" s="28"/>
      <c r="W466" s="28"/>
      <c r="X466" s="28"/>
      <c r="Y466" s="28"/>
      <c r="Z466" s="28"/>
      <c r="AA466" s="28"/>
      <c r="AB466" s="28"/>
      <c r="AC466" s="28"/>
      <c r="AD466" s="28"/>
      <c r="AE466" s="28"/>
      <c r="AF466" s="28"/>
      <c r="AG466" s="28"/>
      <c r="AH466" s="28"/>
      <c r="AI466" s="28"/>
      <c r="AJ466" s="28"/>
      <c r="AK466" s="28"/>
      <c r="AL466" s="28"/>
      <c r="AM466" s="28"/>
      <c r="AN466" s="28"/>
      <c r="AO466" s="28"/>
      <c r="AP466" s="28"/>
      <c r="AQ466" s="28"/>
      <c r="AR466" s="28"/>
      <c r="AS466" s="28"/>
      <c r="AT466" s="28"/>
      <c r="AU466" s="28"/>
      <c r="AV466" s="28"/>
      <c r="AW466" s="28"/>
      <c r="AX466" s="28"/>
      <c r="AY466" s="28"/>
      <c r="AZ466" s="28"/>
      <c r="BA466" s="28"/>
      <c r="BB466" s="28"/>
      <c r="BC466" s="28"/>
      <c r="BD466" s="28"/>
      <c r="BE466" s="28"/>
      <c r="BF466" s="28"/>
      <c r="BG466" s="28"/>
      <c r="BH466" s="28"/>
      <c r="BI466" s="28"/>
      <c r="BJ466" s="28"/>
      <c r="BK466" s="28"/>
      <c r="BL466" s="28"/>
      <c r="BM466" s="28"/>
      <c r="BN466" s="28"/>
      <c r="BO466" s="28"/>
      <c r="BP466" s="28"/>
      <c r="BQ466" s="28"/>
      <c r="BR466" s="28"/>
      <c r="BS466" s="28"/>
      <c r="BT466" s="28"/>
      <c r="BU466" s="28"/>
      <c r="BV466" s="28"/>
      <c r="BW466" s="28"/>
    </row>
    <row r="467" spans="1:75" x14ac:dyDescent="0.25">
      <c r="A467" s="28"/>
      <c r="B467" s="28"/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  <c r="AB467" s="28"/>
      <c r="AC467" s="28"/>
      <c r="AD467" s="28"/>
      <c r="AE467" s="28"/>
      <c r="AF467" s="28"/>
      <c r="AG467" s="28"/>
      <c r="AH467" s="28"/>
      <c r="AI467" s="28"/>
      <c r="AJ467" s="28"/>
      <c r="AK467" s="28"/>
      <c r="AL467" s="28"/>
      <c r="AM467" s="28"/>
      <c r="AN467" s="28"/>
      <c r="AO467" s="28"/>
      <c r="AP467" s="28"/>
      <c r="AQ467" s="28"/>
      <c r="AR467" s="28"/>
      <c r="AS467" s="28"/>
      <c r="AT467" s="28"/>
      <c r="AU467" s="28"/>
      <c r="AV467" s="28"/>
      <c r="AW467" s="28"/>
      <c r="AX467" s="28"/>
      <c r="AY467" s="28"/>
      <c r="AZ467" s="28"/>
      <c r="BA467" s="28"/>
      <c r="BB467" s="28"/>
      <c r="BC467" s="28"/>
      <c r="BD467" s="28"/>
      <c r="BE467" s="28"/>
      <c r="BF467" s="28"/>
      <c r="BG467" s="28"/>
      <c r="BH467" s="28"/>
      <c r="BI467" s="28"/>
      <c r="BJ467" s="28"/>
      <c r="BK467" s="28"/>
      <c r="BL467" s="28"/>
      <c r="BM467" s="28"/>
      <c r="BN467" s="28"/>
      <c r="BO467" s="28"/>
      <c r="BP467" s="28"/>
      <c r="BQ467" s="28"/>
      <c r="BR467" s="28"/>
      <c r="BS467" s="28"/>
      <c r="BT467" s="28"/>
      <c r="BU467" s="28"/>
      <c r="BV467" s="28"/>
      <c r="BW467" s="28"/>
    </row>
    <row r="468" spans="1:75" x14ac:dyDescent="0.25">
      <c r="A468" s="28"/>
      <c r="B468" s="28"/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  <c r="R468" s="28"/>
      <c r="S468" s="28"/>
      <c r="T468" s="28"/>
      <c r="U468" s="28"/>
      <c r="V468" s="28"/>
      <c r="W468" s="28"/>
      <c r="X468" s="28"/>
      <c r="Y468" s="28"/>
      <c r="Z468" s="28"/>
      <c r="AA468" s="28"/>
      <c r="AB468" s="28"/>
      <c r="AC468" s="28"/>
      <c r="AD468" s="28"/>
      <c r="AE468" s="28"/>
      <c r="AF468" s="28"/>
      <c r="AG468" s="28"/>
      <c r="AH468" s="28"/>
      <c r="AI468" s="28"/>
      <c r="AJ468" s="28"/>
      <c r="AK468" s="28"/>
      <c r="AL468" s="28"/>
      <c r="AM468" s="28"/>
      <c r="AN468" s="28"/>
      <c r="AO468" s="28"/>
      <c r="AP468" s="28"/>
      <c r="AQ468" s="28"/>
      <c r="AR468" s="28"/>
      <c r="AS468" s="28"/>
      <c r="AT468" s="28"/>
      <c r="AU468" s="28"/>
      <c r="AV468" s="28"/>
      <c r="AW468" s="28"/>
      <c r="AX468" s="28"/>
      <c r="AY468" s="28"/>
      <c r="AZ468" s="28"/>
      <c r="BA468" s="28"/>
      <c r="BB468" s="28"/>
      <c r="BC468" s="28"/>
      <c r="BD468" s="28"/>
      <c r="BE468" s="28"/>
      <c r="BF468" s="28"/>
      <c r="BG468" s="28"/>
      <c r="BH468" s="28"/>
      <c r="BI468" s="28"/>
      <c r="BJ468" s="28"/>
      <c r="BK468" s="28"/>
      <c r="BL468" s="28"/>
      <c r="BM468" s="28"/>
      <c r="BN468" s="28"/>
      <c r="BO468" s="28"/>
      <c r="BP468" s="28"/>
      <c r="BQ468" s="28"/>
      <c r="BR468" s="28"/>
      <c r="BS468" s="28"/>
      <c r="BT468" s="28"/>
      <c r="BU468" s="28"/>
      <c r="BV468" s="28"/>
      <c r="BW468" s="28"/>
    </row>
    <row r="469" spans="1:75" x14ac:dyDescent="0.25">
      <c r="A469" s="28"/>
      <c r="B469" s="28"/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  <c r="R469" s="28"/>
      <c r="S469" s="28"/>
      <c r="T469" s="28"/>
      <c r="U469" s="28"/>
      <c r="V469" s="28"/>
      <c r="W469" s="28"/>
      <c r="X469" s="28"/>
      <c r="Y469" s="28"/>
      <c r="Z469" s="28"/>
      <c r="AA469" s="28"/>
      <c r="AB469" s="28"/>
      <c r="AC469" s="28"/>
      <c r="AD469" s="28"/>
      <c r="AE469" s="28"/>
      <c r="AF469" s="28"/>
      <c r="AG469" s="28"/>
      <c r="AH469" s="28"/>
      <c r="AI469" s="28"/>
      <c r="AJ469" s="28"/>
      <c r="AK469" s="28"/>
      <c r="AL469" s="28"/>
      <c r="AM469" s="28"/>
      <c r="AN469" s="28"/>
      <c r="AO469" s="28"/>
      <c r="AP469" s="28"/>
      <c r="AQ469" s="28"/>
      <c r="AR469" s="28"/>
      <c r="AS469" s="28"/>
      <c r="AT469" s="28"/>
      <c r="AU469" s="28"/>
      <c r="AV469" s="28"/>
      <c r="AW469" s="28"/>
      <c r="AX469" s="28"/>
      <c r="AY469" s="28"/>
      <c r="AZ469" s="28"/>
      <c r="BA469" s="28"/>
      <c r="BB469" s="28"/>
      <c r="BC469" s="28"/>
      <c r="BD469" s="28"/>
      <c r="BE469" s="28"/>
      <c r="BF469" s="28"/>
      <c r="BG469" s="28"/>
      <c r="BH469" s="28"/>
      <c r="BI469" s="28"/>
      <c r="BJ469" s="28"/>
      <c r="BK469" s="28"/>
      <c r="BL469" s="28"/>
      <c r="BM469" s="28"/>
      <c r="BN469" s="28"/>
      <c r="BO469" s="28"/>
      <c r="BP469" s="28"/>
      <c r="BQ469" s="28"/>
      <c r="BR469" s="28"/>
      <c r="BS469" s="28"/>
      <c r="BT469" s="28"/>
      <c r="BU469" s="28"/>
      <c r="BV469" s="28"/>
      <c r="BW469" s="28"/>
    </row>
    <row r="470" spans="1:75" x14ac:dyDescent="0.25">
      <c r="A470" s="28"/>
      <c r="B470" s="28"/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  <c r="R470" s="28"/>
      <c r="S470" s="28"/>
      <c r="T470" s="28"/>
      <c r="U470" s="28"/>
      <c r="V470" s="28"/>
      <c r="W470" s="28"/>
      <c r="X470" s="28"/>
      <c r="Y470" s="28"/>
      <c r="Z470" s="28"/>
      <c r="AA470" s="28"/>
      <c r="AB470" s="28"/>
      <c r="AC470" s="28"/>
      <c r="AD470" s="28"/>
      <c r="AE470" s="28"/>
      <c r="AF470" s="28"/>
      <c r="AG470" s="28"/>
      <c r="AH470" s="28"/>
      <c r="AI470" s="28"/>
      <c r="AJ470" s="28"/>
      <c r="AK470" s="28"/>
      <c r="AL470" s="28"/>
      <c r="AM470" s="28"/>
      <c r="AN470" s="28"/>
      <c r="AO470" s="28"/>
      <c r="AP470" s="28"/>
      <c r="AQ470" s="28"/>
      <c r="AR470" s="28"/>
      <c r="AS470" s="28"/>
      <c r="AT470" s="28"/>
      <c r="AU470" s="28"/>
      <c r="AV470" s="28"/>
      <c r="AW470" s="28"/>
      <c r="AX470" s="28"/>
      <c r="AY470" s="28"/>
      <c r="AZ470" s="28"/>
      <c r="BA470" s="28"/>
      <c r="BB470" s="28"/>
      <c r="BC470" s="28"/>
      <c r="BD470" s="28"/>
      <c r="BE470" s="28"/>
      <c r="BF470" s="28"/>
      <c r="BG470" s="28"/>
      <c r="BH470" s="28"/>
      <c r="BI470" s="28"/>
      <c r="BJ470" s="28"/>
      <c r="BK470" s="28"/>
      <c r="BL470" s="28"/>
      <c r="BM470" s="28"/>
      <c r="BN470" s="28"/>
      <c r="BO470" s="28"/>
      <c r="BP470" s="28"/>
      <c r="BQ470" s="28"/>
      <c r="BR470" s="28"/>
      <c r="BS470" s="28"/>
      <c r="BT470" s="28"/>
      <c r="BU470" s="28"/>
      <c r="BV470" s="28"/>
      <c r="BW470" s="28"/>
    </row>
    <row r="471" spans="1:75" x14ac:dyDescent="0.25">
      <c r="A471" s="28"/>
      <c r="B471" s="28"/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  <c r="R471" s="28"/>
      <c r="S471" s="28"/>
      <c r="T471" s="28"/>
      <c r="U471" s="28"/>
      <c r="V471" s="28"/>
      <c r="W471" s="28"/>
      <c r="X471" s="28"/>
      <c r="Y471" s="28"/>
      <c r="Z471" s="28"/>
      <c r="AA471" s="28"/>
      <c r="AB471" s="28"/>
      <c r="AC471" s="28"/>
      <c r="AD471" s="28"/>
      <c r="AE471" s="28"/>
      <c r="AF471" s="28"/>
      <c r="AG471" s="28"/>
      <c r="AH471" s="28"/>
      <c r="AI471" s="28"/>
      <c r="AJ471" s="28"/>
      <c r="AK471" s="28"/>
      <c r="AL471" s="28"/>
      <c r="AM471" s="28"/>
      <c r="AN471" s="28"/>
      <c r="AO471" s="28"/>
      <c r="AP471" s="28"/>
      <c r="AQ471" s="28"/>
      <c r="AR471" s="28"/>
      <c r="AS471" s="28"/>
      <c r="AT471" s="28"/>
      <c r="AU471" s="28"/>
      <c r="AV471" s="28"/>
      <c r="AW471" s="28"/>
      <c r="AX471" s="28"/>
      <c r="AY471" s="28"/>
      <c r="AZ471" s="28"/>
      <c r="BA471" s="28"/>
      <c r="BB471" s="28"/>
      <c r="BC471" s="28"/>
      <c r="BD471" s="28"/>
      <c r="BE471" s="28"/>
      <c r="BF471" s="28"/>
      <c r="BG471" s="28"/>
      <c r="BH471" s="28"/>
      <c r="BI471" s="28"/>
      <c r="BJ471" s="28"/>
      <c r="BK471" s="28"/>
      <c r="BL471" s="28"/>
      <c r="BM471" s="28"/>
      <c r="BN471" s="28"/>
      <c r="BO471" s="28"/>
      <c r="BP471" s="28"/>
      <c r="BQ471" s="28"/>
      <c r="BR471" s="28"/>
      <c r="BS471" s="28"/>
      <c r="BT471" s="28"/>
      <c r="BU471" s="28"/>
      <c r="BV471" s="28"/>
      <c r="BW471" s="28"/>
    </row>
    <row r="472" spans="1:75" x14ac:dyDescent="0.25">
      <c r="A472" s="28"/>
      <c r="B472" s="28"/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  <c r="R472" s="28"/>
      <c r="S472" s="28"/>
      <c r="T472" s="28"/>
      <c r="U472" s="28"/>
      <c r="V472" s="28"/>
      <c r="W472" s="28"/>
      <c r="X472" s="28"/>
      <c r="Y472" s="28"/>
      <c r="Z472" s="28"/>
      <c r="AA472" s="28"/>
      <c r="AB472" s="28"/>
      <c r="AC472" s="28"/>
      <c r="AD472" s="28"/>
      <c r="AE472" s="28"/>
      <c r="AF472" s="28"/>
      <c r="AG472" s="28"/>
      <c r="AH472" s="28"/>
      <c r="AI472" s="28"/>
      <c r="AJ472" s="28"/>
      <c r="AK472" s="28"/>
      <c r="AL472" s="28"/>
      <c r="AM472" s="28"/>
      <c r="AN472" s="28"/>
      <c r="AO472" s="28"/>
      <c r="AP472" s="28"/>
      <c r="AQ472" s="28"/>
      <c r="AR472" s="28"/>
      <c r="AS472" s="28"/>
      <c r="AT472" s="28"/>
      <c r="AU472" s="28"/>
      <c r="AV472" s="28"/>
      <c r="AW472" s="28"/>
      <c r="AX472" s="28"/>
      <c r="AY472" s="28"/>
      <c r="AZ472" s="28"/>
      <c r="BA472" s="28"/>
      <c r="BB472" s="28"/>
      <c r="BC472" s="28"/>
      <c r="BD472" s="28"/>
      <c r="BE472" s="28"/>
      <c r="BF472" s="28"/>
      <c r="BG472" s="28"/>
      <c r="BH472" s="28"/>
      <c r="BI472" s="28"/>
      <c r="BJ472" s="28"/>
      <c r="BK472" s="28"/>
      <c r="BL472" s="28"/>
      <c r="BM472" s="28"/>
      <c r="BN472" s="28"/>
      <c r="BO472" s="28"/>
      <c r="BP472" s="28"/>
      <c r="BQ472" s="28"/>
      <c r="BR472" s="28"/>
      <c r="BS472" s="28"/>
      <c r="BT472" s="28"/>
      <c r="BU472" s="28"/>
      <c r="BV472" s="28"/>
      <c r="BW472" s="28"/>
    </row>
    <row r="473" spans="1:75" x14ac:dyDescent="0.25">
      <c r="A473" s="28"/>
      <c r="B473" s="28"/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  <c r="AE473" s="28"/>
      <c r="AF473" s="28"/>
      <c r="AG473" s="28"/>
      <c r="AH473" s="28"/>
      <c r="AI473" s="28"/>
      <c r="AJ473" s="28"/>
      <c r="AK473" s="28"/>
      <c r="AL473" s="28"/>
      <c r="AM473" s="28"/>
      <c r="AN473" s="28"/>
      <c r="AO473" s="28"/>
      <c r="AP473" s="28"/>
      <c r="AQ473" s="28"/>
      <c r="AR473" s="28"/>
      <c r="AS473" s="28"/>
      <c r="AT473" s="28"/>
      <c r="AU473" s="28"/>
      <c r="AV473" s="28"/>
      <c r="AW473" s="28"/>
      <c r="AX473" s="28"/>
      <c r="AY473" s="28"/>
      <c r="AZ473" s="28"/>
      <c r="BA473" s="28"/>
      <c r="BB473" s="28"/>
      <c r="BC473" s="28"/>
      <c r="BD473" s="28"/>
      <c r="BE473" s="28"/>
      <c r="BF473" s="28"/>
      <c r="BG473" s="28"/>
      <c r="BH473" s="28"/>
      <c r="BI473" s="28"/>
      <c r="BJ473" s="28"/>
      <c r="BK473" s="28"/>
      <c r="BL473" s="28"/>
      <c r="BM473" s="28"/>
      <c r="BN473" s="28"/>
      <c r="BO473" s="28"/>
      <c r="BP473" s="28"/>
      <c r="BQ473" s="28"/>
      <c r="BR473" s="28"/>
      <c r="BS473" s="28"/>
      <c r="BT473" s="28"/>
      <c r="BU473" s="28"/>
      <c r="BV473" s="28"/>
      <c r="BW473" s="28"/>
    </row>
    <row r="474" spans="1:75" x14ac:dyDescent="0.25">
      <c r="A474" s="28"/>
      <c r="B474" s="28"/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  <c r="R474" s="28"/>
      <c r="S474" s="28"/>
      <c r="T474" s="28"/>
      <c r="U474" s="28"/>
      <c r="V474" s="28"/>
      <c r="W474" s="28"/>
      <c r="X474" s="28"/>
      <c r="Y474" s="28"/>
      <c r="Z474" s="28"/>
      <c r="AA474" s="28"/>
      <c r="AB474" s="28"/>
      <c r="AC474" s="28"/>
      <c r="AD474" s="28"/>
      <c r="AE474" s="28"/>
      <c r="AF474" s="28"/>
      <c r="AG474" s="28"/>
      <c r="AH474" s="28"/>
      <c r="AI474" s="28"/>
      <c r="AJ474" s="28"/>
      <c r="AK474" s="28"/>
      <c r="AL474" s="28"/>
      <c r="AM474" s="28"/>
      <c r="AN474" s="28"/>
      <c r="AO474" s="28"/>
      <c r="AP474" s="28"/>
      <c r="AQ474" s="28"/>
      <c r="AR474" s="28"/>
      <c r="AS474" s="28"/>
      <c r="AT474" s="28"/>
      <c r="AU474" s="28"/>
      <c r="AV474" s="28"/>
      <c r="AW474" s="28"/>
      <c r="AX474" s="28"/>
      <c r="AY474" s="28"/>
      <c r="AZ474" s="28"/>
      <c r="BA474" s="28"/>
      <c r="BB474" s="28"/>
      <c r="BC474" s="28"/>
      <c r="BD474" s="28"/>
      <c r="BE474" s="28"/>
      <c r="BF474" s="28"/>
      <c r="BG474" s="28"/>
      <c r="BH474" s="28"/>
      <c r="BI474" s="28"/>
      <c r="BJ474" s="28"/>
      <c r="BK474" s="28"/>
      <c r="BL474" s="28"/>
      <c r="BM474" s="28"/>
      <c r="BN474" s="28"/>
      <c r="BO474" s="28"/>
      <c r="BP474" s="28"/>
      <c r="BQ474" s="28"/>
      <c r="BR474" s="28"/>
      <c r="BS474" s="28"/>
      <c r="BT474" s="28"/>
      <c r="BU474" s="28"/>
      <c r="BV474" s="28"/>
      <c r="BW474" s="28"/>
    </row>
    <row r="475" spans="1:75" x14ac:dyDescent="0.25">
      <c r="A475" s="28"/>
      <c r="B475" s="28"/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  <c r="R475" s="28"/>
      <c r="S475" s="28"/>
      <c r="T475" s="28"/>
      <c r="U475" s="28"/>
      <c r="V475" s="28"/>
      <c r="W475" s="28"/>
      <c r="X475" s="28"/>
      <c r="Y475" s="28"/>
      <c r="Z475" s="28"/>
      <c r="AA475" s="28"/>
      <c r="AB475" s="28"/>
      <c r="AC475" s="28"/>
      <c r="AD475" s="28"/>
      <c r="AE475" s="28"/>
      <c r="AF475" s="28"/>
      <c r="AG475" s="28"/>
      <c r="AH475" s="28"/>
      <c r="AI475" s="28"/>
      <c r="AJ475" s="28"/>
      <c r="AK475" s="28"/>
      <c r="AL475" s="28"/>
      <c r="AM475" s="28"/>
      <c r="AN475" s="28"/>
      <c r="AO475" s="28"/>
      <c r="AP475" s="28"/>
      <c r="AQ475" s="28"/>
      <c r="AR475" s="28"/>
      <c r="AS475" s="28"/>
      <c r="AT475" s="28"/>
      <c r="AU475" s="28"/>
      <c r="AV475" s="28"/>
      <c r="AW475" s="28"/>
      <c r="AX475" s="28"/>
      <c r="AY475" s="28"/>
      <c r="AZ475" s="28"/>
      <c r="BA475" s="28"/>
      <c r="BB475" s="28"/>
      <c r="BC475" s="28"/>
      <c r="BD475" s="28"/>
      <c r="BE475" s="28"/>
      <c r="BF475" s="28"/>
      <c r="BG475" s="28"/>
      <c r="BH475" s="28"/>
      <c r="BI475" s="28"/>
      <c r="BJ475" s="28"/>
      <c r="BK475" s="28"/>
      <c r="BL475" s="28"/>
      <c r="BM475" s="28"/>
      <c r="BN475" s="28"/>
      <c r="BO475" s="28"/>
      <c r="BP475" s="28"/>
      <c r="BQ475" s="28"/>
      <c r="BR475" s="28"/>
      <c r="BS475" s="28"/>
      <c r="BT475" s="28"/>
      <c r="BU475" s="28"/>
      <c r="BV475" s="28"/>
      <c r="BW475" s="28"/>
    </row>
    <row r="476" spans="1:75" x14ac:dyDescent="0.25">
      <c r="A476" s="28"/>
      <c r="B476" s="28"/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  <c r="R476" s="28"/>
      <c r="S476" s="28"/>
      <c r="T476" s="28"/>
      <c r="U476" s="28"/>
      <c r="V476" s="28"/>
      <c r="W476" s="28"/>
      <c r="X476" s="28"/>
      <c r="Y476" s="28"/>
      <c r="Z476" s="28"/>
      <c r="AA476" s="28"/>
      <c r="AB476" s="28"/>
      <c r="AC476" s="28"/>
      <c r="AD476" s="28"/>
      <c r="AE476" s="28"/>
      <c r="AF476" s="28"/>
      <c r="AG476" s="28"/>
      <c r="AH476" s="28"/>
      <c r="AI476" s="28"/>
      <c r="AJ476" s="28"/>
      <c r="AK476" s="28"/>
      <c r="AL476" s="28"/>
      <c r="AM476" s="28"/>
      <c r="AN476" s="28"/>
      <c r="AO476" s="28"/>
      <c r="AP476" s="28"/>
      <c r="AQ476" s="28"/>
      <c r="AR476" s="28"/>
      <c r="AS476" s="28"/>
      <c r="AT476" s="28"/>
      <c r="AU476" s="28"/>
      <c r="AV476" s="28"/>
      <c r="AW476" s="28"/>
      <c r="AX476" s="28"/>
      <c r="AY476" s="28"/>
      <c r="AZ476" s="28"/>
      <c r="BA476" s="28"/>
      <c r="BB476" s="28"/>
      <c r="BC476" s="28"/>
      <c r="BD476" s="28"/>
      <c r="BE476" s="28"/>
      <c r="BF476" s="28"/>
      <c r="BG476" s="28"/>
      <c r="BH476" s="28"/>
      <c r="BI476" s="28"/>
      <c r="BJ476" s="28"/>
      <c r="BK476" s="28"/>
      <c r="BL476" s="28"/>
      <c r="BM476" s="28"/>
      <c r="BN476" s="28"/>
      <c r="BO476" s="28"/>
      <c r="BP476" s="28"/>
      <c r="BQ476" s="28"/>
      <c r="BR476" s="28"/>
      <c r="BS476" s="28"/>
      <c r="BT476" s="28"/>
      <c r="BU476" s="28"/>
      <c r="BV476" s="28"/>
      <c r="BW476" s="28"/>
    </row>
    <row r="477" spans="1:75" x14ac:dyDescent="0.25">
      <c r="A477" s="28"/>
      <c r="B477" s="28"/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  <c r="R477" s="28"/>
      <c r="S477" s="28"/>
      <c r="T477" s="28"/>
      <c r="U477" s="28"/>
      <c r="V477" s="28"/>
      <c r="W477" s="28"/>
      <c r="X477" s="28"/>
      <c r="Y477" s="28"/>
      <c r="Z477" s="28"/>
      <c r="AA477" s="28"/>
      <c r="AB477" s="28"/>
      <c r="AC477" s="28"/>
      <c r="AD477" s="28"/>
      <c r="AE477" s="28"/>
      <c r="AF477" s="28"/>
      <c r="AG477" s="28"/>
      <c r="AH477" s="28"/>
      <c r="AI477" s="28"/>
      <c r="AJ477" s="28"/>
      <c r="AK477" s="28"/>
      <c r="AL477" s="28"/>
      <c r="AM477" s="28"/>
      <c r="AN477" s="28"/>
      <c r="AO477" s="28"/>
      <c r="AP477" s="28"/>
      <c r="AQ477" s="28"/>
      <c r="AR477" s="28"/>
      <c r="AS477" s="28"/>
      <c r="AT477" s="28"/>
      <c r="AU477" s="28"/>
      <c r="AV477" s="28"/>
      <c r="AW477" s="28"/>
      <c r="AX477" s="28"/>
      <c r="AY477" s="28"/>
      <c r="AZ477" s="28"/>
      <c r="BA477" s="28"/>
      <c r="BB477" s="28"/>
      <c r="BC477" s="28"/>
      <c r="BD477" s="28"/>
      <c r="BE477" s="28"/>
      <c r="BF477" s="28"/>
      <c r="BG477" s="28"/>
      <c r="BH477" s="28"/>
      <c r="BI477" s="28"/>
      <c r="BJ477" s="28"/>
      <c r="BK477" s="28"/>
      <c r="BL477" s="28"/>
      <c r="BM477" s="28"/>
      <c r="BN477" s="28"/>
      <c r="BO477" s="28"/>
      <c r="BP477" s="28"/>
      <c r="BQ477" s="28"/>
      <c r="BR477" s="28"/>
      <c r="BS477" s="28"/>
      <c r="BT477" s="28"/>
      <c r="BU477" s="28"/>
      <c r="BV477" s="28"/>
      <c r="BW477" s="28"/>
    </row>
    <row r="478" spans="1:75" x14ac:dyDescent="0.25">
      <c r="A478" s="28"/>
      <c r="B478" s="28"/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  <c r="R478" s="28"/>
      <c r="S478" s="28"/>
      <c r="T478" s="28"/>
      <c r="U478" s="28"/>
      <c r="V478" s="28"/>
      <c r="W478" s="28"/>
      <c r="X478" s="28"/>
      <c r="Y478" s="28"/>
      <c r="Z478" s="28"/>
      <c r="AA478" s="28"/>
      <c r="AB478" s="28"/>
      <c r="AC478" s="28"/>
      <c r="AD478" s="28"/>
      <c r="AE478" s="28"/>
      <c r="AF478" s="28"/>
      <c r="AG478" s="28"/>
      <c r="AH478" s="28"/>
      <c r="AI478" s="28"/>
      <c r="AJ478" s="28"/>
      <c r="AK478" s="28"/>
      <c r="AL478" s="28"/>
      <c r="AM478" s="28"/>
      <c r="AN478" s="28"/>
      <c r="AO478" s="28"/>
      <c r="AP478" s="28"/>
      <c r="AQ478" s="28"/>
      <c r="AR478" s="28"/>
      <c r="AS478" s="28"/>
      <c r="AT478" s="28"/>
      <c r="AU478" s="28"/>
      <c r="AV478" s="28"/>
      <c r="AW478" s="28"/>
      <c r="AX478" s="28"/>
      <c r="AY478" s="28"/>
      <c r="AZ478" s="28"/>
      <c r="BA478" s="28"/>
      <c r="BB478" s="28"/>
      <c r="BC478" s="28"/>
      <c r="BD478" s="28"/>
      <c r="BE478" s="28"/>
      <c r="BF478" s="28"/>
      <c r="BG478" s="28"/>
      <c r="BH478" s="28"/>
      <c r="BI478" s="28"/>
      <c r="BJ478" s="28"/>
      <c r="BK478" s="28"/>
      <c r="BL478" s="28"/>
      <c r="BM478" s="28"/>
      <c r="BN478" s="28"/>
      <c r="BO478" s="28"/>
      <c r="BP478" s="28"/>
      <c r="BQ478" s="28"/>
      <c r="BR478" s="28"/>
      <c r="BS478" s="28"/>
      <c r="BT478" s="28"/>
      <c r="BU478" s="28"/>
      <c r="BV478" s="28"/>
      <c r="BW478" s="28"/>
    </row>
    <row r="479" spans="1:75" x14ac:dyDescent="0.25">
      <c r="A479" s="28"/>
      <c r="B479" s="28"/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  <c r="R479" s="28"/>
      <c r="S479" s="28"/>
      <c r="T479" s="28"/>
      <c r="U479" s="28"/>
      <c r="V479" s="28"/>
      <c r="W479" s="28"/>
      <c r="X479" s="28"/>
      <c r="Y479" s="28"/>
      <c r="Z479" s="28"/>
      <c r="AA479" s="28"/>
      <c r="AB479" s="28"/>
      <c r="AC479" s="28"/>
      <c r="AD479" s="28"/>
      <c r="AE479" s="28"/>
      <c r="AF479" s="28"/>
      <c r="AG479" s="28"/>
      <c r="AH479" s="28"/>
      <c r="AI479" s="28"/>
      <c r="AJ479" s="28"/>
      <c r="AK479" s="28"/>
      <c r="AL479" s="28"/>
      <c r="AM479" s="28"/>
      <c r="AN479" s="28"/>
      <c r="AO479" s="28"/>
      <c r="AP479" s="28"/>
      <c r="AQ479" s="28"/>
      <c r="AR479" s="28"/>
      <c r="AS479" s="28"/>
      <c r="AT479" s="28"/>
      <c r="AU479" s="28"/>
      <c r="AV479" s="28"/>
      <c r="AW479" s="28"/>
      <c r="AX479" s="28"/>
      <c r="AY479" s="28"/>
      <c r="AZ479" s="28"/>
      <c r="BA479" s="28"/>
      <c r="BB479" s="28"/>
      <c r="BC479" s="28"/>
      <c r="BD479" s="28"/>
      <c r="BE479" s="28"/>
      <c r="BF479" s="28"/>
      <c r="BG479" s="28"/>
      <c r="BH479" s="28"/>
      <c r="BI479" s="28"/>
      <c r="BJ479" s="28"/>
      <c r="BK479" s="28"/>
      <c r="BL479" s="28"/>
      <c r="BM479" s="28"/>
      <c r="BN479" s="28"/>
      <c r="BO479" s="28"/>
      <c r="BP479" s="28"/>
      <c r="BQ479" s="28"/>
      <c r="BR479" s="28"/>
      <c r="BS479" s="28"/>
      <c r="BT479" s="28"/>
      <c r="BU479" s="28"/>
      <c r="BV479" s="28"/>
      <c r="BW479" s="28"/>
    </row>
    <row r="480" spans="1:75" x14ac:dyDescent="0.25">
      <c r="A480" s="28"/>
      <c r="B480" s="28"/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  <c r="R480" s="28"/>
      <c r="S480" s="28"/>
      <c r="T480" s="28"/>
      <c r="U480" s="28"/>
      <c r="V480" s="28"/>
      <c r="W480" s="28"/>
      <c r="X480" s="28"/>
      <c r="Y480" s="28"/>
      <c r="Z480" s="28"/>
      <c r="AA480" s="28"/>
      <c r="AB480" s="28"/>
      <c r="AC480" s="28"/>
      <c r="AD480" s="28"/>
      <c r="AE480" s="28"/>
      <c r="AF480" s="28"/>
      <c r="AG480" s="28"/>
      <c r="AH480" s="28"/>
      <c r="AI480" s="28"/>
      <c r="AJ480" s="28"/>
      <c r="AK480" s="28"/>
      <c r="AL480" s="28"/>
      <c r="AM480" s="28"/>
      <c r="AN480" s="28"/>
      <c r="AO480" s="28"/>
      <c r="AP480" s="28"/>
      <c r="AQ480" s="28"/>
      <c r="AR480" s="28"/>
      <c r="AS480" s="28"/>
      <c r="AT480" s="28"/>
      <c r="AU480" s="28"/>
      <c r="AV480" s="28"/>
      <c r="AW480" s="28"/>
      <c r="AX480" s="28"/>
      <c r="AY480" s="28"/>
      <c r="AZ480" s="28"/>
      <c r="BA480" s="28"/>
      <c r="BB480" s="28"/>
      <c r="BC480" s="28"/>
      <c r="BD480" s="28"/>
      <c r="BE480" s="28"/>
      <c r="BF480" s="28"/>
      <c r="BG480" s="28"/>
      <c r="BH480" s="28"/>
      <c r="BI480" s="28"/>
      <c r="BJ480" s="28"/>
      <c r="BK480" s="28"/>
      <c r="BL480" s="28"/>
      <c r="BM480" s="28"/>
      <c r="BN480" s="28"/>
      <c r="BO480" s="28"/>
      <c r="BP480" s="28"/>
      <c r="BQ480" s="28"/>
      <c r="BR480" s="28"/>
      <c r="BS480" s="28"/>
      <c r="BT480" s="28"/>
      <c r="BU480" s="28"/>
      <c r="BV480" s="28"/>
      <c r="BW480" s="28"/>
    </row>
    <row r="481" spans="1:75" x14ac:dyDescent="0.25">
      <c r="A481" s="28"/>
      <c r="B481" s="28"/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  <c r="R481" s="28"/>
      <c r="S481" s="28"/>
      <c r="T481" s="28"/>
      <c r="U481" s="28"/>
      <c r="V481" s="28"/>
      <c r="W481" s="28"/>
      <c r="X481" s="28"/>
      <c r="Y481" s="28"/>
      <c r="Z481" s="28"/>
      <c r="AA481" s="28"/>
      <c r="AB481" s="28"/>
      <c r="AC481" s="28"/>
      <c r="AD481" s="28"/>
      <c r="AE481" s="28"/>
      <c r="AF481" s="28"/>
      <c r="AG481" s="28"/>
      <c r="AH481" s="28"/>
      <c r="AI481" s="28"/>
      <c r="AJ481" s="28"/>
      <c r="AK481" s="28"/>
      <c r="AL481" s="28"/>
      <c r="AM481" s="28"/>
      <c r="AN481" s="28"/>
      <c r="AO481" s="28"/>
      <c r="AP481" s="28"/>
      <c r="AQ481" s="28"/>
      <c r="AR481" s="28"/>
      <c r="AS481" s="28"/>
      <c r="AT481" s="28"/>
      <c r="AU481" s="28"/>
      <c r="AV481" s="28"/>
      <c r="AW481" s="28"/>
      <c r="AX481" s="28"/>
      <c r="AY481" s="28"/>
      <c r="AZ481" s="28"/>
      <c r="BA481" s="28"/>
      <c r="BB481" s="28"/>
      <c r="BC481" s="28"/>
      <c r="BD481" s="28"/>
      <c r="BE481" s="28"/>
      <c r="BF481" s="28"/>
      <c r="BG481" s="28"/>
      <c r="BH481" s="28"/>
      <c r="BI481" s="28"/>
      <c r="BJ481" s="28"/>
      <c r="BK481" s="28"/>
      <c r="BL481" s="28"/>
      <c r="BM481" s="28"/>
      <c r="BN481" s="28"/>
      <c r="BO481" s="28"/>
      <c r="BP481" s="28"/>
      <c r="BQ481" s="28"/>
      <c r="BR481" s="28"/>
      <c r="BS481" s="28"/>
      <c r="BT481" s="28"/>
      <c r="BU481" s="28"/>
      <c r="BV481" s="28"/>
      <c r="BW481" s="28"/>
    </row>
    <row r="482" spans="1:75" x14ac:dyDescent="0.25">
      <c r="A482" s="28"/>
      <c r="B482" s="28"/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  <c r="R482" s="28"/>
      <c r="S482" s="28"/>
      <c r="T482" s="28"/>
      <c r="U482" s="28"/>
      <c r="V482" s="28"/>
      <c r="W482" s="28"/>
      <c r="X482" s="28"/>
      <c r="Y482" s="28"/>
      <c r="Z482" s="28"/>
      <c r="AA482" s="28"/>
      <c r="AB482" s="28"/>
      <c r="AC482" s="28"/>
      <c r="AD482" s="28"/>
      <c r="AE482" s="28"/>
      <c r="AF482" s="28"/>
      <c r="AG482" s="28"/>
      <c r="AH482" s="28"/>
      <c r="AI482" s="28"/>
      <c r="AJ482" s="28"/>
      <c r="AK482" s="28"/>
      <c r="AL482" s="28"/>
      <c r="AM482" s="28"/>
      <c r="AN482" s="28"/>
      <c r="AO482" s="28"/>
      <c r="AP482" s="28"/>
      <c r="AQ482" s="28"/>
      <c r="AR482" s="28"/>
      <c r="AS482" s="28"/>
      <c r="AT482" s="28"/>
      <c r="AU482" s="28"/>
      <c r="AV482" s="28"/>
      <c r="AW482" s="28"/>
      <c r="AX482" s="28"/>
      <c r="AY482" s="28"/>
      <c r="AZ482" s="28"/>
      <c r="BA482" s="28"/>
      <c r="BB482" s="28"/>
      <c r="BC482" s="28"/>
      <c r="BD482" s="28"/>
      <c r="BE482" s="28"/>
      <c r="BF482" s="28"/>
      <c r="BG482" s="28"/>
      <c r="BH482" s="28"/>
      <c r="BI482" s="28"/>
      <c r="BJ482" s="28"/>
      <c r="BK482" s="28"/>
      <c r="BL482" s="28"/>
      <c r="BM482" s="28"/>
      <c r="BN482" s="28"/>
      <c r="BO482" s="28"/>
      <c r="BP482" s="28"/>
      <c r="BQ482" s="28"/>
      <c r="BR482" s="28"/>
      <c r="BS482" s="28"/>
      <c r="BT482" s="28"/>
      <c r="BU482" s="28"/>
      <c r="BV482" s="28"/>
      <c r="BW482" s="28"/>
    </row>
    <row r="483" spans="1:75" x14ac:dyDescent="0.25">
      <c r="A483" s="28"/>
      <c r="B483" s="28"/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8"/>
      <c r="T483" s="28"/>
      <c r="U483" s="28"/>
      <c r="V483" s="28"/>
      <c r="W483" s="28"/>
      <c r="X483" s="28"/>
      <c r="Y483" s="28"/>
      <c r="Z483" s="28"/>
      <c r="AA483" s="28"/>
      <c r="AB483" s="28"/>
      <c r="AC483" s="28"/>
      <c r="AD483" s="28"/>
      <c r="AE483" s="28"/>
      <c r="AF483" s="28"/>
      <c r="AG483" s="28"/>
      <c r="AH483" s="28"/>
      <c r="AI483" s="28"/>
      <c r="AJ483" s="28"/>
      <c r="AK483" s="28"/>
      <c r="AL483" s="28"/>
      <c r="AM483" s="28"/>
      <c r="AN483" s="28"/>
      <c r="AO483" s="28"/>
      <c r="AP483" s="28"/>
      <c r="AQ483" s="28"/>
      <c r="AR483" s="28"/>
      <c r="AS483" s="28"/>
      <c r="AT483" s="28"/>
      <c r="AU483" s="28"/>
      <c r="AV483" s="28"/>
      <c r="AW483" s="28"/>
      <c r="AX483" s="28"/>
      <c r="AY483" s="28"/>
      <c r="AZ483" s="28"/>
      <c r="BA483" s="28"/>
      <c r="BB483" s="28"/>
      <c r="BC483" s="28"/>
      <c r="BD483" s="28"/>
      <c r="BE483" s="28"/>
      <c r="BF483" s="28"/>
      <c r="BG483" s="28"/>
      <c r="BH483" s="28"/>
      <c r="BI483" s="28"/>
      <c r="BJ483" s="28"/>
      <c r="BK483" s="28"/>
      <c r="BL483" s="28"/>
      <c r="BM483" s="28"/>
      <c r="BN483" s="28"/>
      <c r="BO483" s="28"/>
      <c r="BP483" s="28"/>
      <c r="BQ483" s="28"/>
      <c r="BR483" s="28"/>
      <c r="BS483" s="28"/>
      <c r="BT483" s="28"/>
      <c r="BU483" s="28"/>
      <c r="BV483" s="28"/>
      <c r="BW483" s="28"/>
    </row>
    <row r="484" spans="1:75" x14ac:dyDescent="0.25">
      <c r="A484" s="28"/>
      <c r="B484" s="28"/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  <c r="R484" s="28"/>
      <c r="S484" s="28"/>
      <c r="T484" s="28"/>
      <c r="U484" s="28"/>
      <c r="V484" s="28"/>
      <c r="W484" s="28"/>
      <c r="X484" s="28"/>
      <c r="Y484" s="28"/>
      <c r="Z484" s="28"/>
      <c r="AA484" s="28"/>
      <c r="AB484" s="28"/>
      <c r="AC484" s="28"/>
      <c r="AD484" s="28"/>
      <c r="AE484" s="28"/>
      <c r="AF484" s="28"/>
      <c r="AG484" s="28"/>
      <c r="AH484" s="28"/>
      <c r="AI484" s="28"/>
      <c r="AJ484" s="28"/>
      <c r="AK484" s="28"/>
      <c r="AL484" s="28"/>
      <c r="AM484" s="28"/>
      <c r="AN484" s="28"/>
      <c r="AO484" s="28"/>
      <c r="AP484" s="28"/>
      <c r="AQ484" s="28"/>
      <c r="AR484" s="28"/>
      <c r="AS484" s="28"/>
      <c r="AT484" s="28"/>
      <c r="AU484" s="28"/>
      <c r="AV484" s="28"/>
      <c r="AW484" s="28"/>
      <c r="AX484" s="28"/>
      <c r="AY484" s="28"/>
      <c r="AZ484" s="28"/>
      <c r="BA484" s="28"/>
      <c r="BB484" s="28"/>
      <c r="BC484" s="28"/>
      <c r="BD484" s="28"/>
      <c r="BE484" s="28"/>
      <c r="BF484" s="28"/>
      <c r="BG484" s="28"/>
      <c r="BH484" s="28"/>
      <c r="BI484" s="28"/>
      <c r="BJ484" s="28"/>
      <c r="BK484" s="28"/>
      <c r="BL484" s="28"/>
      <c r="BM484" s="28"/>
      <c r="BN484" s="28"/>
      <c r="BO484" s="28"/>
      <c r="BP484" s="28"/>
      <c r="BQ484" s="28"/>
      <c r="BR484" s="28"/>
      <c r="BS484" s="28"/>
      <c r="BT484" s="28"/>
      <c r="BU484" s="28"/>
      <c r="BV484" s="28"/>
      <c r="BW484" s="28"/>
    </row>
    <row r="485" spans="1:75" x14ac:dyDescent="0.25">
      <c r="A485" s="28"/>
      <c r="B485" s="28"/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  <c r="R485" s="28"/>
      <c r="S485" s="28"/>
      <c r="T485" s="28"/>
      <c r="U485" s="28"/>
      <c r="V485" s="28"/>
      <c r="W485" s="28"/>
      <c r="X485" s="28"/>
      <c r="Y485" s="28"/>
      <c r="Z485" s="28"/>
      <c r="AA485" s="28"/>
      <c r="AB485" s="28"/>
      <c r="AC485" s="28"/>
      <c r="AD485" s="28"/>
      <c r="AE485" s="28"/>
      <c r="AF485" s="28"/>
      <c r="AG485" s="28"/>
      <c r="AH485" s="28"/>
      <c r="AI485" s="28"/>
      <c r="AJ485" s="28"/>
      <c r="AK485" s="28"/>
      <c r="AL485" s="28"/>
      <c r="AM485" s="28"/>
      <c r="AN485" s="28"/>
      <c r="AO485" s="28"/>
      <c r="AP485" s="28"/>
      <c r="AQ485" s="28"/>
      <c r="AR485" s="28"/>
      <c r="AS485" s="28"/>
      <c r="AT485" s="28"/>
      <c r="AU485" s="28"/>
      <c r="AV485" s="28"/>
      <c r="AW485" s="28"/>
      <c r="AX485" s="28"/>
      <c r="AY485" s="28"/>
      <c r="AZ485" s="28"/>
      <c r="BA485" s="28"/>
      <c r="BB485" s="28"/>
      <c r="BC485" s="28"/>
      <c r="BD485" s="28"/>
      <c r="BE485" s="28"/>
      <c r="BF485" s="28"/>
      <c r="BG485" s="28"/>
      <c r="BH485" s="28"/>
      <c r="BI485" s="28"/>
      <c r="BJ485" s="28"/>
      <c r="BK485" s="28"/>
      <c r="BL485" s="28"/>
      <c r="BM485" s="28"/>
      <c r="BN485" s="28"/>
      <c r="BO485" s="28"/>
      <c r="BP485" s="28"/>
      <c r="BQ485" s="28"/>
      <c r="BR485" s="28"/>
      <c r="BS485" s="28"/>
      <c r="BT485" s="28"/>
      <c r="BU485" s="28"/>
      <c r="BV485" s="28"/>
      <c r="BW485" s="28"/>
    </row>
    <row r="486" spans="1:75" x14ac:dyDescent="0.25">
      <c r="A486" s="28"/>
      <c r="B486" s="28"/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  <c r="R486" s="28"/>
      <c r="S486" s="28"/>
      <c r="T486" s="28"/>
      <c r="U486" s="28"/>
      <c r="V486" s="28"/>
      <c r="W486" s="28"/>
      <c r="X486" s="28"/>
      <c r="Y486" s="28"/>
      <c r="Z486" s="28"/>
      <c r="AA486" s="28"/>
      <c r="AB486" s="28"/>
      <c r="AC486" s="28"/>
      <c r="AD486" s="28"/>
      <c r="AE486" s="28"/>
      <c r="AF486" s="28"/>
      <c r="AG486" s="28"/>
      <c r="AH486" s="28"/>
      <c r="AI486" s="28"/>
      <c r="AJ486" s="28"/>
      <c r="AK486" s="28"/>
      <c r="AL486" s="28"/>
      <c r="AM486" s="28"/>
      <c r="AN486" s="28"/>
      <c r="AO486" s="28"/>
      <c r="AP486" s="28"/>
      <c r="AQ486" s="28"/>
      <c r="AR486" s="28"/>
      <c r="AS486" s="28"/>
      <c r="AT486" s="28"/>
      <c r="AU486" s="28"/>
      <c r="AV486" s="28"/>
      <c r="AW486" s="28"/>
      <c r="AX486" s="28"/>
      <c r="AY486" s="28"/>
      <c r="AZ486" s="28"/>
      <c r="BA486" s="28"/>
      <c r="BB486" s="28"/>
      <c r="BC486" s="28"/>
      <c r="BD486" s="28"/>
      <c r="BE486" s="28"/>
      <c r="BF486" s="28"/>
      <c r="BG486" s="28"/>
      <c r="BH486" s="28"/>
      <c r="BI486" s="28"/>
      <c r="BJ486" s="28"/>
      <c r="BK486" s="28"/>
      <c r="BL486" s="28"/>
      <c r="BM486" s="28"/>
      <c r="BN486" s="28"/>
      <c r="BO486" s="28"/>
      <c r="BP486" s="28"/>
      <c r="BQ486" s="28"/>
      <c r="BR486" s="28"/>
      <c r="BS486" s="28"/>
      <c r="BT486" s="28"/>
      <c r="BU486" s="28"/>
      <c r="BV486" s="28"/>
      <c r="BW486" s="28"/>
    </row>
    <row r="487" spans="1:75" x14ac:dyDescent="0.25">
      <c r="A487" s="28"/>
      <c r="B487" s="28"/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  <c r="R487" s="28"/>
      <c r="S487" s="28"/>
      <c r="T487" s="28"/>
      <c r="U487" s="28"/>
      <c r="V487" s="28"/>
      <c r="W487" s="28"/>
      <c r="X487" s="28"/>
      <c r="Y487" s="28"/>
      <c r="Z487" s="28"/>
      <c r="AA487" s="28"/>
      <c r="AB487" s="28"/>
      <c r="AC487" s="28"/>
      <c r="AD487" s="28"/>
      <c r="AE487" s="28"/>
      <c r="AF487" s="28"/>
      <c r="AG487" s="28"/>
      <c r="AH487" s="28"/>
      <c r="AI487" s="28"/>
      <c r="AJ487" s="28"/>
      <c r="AK487" s="28"/>
      <c r="AL487" s="28"/>
      <c r="AM487" s="28"/>
      <c r="AN487" s="28"/>
      <c r="AO487" s="28"/>
      <c r="AP487" s="28"/>
      <c r="AQ487" s="28"/>
      <c r="AR487" s="28"/>
      <c r="AS487" s="28"/>
      <c r="AT487" s="28"/>
      <c r="AU487" s="28"/>
      <c r="AV487" s="28"/>
      <c r="AW487" s="28"/>
      <c r="AX487" s="28"/>
      <c r="AY487" s="28"/>
      <c r="AZ487" s="28"/>
      <c r="BA487" s="28"/>
      <c r="BB487" s="28"/>
      <c r="BC487" s="28"/>
      <c r="BD487" s="28"/>
      <c r="BE487" s="28"/>
      <c r="BF487" s="28"/>
      <c r="BG487" s="28"/>
      <c r="BH487" s="28"/>
      <c r="BI487" s="28"/>
      <c r="BJ487" s="28"/>
      <c r="BK487" s="28"/>
      <c r="BL487" s="28"/>
      <c r="BM487" s="28"/>
      <c r="BN487" s="28"/>
      <c r="BO487" s="28"/>
      <c r="BP487" s="28"/>
      <c r="BQ487" s="28"/>
      <c r="BR487" s="28"/>
      <c r="BS487" s="28"/>
      <c r="BT487" s="28"/>
      <c r="BU487" s="28"/>
      <c r="BV487" s="28"/>
      <c r="BW487" s="28"/>
    </row>
    <row r="488" spans="1:75" x14ac:dyDescent="0.25">
      <c r="A488" s="28"/>
      <c r="B488" s="28"/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  <c r="R488" s="28"/>
      <c r="S488" s="28"/>
      <c r="T488" s="28"/>
      <c r="U488" s="28"/>
      <c r="V488" s="28"/>
      <c r="W488" s="28"/>
      <c r="X488" s="28"/>
      <c r="Y488" s="28"/>
      <c r="Z488" s="28"/>
      <c r="AA488" s="28"/>
      <c r="AB488" s="28"/>
      <c r="AC488" s="28"/>
      <c r="AD488" s="28"/>
      <c r="AE488" s="28"/>
      <c r="AF488" s="28"/>
      <c r="AG488" s="28"/>
      <c r="AH488" s="28"/>
      <c r="AI488" s="28"/>
      <c r="AJ488" s="28"/>
      <c r="AK488" s="28"/>
      <c r="AL488" s="28"/>
      <c r="AM488" s="28"/>
      <c r="AN488" s="28"/>
      <c r="AO488" s="28"/>
      <c r="AP488" s="28"/>
      <c r="AQ488" s="28"/>
      <c r="AR488" s="28"/>
      <c r="AS488" s="28"/>
      <c r="AT488" s="28"/>
      <c r="AU488" s="28"/>
      <c r="AV488" s="28"/>
      <c r="AW488" s="28"/>
      <c r="AX488" s="28"/>
      <c r="AY488" s="28"/>
      <c r="AZ488" s="28"/>
      <c r="BA488" s="28"/>
      <c r="BB488" s="28"/>
      <c r="BC488" s="28"/>
      <c r="BD488" s="28"/>
      <c r="BE488" s="28"/>
      <c r="BF488" s="28"/>
      <c r="BG488" s="28"/>
      <c r="BH488" s="28"/>
      <c r="BI488" s="28"/>
      <c r="BJ488" s="28"/>
      <c r="BK488" s="28"/>
      <c r="BL488" s="28"/>
      <c r="BM488" s="28"/>
      <c r="BN488" s="28"/>
      <c r="BO488" s="28"/>
      <c r="BP488" s="28"/>
      <c r="BQ488" s="28"/>
      <c r="BR488" s="28"/>
      <c r="BS488" s="28"/>
      <c r="BT488" s="28"/>
      <c r="BU488" s="28"/>
      <c r="BV488" s="28"/>
      <c r="BW488" s="28"/>
    </row>
    <row r="489" spans="1:75" x14ac:dyDescent="0.25">
      <c r="A489" s="28"/>
      <c r="B489" s="28"/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  <c r="R489" s="28"/>
      <c r="S489" s="28"/>
      <c r="T489" s="28"/>
      <c r="U489" s="28"/>
      <c r="V489" s="28"/>
      <c r="W489" s="28"/>
      <c r="X489" s="28"/>
      <c r="Y489" s="28"/>
      <c r="Z489" s="28"/>
      <c r="AA489" s="28"/>
      <c r="AB489" s="28"/>
      <c r="AC489" s="28"/>
      <c r="AD489" s="28"/>
      <c r="AE489" s="28"/>
      <c r="AF489" s="28"/>
      <c r="AG489" s="28"/>
      <c r="AH489" s="28"/>
      <c r="AI489" s="28"/>
      <c r="AJ489" s="28"/>
      <c r="AK489" s="28"/>
      <c r="AL489" s="28"/>
      <c r="AM489" s="28"/>
      <c r="AN489" s="28"/>
      <c r="AO489" s="28"/>
      <c r="AP489" s="28"/>
      <c r="AQ489" s="28"/>
      <c r="AR489" s="28"/>
      <c r="AS489" s="28"/>
      <c r="AT489" s="28"/>
      <c r="AU489" s="28"/>
      <c r="AV489" s="28"/>
      <c r="AW489" s="28"/>
      <c r="AX489" s="28"/>
      <c r="AY489" s="28"/>
      <c r="AZ489" s="28"/>
      <c r="BA489" s="28"/>
      <c r="BB489" s="28"/>
      <c r="BC489" s="28"/>
      <c r="BD489" s="28"/>
      <c r="BE489" s="28"/>
      <c r="BF489" s="28"/>
      <c r="BG489" s="28"/>
      <c r="BH489" s="28"/>
      <c r="BI489" s="28"/>
      <c r="BJ489" s="28"/>
      <c r="BK489" s="28"/>
      <c r="BL489" s="28"/>
      <c r="BM489" s="28"/>
      <c r="BN489" s="28"/>
      <c r="BO489" s="28"/>
      <c r="BP489" s="28"/>
      <c r="BQ489" s="28"/>
      <c r="BR489" s="28"/>
      <c r="BS489" s="28"/>
      <c r="BT489" s="28"/>
      <c r="BU489" s="28"/>
      <c r="BV489" s="28"/>
      <c r="BW489" s="28"/>
    </row>
    <row r="490" spans="1:75" x14ac:dyDescent="0.25">
      <c r="A490" s="28"/>
      <c r="B490" s="28"/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  <c r="R490" s="28"/>
      <c r="S490" s="28"/>
      <c r="T490" s="28"/>
      <c r="U490" s="28"/>
      <c r="V490" s="28"/>
      <c r="W490" s="28"/>
      <c r="X490" s="28"/>
      <c r="Y490" s="28"/>
      <c r="Z490" s="28"/>
      <c r="AA490" s="28"/>
      <c r="AB490" s="28"/>
      <c r="AC490" s="28"/>
      <c r="AD490" s="28"/>
      <c r="AE490" s="28"/>
      <c r="AF490" s="28"/>
      <c r="AG490" s="28"/>
      <c r="AH490" s="28"/>
      <c r="AI490" s="28"/>
      <c r="AJ490" s="28"/>
      <c r="AK490" s="28"/>
      <c r="AL490" s="28"/>
      <c r="AM490" s="28"/>
      <c r="AN490" s="28"/>
      <c r="AO490" s="28"/>
      <c r="AP490" s="28"/>
      <c r="AQ490" s="28"/>
      <c r="AR490" s="28"/>
      <c r="AS490" s="28"/>
      <c r="AT490" s="28"/>
      <c r="AU490" s="28"/>
      <c r="AV490" s="28"/>
      <c r="AW490" s="28"/>
      <c r="AX490" s="28"/>
      <c r="AY490" s="28"/>
      <c r="AZ490" s="28"/>
      <c r="BA490" s="28"/>
      <c r="BB490" s="28"/>
      <c r="BC490" s="28"/>
      <c r="BD490" s="28"/>
      <c r="BE490" s="28"/>
      <c r="BF490" s="28"/>
      <c r="BG490" s="28"/>
      <c r="BH490" s="28"/>
      <c r="BI490" s="28"/>
      <c r="BJ490" s="28"/>
      <c r="BK490" s="28"/>
      <c r="BL490" s="28"/>
      <c r="BM490" s="28"/>
      <c r="BN490" s="28"/>
      <c r="BO490" s="28"/>
      <c r="BP490" s="28"/>
      <c r="BQ490" s="28"/>
      <c r="BR490" s="28"/>
      <c r="BS490" s="28"/>
      <c r="BT490" s="28"/>
      <c r="BU490" s="28"/>
      <c r="BV490" s="28"/>
      <c r="BW490" s="28"/>
    </row>
    <row r="491" spans="1:75" x14ac:dyDescent="0.25">
      <c r="A491" s="28"/>
      <c r="B491" s="28"/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  <c r="R491" s="28"/>
      <c r="S491" s="28"/>
      <c r="T491" s="28"/>
      <c r="U491" s="28"/>
      <c r="V491" s="28"/>
      <c r="W491" s="28"/>
      <c r="X491" s="28"/>
      <c r="Y491" s="28"/>
      <c r="Z491" s="28"/>
      <c r="AA491" s="28"/>
      <c r="AB491" s="28"/>
      <c r="AC491" s="28"/>
      <c r="AD491" s="28"/>
      <c r="AE491" s="28"/>
      <c r="AF491" s="28"/>
      <c r="AG491" s="28"/>
      <c r="AH491" s="28"/>
      <c r="AI491" s="28"/>
      <c r="AJ491" s="28"/>
      <c r="AK491" s="28"/>
      <c r="AL491" s="28"/>
      <c r="AM491" s="28"/>
      <c r="AN491" s="28"/>
      <c r="AO491" s="28"/>
      <c r="AP491" s="28"/>
      <c r="AQ491" s="28"/>
      <c r="AR491" s="28"/>
      <c r="AS491" s="28"/>
      <c r="AT491" s="28"/>
      <c r="AU491" s="28"/>
      <c r="AV491" s="28"/>
      <c r="AW491" s="28"/>
      <c r="AX491" s="28"/>
      <c r="AY491" s="28"/>
      <c r="AZ491" s="28"/>
      <c r="BA491" s="28"/>
      <c r="BB491" s="28"/>
      <c r="BC491" s="28"/>
      <c r="BD491" s="28"/>
      <c r="BE491" s="28"/>
      <c r="BF491" s="28"/>
      <c r="BG491" s="28"/>
      <c r="BH491" s="28"/>
      <c r="BI491" s="28"/>
      <c r="BJ491" s="28"/>
      <c r="BK491" s="28"/>
      <c r="BL491" s="28"/>
      <c r="BM491" s="28"/>
      <c r="BN491" s="28"/>
      <c r="BO491" s="28"/>
      <c r="BP491" s="28"/>
      <c r="BQ491" s="28"/>
      <c r="BR491" s="28"/>
      <c r="BS491" s="28"/>
      <c r="BT491" s="28"/>
      <c r="BU491" s="28"/>
      <c r="BV491" s="28"/>
      <c r="BW491" s="28"/>
    </row>
    <row r="492" spans="1:75" x14ac:dyDescent="0.25">
      <c r="A492" s="28"/>
      <c r="B492" s="28"/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  <c r="R492" s="28"/>
      <c r="S492" s="28"/>
      <c r="T492" s="28"/>
      <c r="U492" s="28"/>
      <c r="V492" s="28"/>
      <c r="W492" s="28"/>
      <c r="X492" s="28"/>
      <c r="Y492" s="28"/>
      <c r="Z492" s="28"/>
      <c r="AA492" s="28"/>
      <c r="AB492" s="28"/>
      <c r="AC492" s="28"/>
      <c r="AD492" s="28"/>
      <c r="AE492" s="28"/>
      <c r="AF492" s="28"/>
      <c r="AG492" s="28"/>
      <c r="AH492" s="28"/>
      <c r="AI492" s="28"/>
      <c r="AJ492" s="28"/>
      <c r="AK492" s="28"/>
      <c r="AL492" s="28"/>
      <c r="AM492" s="28"/>
      <c r="AN492" s="28"/>
      <c r="AO492" s="28"/>
      <c r="AP492" s="28"/>
      <c r="AQ492" s="28"/>
      <c r="AR492" s="28"/>
      <c r="AS492" s="28"/>
      <c r="AT492" s="28"/>
      <c r="AU492" s="28"/>
      <c r="AV492" s="28"/>
      <c r="AW492" s="28"/>
      <c r="AX492" s="28"/>
      <c r="AY492" s="28"/>
      <c r="AZ492" s="28"/>
      <c r="BA492" s="28"/>
      <c r="BB492" s="28"/>
      <c r="BC492" s="28"/>
      <c r="BD492" s="28"/>
      <c r="BE492" s="28"/>
      <c r="BF492" s="28"/>
      <c r="BG492" s="28"/>
      <c r="BH492" s="28"/>
      <c r="BI492" s="28"/>
      <c r="BJ492" s="28"/>
      <c r="BK492" s="28"/>
      <c r="BL492" s="28"/>
      <c r="BM492" s="28"/>
      <c r="BN492" s="28"/>
      <c r="BO492" s="28"/>
      <c r="BP492" s="28"/>
      <c r="BQ492" s="28"/>
      <c r="BR492" s="28"/>
      <c r="BS492" s="28"/>
      <c r="BT492" s="28"/>
      <c r="BU492" s="28"/>
      <c r="BV492" s="28"/>
      <c r="BW492" s="28"/>
    </row>
    <row r="493" spans="1:75" x14ac:dyDescent="0.25">
      <c r="A493" s="28"/>
      <c r="B493" s="28"/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  <c r="R493" s="28"/>
      <c r="S493" s="28"/>
      <c r="T493" s="28"/>
      <c r="U493" s="28"/>
      <c r="V493" s="28"/>
      <c r="W493" s="28"/>
      <c r="X493" s="28"/>
      <c r="Y493" s="28"/>
      <c r="Z493" s="28"/>
      <c r="AA493" s="28"/>
      <c r="AB493" s="28"/>
      <c r="AC493" s="28"/>
      <c r="AD493" s="28"/>
      <c r="AE493" s="28"/>
      <c r="AF493" s="28"/>
      <c r="AG493" s="28"/>
      <c r="AH493" s="28"/>
      <c r="AI493" s="28"/>
      <c r="AJ493" s="28"/>
      <c r="AK493" s="28"/>
      <c r="AL493" s="28"/>
      <c r="AM493" s="28"/>
      <c r="AN493" s="28"/>
      <c r="AO493" s="28"/>
      <c r="AP493" s="28"/>
      <c r="AQ493" s="28"/>
      <c r="AR493" s="28"/>
      <c r="AS493" s="28"/>
      <c r="AT493" s="28"/>
      <c r="AU493" s="28"/>
      <c r="AV493" s="28"/>
      <c r="AW493" s="28"/>
      <c r="AX493" s="28"/>
      <c r="AY493" s="28"/>
      <c r="AZ493" s="28"/>
      <c r="BA493" s="28"/>
      <c r="BB493" s="28"/>
      <c r="BC493" s="28"/>
      <c r="BD493" s="28"/>
      <c r="BE493" s="28"/>
      <c r="BF493" s="28"/>
      <c r="BG493" s="28"/>
      <c r="BH493" s="28"/>
      <c r="BI493" s="28"/>
      <c r="BJ493" s="28"/>
      <c r="BK493" s="28"/>
      <c r="BL493" s="28"/>
      <c r="BM493" s="28"/>
      <c r="BN493" s="28"/>
      <c r="BO493" s="28"/>
      <c r="BP493" s="28"/>
      <c r="BQ493" s="28"/>
      <c r="BR493" s="28"/>
      <c r="BS493" s="28"/>
      <c r="BT493" s="28"/>
      <c r="BU493" s="28"/>
      <c r="BV493" s="28"/>
      <c r="BW493" s="28"/>
    </row>
    <row r="494" spans="1:75" x14ac:dyDescent="0.25">
      <c r="A494" s="28"/>
      <c r="B494" s="28"/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  <c r="R494" s="28"/>
      <c r="S494" s="28"/>
      <c r="T494" s="28"/>
      <c r="U494" s="28"/>
      <c r="V494" s="28"/>
      <c r="W494" s="28"/>
      <c r="X494" s="28"/>
      <c r="Y494" s="28"/>
      <c r="Z494" s="28"/>
      <c r="AA494" s="28"/>
      <c r="AB494" s="28"/>
      <c r="AC494" s="28"/>
      <c r="AD494" s="28"/>
      <c r="AE494" s="28"/>
      <c r="AF494" s="28"/>
      <c r="AG494" s="28"/>
      <c r="AH494" s="28"/>
      <c r="AI494" s="28"/>
      <c r="AJ494" s="28"/>
      <c r="AK494" s="28"/>
      <c r="AL494" s="28"/>
      <c r="AM494" s="28"/>
      <c r="AN494" s="28"/>
      <c r="AO494" s="28"/>
      <c r="AP494" s="28"/>
      <c r="AQ494" s="28"/>
      <c r="AR494" s="28"/>
      <c r="AS494" s="28"/>
      <c r="AT494" s="28"/>
      <c r="AU494" s="28"/>
      <c r="AV494" s="28"/>
      <c r="AW494" s="28"/>
      <c r="AX494" s="28"/>
      <c r="AY494" s="28"/>
      <c r="AZ494" s="28"/>
      <c r="BA494" s="28"/>
      <c r="BB494" s="28"/>
      <c r="BC494" s="28"/>
      <c r="BD494" s="28"/>
      <c r="BE494" s="28"/>
      <c r="BF494" s="28"/>
      <c r="BG494" s="28"/>
      <c r="BH494" s="28"/>
      <c r="BI494" s="28"/>
      <c r="BJ494" s="28"/>
      <c r="BK494" s="28"/>
      <c r="BL494" s="28"/>
      <c r="BM494" s="28"/>
      <c r="BN494" s="28"/>
      <c r="BO494" s="28"/>
      <c r="BP494" s="28"/>
      <c r="BQ494" s="28"/>
      <c r="BR494" s="28"/>
      <c r="BS494" s="28"/>
      <c r="BT494" s="28"/>
      <c r="BU494" s="28"/>
      <c r="BV494" s="28"/>
      <c r="BW494" s="28"/>
    </row>
    <row r="495" spans="1:75" x14ac:dyDescent="0.25">
      <c r="A495" s="28"/>
      <c r="B495" s="28"/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  <c r="R495" s="28"/>
      <c r="S495" s="28"/>
      <c r="T495" s="28"/>
      <c r="U495" s="28"/>
      <c r="V495" s="28"/>
      <c r="W495" s="28"/>
      <c r="X495" s="28"/>
      <c r="Y495" s="28"/>
      <c r="Z495" s="28"/>
      <c r="AA495" s="28"/>
      <c r="AB495" s="28"/>
      <c r="AC495" s="28"/>
      <c r="AD495" s="28"/>
      <c r="AE495" s="28"/>
      <c r="AF495" s="28"/>
      <c r="AG495" s="28"/>
      <c r="AH495" s="28"/>
      <c r="AI495" s="28"/>
      <c r="AJ495" s="28"/>
      <c r="AK495" s="28"/>
      <c r="AL495" s="28"/>
      <c r="AM495" s="28"/>
      <c r="AN495" s="28"/>
      <c r="AO495" s="28"/>
      <c r="AP495" s="28"/>
      <c r="AQ495" s="28"/>
      <c r="AR495" s="28"/>
      <c r="AS495" s="28"/>
      <c r="AT495" s="28"/>
      <c r="AU495" s="28"/>
      <c r="AV495" s="28"/>
      <c r="AW495" s="28"/>
      <c r="AX495" s="28"/>
      <c r="AY495" s="28"/>
      <c r="AZ495" s="28"/>
      <c r="BA495" s="28"/>
      <c r="BB495" s="28"/>
      <c r="BC495" s="28"/>
      <c r="BD495" s="28"/>
      <c r="BE495" s="28"/>
      <c r="BF495" s="28"/>
      <c r="BG495" s="28"/>
      <c r="BH495" s="28"/>
      <c r="BI495" s="28"/>
      <c r="BJ495" s="28"/>
      <c r="BK495" s="28"/>
      <c r="BL495" s="28"/>
      <c r="BM495" s="28"/>
      <c r="BN495" s="28"/>
      <c r="BO495" s="28"/>
      <c r="BP495" s="28"/>
      <c r="BQ495" s="28"/>
      <c r="BR495" s="28"/>
      <c r="BS495" s="28"/>
      <c r="BT495" s="28"/>
      <c r="BU495" s="28"/>
      <c r="BV495" s="28"/>
      <c r="BW495" s="28"/>
    </row>
    <row r="496" spans="1:75" x14ac:dyDescent="0.25">
      <c r="A496" s="28"/>
      <c r="B496" s="28"/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  <c r="R496" s="28"/>
      <c r="S496" s="28"/>
      <c r="T496" s="28"/>
      <c r="U496" s="28"/>
      <c r="V496" s="28"/>
      <c r="W496" s="28"/>
      <c r="X496" s="28"/>
      <c r="Y496" s="28"/>
      <c r="Z496" s="28"/>
      <c r="AA496" s="28"/>
      <c r="AB496" s="28"/>
      <c r="AC496" s="28"/>
      <c r="AD496" s="28"/>
      <c r="AE496" s="28"/>
      <c r="AF496" s="28"/>
      <c r="AG496" s="28"/>
      <c r="AH496" s="28"/>
      <c r="AI496" s="28"/>
      <c r="AJ496" s="28"/>
      <c r="AK496" s="28"/>
      <c r="AL496" s="28"/>
      <c r="AM496" s="28"/>
      <c r="AN496" s="28"/>
      <c r="AO496" s="28"/>
      <c r="AP496" s="28"/>
      <c r="AQ496" s="28"/>
      <c r="AR496" s="28"/>
      <c r="AS496" s="28"/>
      <c r="AT496" s="28"/>
      <c r="AU496" s="28"/>
      <c r="AV496" s="28"/>
      <c r="AW496" s="28"/>
      <c r="AX496" s="28"/>
      <c r="AY496" s="28"/>
      <c r="AZ496" s="28"/>
      <c r="BA496" s="28"/>
      <c r="BB496" s="28"/>
      <c r="BC496" s="28"/>
      <c r="BD496" s="28"/>
      <c r="BE496" s="28"/>
      <c r="BF496" s="28"/>
      <c r="BG496" s="28"/>
      <c r="BH496" s="28"/>
      <c r="BI496" s="28"/>
      <c r="BJ496" s="28"/>
      <c r="BK496" s="28"/>
      <c r="BL496" s="28"/>
      <c r="BM496" s="28"/>
      <c r="BN496" s="28"/>
      <c r="BO496" s="28"/>
      <c r="BP496" s="28"/>
      <c r="BQ496" s="28"/>
      <c r="BR496" s="28"/>
      <c r="BS496" s="28"/>
      <c r="BT496" s="28"/>
      <c r="BU496" s="28"/>
      <c r="BV496" s="28"/>
      <c r="BW496" s="28"/>
    </row>
    <row r="497" spans="1:75" x14ac:dyDescent="0.25">
      <c r="A497" s="28"/>
      <c r="B497" s="28"/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  <c r="R497" s="28"/>
      <c r="S497" s="28"/>
      <c r="T497" s="28"/>
      <c r="U497" s="28"/>
      <c r="V497" s="28"/>
      <c r="W497" s="28"/>
      <c r="X497" s="28"/>
      <c r="Y497" s="28"/>
      <c r="Z497" s="28"/>
      <c r="AA497" s="28"/>
      <c r="AB497" s="28"/>
      <c r="AC497" s="28"/>
      <c r="AD497" s="28"/>
      <c r="AE497" s="28"/>
      <c r="AF497" s="28"/>
      <c r="AG497" s="28"/>
      <c r="AH497" s="28"/>
      <c r="AI497" s="28"/>
      <c r="AJ497" s="28"/>
      <c r="AK497" s="28"/>
      <c r="AL497" s="28"/>
      <c r="AM497" s="28"/>
      <c r="AN497" s="28"/>
      <c r="AO497" s="28"/>
      <c r="AP497" s="28"/>
      <c r="AQ497" s="28"/>
      <c r="AR497" s="28"/>
      <c r="AS497" s="28"/>
      <c r="AT497" s="28"/>
      <c r="AU497" s="28"/>
      <c r="AV497" s="28"/>
      <c r="AW497" s="28"/>
      <c r="AX497" s="28"/>
      <c r="AY497" s="28"/>
      <c r="AZ497" s="28"/>
      <c r="BA497" s="28"/>
      <c r="BB497" s="28"/>
      <c r="BC497" s="28"/>
      <c r="BD497" s="28"/>
      <c r="BE497" s="28"/>
      <c r="BF497" s="28"/>
      <c r="BG497" s="28"/>
      <c r="BH497" s="28"/>
      <c r="BI497" s="28"/>
      <c r="BJ497" s="28"/>
      <c r="BK497" s="28"/>
      <c r="BL497" s="28"/>
      <c r="BM497" s="28"/>
      <c r="BN497" s="28"/>
      <c r="BO497" s="28"/>
      <c r="BP497" s="28"/>
      <c r="BQ497" s="28"/>
      <c r="BR497" s="28"/>
      <c r="BS497" s="28"/>
      <c r="BT497" s="28"/>
      <c r="BU497" s="28"/>
      <c r="BV497" s="28"/>
      <c r="BW497" s="28"/>
    </row>
    <row r="498" spans="1:75" x14ac:dyDescent="0.25">
      <c r="A498" s="28"/>
      <c r="B498" s="28"/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  <c r="R498" s="28"/>
      <c r="S498" s="28"/>
      <c r="T498" s="28"/>
      <c r="U498" s="28"/>
      <c r="V498" s="28"/>
      <c r="W498" s="28"/>
      <c r="X498" s="28"/>
      <c r="Y498" s="28"/>
      <c r="Z498" s="28"/>
      <c r="AA498" s="28"/>
      <c r="AB498" s="28"/>
      <c r="AC498" s="28"/>
      <c r="AD498" s="28"/>
      <c r="AE498" s="28"/>
      <c r="AF498" s="28"/>
      <c r="AG498" s="28"/>
      <c r="AH498" s="28"/>
      <c r="AI498" s="28"/>
      <c r="AJ498" s="28"/>
      <c r="AK498" s="28"/>
      <c r="AL498" s="28"/>
      <c r="AM498" s="28"/>
      <c r="AN498" s="28"/>
      <c r="AO498" s="28"/>
      <c r="AP498" s="28"/>
      <c r="AQ498" s="28"/>
      <c r="AR498" s="28"/>
      <c r="AS498" s="28"/>
      <c r="AT498" s="28"/>
      <c r="AU498" s="28"/>
      <c r="AV498" s="28"/>
      <c r="AW498" s="28"/>
      <c r="AX498" s="28"/>
      <c r="AY498" s="28"/>
      <c r="AZ498" s="28"/>
      <c r="BA498" s="28"/>
      <c r="BB498" s="28"/>
      <c r="BC498" s="28"/>
      <c r="BD498" s="28"/>
      <c r="BE498" s="28"/>
      <c r="BF498" s="28"/>
      <c r="BG498" s="28"/>
      <c r="BH498" s="28"/>
      <c r="BI498" s="28"/>
      <c r="BJ498" s="28"/>
      <c r="BK498" s="28"/>
      <c r="BL498" s="28"/>
      <c r="BM498" s="28"/>
      <c r="BN498" s="28"/>
      <c r="BO498" s="28"/>
      <c r="BP498" s="28"/>
      <c r="BQ498" s="28"/>
      <c r="BR498" s="28"/>
      <c r="BS498" s="28"/>
      <c r="BT498" s="28"/>
      <c r="BU498" s="28"/>
      <c r="BV498" s="28"/>
      <c r="BW498" s="28"/>
    </row>
    <row r="499" spans="1:75" x14ac:dyDescent="0.25">
      <c r="A499" s="28"/>
      <c r="B499" s="28"/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  <c r="R499" s="28"/>
      <c r="S499" s="28"/>
      <c r="T499" s="28"/>
      <c r="U499" s="28"/>
      <c r="V499" s="28"/>
      <c r="W499" s="28"/>
      <c r="X499" s="28"/>
      <c r="Y499" s="28"/>
      <c r="Z499" s="28"/>
      <c r="AA499" s="28"/>
      <c r="AB499" s="28"/>
      <c r="AC499" s="28"/>
      <c r="AD499" s="28"/>
      <c r="AE499" s="28"/>
      <c r="AF499" s="28"/>
      <c r="AG499" s="28"/>
      <c r="AH499" s="28"/>
      <c r="AI499" s="28"/>
      <c r="AJ499" s="28"/>
      <c r="AK499" s="28"/>
      <c r="AL499" s="28"/>
      <c r="AM499" s="28"/>
      <c r="AN499" s="28"/>
      <c r="AO499" s="28"/>
      <c r="AP499" s="28"/>
      <c r="AQ499" s="28"/>
      <c r="AR499" s="28"/>
      <c r="AS499" s="28"/>
      <c r="AT499" s="28"/>
      <c r="AU499" s="28"/>
      <c r="AV499" s="28"/>
      <c r="AW499" s="28"/>
      <c r="AX499" s="28"/>
      <c r="AY499" s="28"/>
      <c r="AZ499" s="28"/>
      <c r="BA499" s="28"/>
      <c r="BB499" s="28"/>
      <c r="BC499" s="28"/>
      <c r="BD499" s="28"/>
      <c r="BE499" s="28"/>
      <c r="BF499" s="28"/>
      <c r="BG499" s="28"/>
      <c r="BH499" s="28"/>
      <c r="BI499" s="28"/>
      <c r="BJ499" s="28"/>
      <c r="BK499" s="28"/>
      <c r="BL499" s="28"/>
      <c r="BM499" s="28"/>
      <c r="BN499" s="28"/>
      <c r="BO499" s="28"/>
      <c r="BP499" s="28"/>
      <c r="BQ499" s="28"/>
      <c r="BR499" s="28"/>
      <c r="BS499" s="28"/>
      <c r="BT499" s="28"/>
      <c r="BU499" s="28"/>
      <c r="BV499" s="28"/>
      <c r="BW499" s="28"/>
    </row>
    <row r="500" spans="1:75" x14ac:dyDescent="0.25">
      <c r="A500" s="28"/>
      <c r="B500" s="28"/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  <c r="R500" s="28"/>
      <c r="S500" s="28"/>
      <c r="T500" s="28"/>
      <c r="U500" s="28"/>
      <c r="V500" s="28"/>
      <c r="W500" s="28"/>
      <c r="X500" s="28"/>
      <c r="Y500" s="28"/>
      <c r="Z500" s="28"/>
      <c r="AA500" s="28"/>
      <c r="AB500" s="28"/>
      <c r="AC500" s="28"/>
      <c r="AD500" s="28"/>
      <c r="AE500" s="28"/>
      <c r="AF500" s="28"/>
      <c r="AG500" s="28"/>
      <c r="AH500" s="28"/>
      <c r="AI500" s="28"/>
      <c r="AJ500" s="28"/>
      <c r="AK500" s="28"/>
      <c r="AL500" s="28"/>
      <c r="AM500" s="28"/>
      <c r="AN500" s="28"/>
      <c r="AO500" s="28"/>
      <c r="AP500" s="28"/>
      <c r="AQ500" s="28"/>
      <c r="AR500" s="28"/>
      <c r="AS500" s="28"/>
      <c r="AT500" s="28"/>
      <c r="AU500" s="28"/>
      <c r="AV500" s="28"/>
      <c r="AW500" s="28"/>
      <c r="AX500" s="28"/>
      <c r="AY500" s="28"/>
      <c r="AZ500" s="28"/>
      <c r="BA500" s="28"/>
      <c r="BB500" s="28"/>
      <c r="BC500" s="28"/>
      <c r="BD500" s="28"/>
      <c r="BE500" s="28"/>
      <c r="BF500" s="28"/>
      <c r="BG500" s="28"/>
      <c r="BH500" s="28"/>
      <c r="BI500" s="28"/>
      <c r="BJ500" s="28"/>
      <c r="BK500" s="28"/>
      <c r="BL500" s="28"/>
      <c r="BM500" s="28"/>
      <c r="BN500" s="28"/>
      <c r="BO500" s="28"/>
      <c r="BP500" s="28"/>
      <c r="BQ500" s="28"/>
      <c r="BR500" s="28"/>
      <c r="BS500" s="28"/>
      <c r="BT500" s="28"/>
      <c r="BU500" s="28"/>
      <c r="BV500" s="28"/>
      <c r="BW500" s="28"/>
    </row>
    <row r="501" spans="1:75" x14ac:dyDescent="0.25">
      <c r="A501" s="28"/>
      <c r="B501" s="28"/>
      <c r="C501" s="28"/>
      <c r="D501" s="28"/>
      <c r="E501" s="28"/>
      <c r="F501" s="28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  <c r="AE501" s="28"/>
      <c r="AF501" s="28"/>
      <c r="AG501" s="28"/>
      <c r="AH501" s="28"/>
      <c r="AI501" s="28"/>
      <c r="AJ501" s="28"/>
      <c r="AK501" s="28"/>
      <c r="AL501" s="28"/>
      <c r="AM501" s="28"/>
      <c r="AN501" s="28"/>
      <c r="AO501" s="28"/>
      <c r="AP501" s="28"/>
      <c r="AQ501" s="28"/>
      <c r="AR501" s="28"/>
      <c r="AS501" s="28"/>
      <c r="AT501" s="28"/>
      <c r="AU501" s="28"/>
      <c r="AV501" s="28"/>
      <c r="AW501" s="28"/>
      <c r="AX501" s="28"/>
      <c r="AY501" s="28"/>
      <c r="AZ501" s="28"/>
      <c r="BA501" s="28"/>
      <c r="BB501" s="28"/>
      <c r="BC501" s="28"/>
      <c r="BD501" s="28"/>
      <c r="BE501" s="28"/>
      <c r="BF501" s="28"/>
      <c r="BG501" s="28"/>
      <c r="BH501" s="28"/>
      <c r="BI501" s="28"/>
      <c r="BJ501" s="28"/>
      <c r="BK501" s="28"/>
      <c r="BL501" s="28"/>
      <c r="BM501" s="28"/>
      <c r="BN501" s="28"/>
      <c r="BO501" s="28"/>
      <c r="BP501" s="28"/>
      <c r="BQ501" s="28"/>
      <c r="BR501" s="28"/>
      <c r="BS501" s="28"/>
      <c r="BT501" s="28"/>
      <c r="BU501" s="28"/>
      <c r="BV501" s="28"/>
      <c r="BW501" s="28"/>
    </row>
    <row r="502" spans="1:75" x14ac:dyDescent="0.25">
      <c r="A502" s="28"/>
      <c r="B502" s="28"/>
      <c r="C502" s="28"/>
      <c r="D502" s="28"/>
      <c r="E502" s="28"/>
      <c r="F502" s="28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  <c r="R502" s="28"/>
      <c r="S502" s="28"/>
      <c r="T502" s="28"/>
      <c r="U502" s="28"/>
      <c r="V502" s="28"/>
      <c r="W502" s="28"/>
      <c r="X502" s="28"/>
      <c r="Y502" s="28"/>
      <c r="Z502" s="28"/>
      <c r="AA502" s="28"/>
      <c r="AB502" s="28"/>
      <c r="AC502" s="28"/>
      <c r="AD502" s="28"/>
      <c r="AE502" s="28"/>
      <c r="AF502" s="28"/>
      <c r="AG502" s="28"/>
      <c r="AH502" s="28"/>
      <c r="AI502" s="28"/>
      <c r="AJ502" s="28"/>
      <c r="AK502" s="28"/>
      <c r="AL502" s="28"/>
      <c r="AM502" s="28"/>
      <c r="AN502" s="28"/>
      <c r="AO502" s="28"/>
      <c r="AP502" s="28"/>
      <c r="AQ502" s="28"/>
      <c r="AR502" s="28"/>
      <c r="AS502" s="28"/>
      <c r="AT502" s="28"/>
      <c r="AU502" s="28"/>
      <c r="AV502" s="28"/>
      <c r="AW502" s="28"/>
      <c r="AX502" s="28"/>
      <c r="AY502" s="28"/>
      <c r="AZ502" s="28"/>
      <c r="BA502" s="28"/>
      <c r="BB502" s="28"/>
      <c r="BC502" s="28"/>
      <c r="BD502" s="28"/>
      <c r="BE502" s="28"/>
      <c r="BF502" s="28"/>
      <c r="BG502" s="28"/>
      <c r="BH502" s="28"/>
      <c r="BI502" s="28"/>
      <c r="BJ502" s="28"/>
      <c r="BK502" s="28"/>
      <c r="BL502" s="28"/>
      <c r="BM502" s="28"/>
      <c r="BN502" s="28"/>
      <c r="BO502" s="28"/>
      <c r="BP502" s="28"/>
      <c r="BQ502" s="28"/>
      <c r="BR502" s="28"/>
      <c r="BS502" s="28"/>
      <c r="BT502" s="28"/>
      <c r="BU502" s="28"/>
      <c r="BV502" s="28"/>
      <c r="BW502" s="28"/>
    </row>
    <row r="503" spans="1:75" x14ac:dyDescent="0.25">
      <c r="A503" s="28"/>
      <c r="B503" s="28"/>
      <c r="C503" s="28"/>
      <c r="D503" s="28"/>
      <c r="E503" s="28"/>
      <c r="F503" s="28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  <c r="R503" s="28"/>
      <c r="S503" s="28"/>
      <c r="T503" s="28"/>
      <c r="U503" s="28"/>
      <c r="V503" s="28"/>
      <c r="W503" s="28"/>
      <c r="X503" s="28"/>
      <c r="Y503" s="28"/>
      <c r="Z503" s="28"/>
      <c r="AA503" s="28"/>
      <c r="AB503" s="28"/>
      <c r="AC503" s="28"/>
      <c r="AD503" s="28"/>
      <c r="AE503" s="28"/>
      <c r="AF503" s="28"/>
      <c r="AG503" s="28"/>
      <c r="AH503" s="28"/>
      <c r="AI503" s="28"/>
      <c r="AJ503" s="28"/>
      <c r="AK503" s="28"/>
      <c r="AL503" s="28"/>
      <c r="AM503" s="28"/>
      <c r="AN503" s="28"/>
      <c r="AO503" s="28"/>
      <c r="AP503" s="28"/>
      <c r="AQ503" s="28"/>
      <c r="AR503" s="28"/>
      <c r="AS503" s="28"/>
      <c r="AT503" s="28"/>
      <c r="AU503" s="28"/>
      <c r="AV503" s="28"/>
      <c r="AW503" s="28"/>
      <c r="AX503" s="28"/>
      <c r="AY503" s="28"/>
      <c r="AZ503" s="28"/>
      <c r="BA503" s="28"/>
      <c r="BB503" s="28"/>
      <c r="BC503" s="28"/>
      <c r="BD503" s="28"/>
      <c r="BE503" s="28"/>
      <c r="BF503" s="28"/>
      <c r="BG503" s="28"/>
      <c r="BH503" s="28"/>
      <c r="BI503" s="28"/>
      <c r="BJ503" s="28"/>
      <c r="BK503" s="28"/>
      <c r="BL503" s="28"/>
      <c r="BM503" s="28"/>
      <c r="BN503" s="28"/>
      <c r="BO503" s="28"/>
      <c r="BP503" s="28"/>
      <c r="BQ503" s="28"/>
      <c r="BR503" s="28"/>
      <c r="BS503" s="28"/>
      <c r="BT503" s="28"/>
      <c r="BU503" s="28"/>
      <c r="BV503" s="28"/>
      <c r="BW503" s="28"/>
    </row>
    <row r="504" spans="1:75" x14ac:dyDescent="0.25">
      <c r="A504" s="28"/>
      <c r="B504" s="28"/>
      <c r="C504" s="28"/>
      <c r="D504" s="28"/>
      <c r="E504" s="28"/>
      <c r="F504" s="28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  <c r="R504" s="28"/>
      <c r="S504" s="28"/>
      <c r="T504" s="28"/>
      <c r="U504" s="28"/>
      <c r="V504" s="28"/>
      <c r="W504" s="28"/>
      <c r="X504" s="28"/>
      <c r="Y504" s="28"/>
      <c r="Z504" s="28"/>
      <c r="AA504" s="28"/>
      <c r="AB504" s="28"/>
      <c r="AC504" s="28"/>
      <c r="AD504" s="28"/>
      <c r="AE504" s="28"/>
      <c r="AF504" s="28"/>
      <c r="AG504" s="28"/>
      <c r="AH504" s="28"/>
      <c r="AI504" s="28"/>
      <c r="AJ504" s="28"/>
      <c r="AK504" s="28"/>
      <c r="AL504" s="28"/>
      <c r="AM504" s="28"/>
      <c r="AN504" s="28"/>
      <c r="AO504" s="28"/>
      <c r="AP504" s="28"/>
      <c r="AQ504" s="28"/>
      <c r="AR504" s="28"/>
      <c r="AS504" s="28"/>
      <c r="AT504" s="28"/>
      <c r="AU504" s="28"/>
      <c r="AV504" s="28"/>
      <c r="AW504" s="28"/>
      <c r="AX504" s="28"/>
      <c r="AY504" s="28"/>
      <c r="AZ504" s="28"/>
      <c r="BA504" s="28"/>
      <c r="BB504" s="28"/>
      <c r="BC504" s="28"/>
      <c r="BD504" s="28"/>
      <c r="BE504" s="28"/>
      <c r="BF504" s="28"/>
      <c r="BG504" s="28"/>
      <c r="BH504" s="28"/>
      <c r="BI504" s="28"/>
      <c r="BJ504" s="28"/>
      <c r="BK504" s="28"/>
      <c r="BL504" s="28"/>
      <c r="BM504" s="28"/>
      <c r="BN504" s="28"/>
      <c r="BO504" s="28"/>
      <c r="BP504" s="28"/>
      <c r="BQ504" s="28"/>
      <c r="BR504" s="28"/>
      <c r="BS504" s="28"/>
      <c r="BT504" s="28"/>
      <c r="BU504" s="28"/>
      <c r="BV504" s="28"/>
      <c r="BW504" s="28"/>
    </row>
    <row r="505" spans="1:75" x14ac:dyDescent="0.25">
      <c r="A505" s="28"/>
      <c r="B505" s="28"/>
      <c r="C505" s="28"/>
      <c r="D505" s="28"/>
      <c r="E505" s="28"/>
      <c r="F505" s="28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  <c r="R505" s="28"/>
      <c r="S505" s="28"/>
      <c r="T505" s="28"/>
      <c r="U505" s="28"/>
      <c r="V505" s="28"/>
      <c r="W505" s="28"/>
      <c r="X505" s="28"/>
      <c r="Y505" s="28"/>
      <c r="Z505" s="28"/>
      <c r="AA505" s="28"/>
      <c r="AB505" s="28"/>
      <c r="AC505" s="28"/>
      <c r="AD505" s="28"/>
      <c r="AE505" s="28"/>
      <c r="AF505" s="28"/>
      <c r="AG505" s="28"/>
      <c r="AH505" s="28"/>
      <c r="AI505" s="28"/>
      <c r="AJ505" s="28"/>
      <c r="AK505" s="28"/>
      <c r="AL505" s="28"/>
      <c r="AM505" s="28"/>
      <c r="AN505" s="28"/>
      <c r="AO505" s="28"/>
      <c r="AP505" s="28"/>
      <c r="AQ505" s="28"/>
      <c r="AR505" s="28"/>
      <c r="AS505" s="28"/>
      <c r="AT505" s="28"/>
      <c r="AU505" s="28"/>
      <c r="AV505" s="28"/>
      <c r="AW505" s="28"/>
      <c r="AX505" s="28"/>
      <c r="AY505" s="28"/>
      <c r="AZ505" s="28"/>
      <c r="BA505" s="28"/>
      <c r="BB505" s="28"/>
      <c r="BC505" s="28"/>
      <c r="BD505" s="28"/>
      <c r="BE505" s="28"/>
      <c r="BF505" s="28"/>
      <c r="BG505" s="28"/>
      <c r="BH505" s="28"/>
      <c r="BI505" s="28"/>
      <c r="BJ505" s="28"/>
      <c r="BK505" s="28"/>
      <c r="BL505" s="28"/>
      <c r="BM505" s="28"/>
      <c r="BN505" s="28"/>
      <c r="BO505" s="28"/>
      <c r="BP505" s="28"/>
      <c r="BQ505" s="28"/>
      <c r="BR505" s="28"/>
      <c r="BS505" s="28"/>
      <c r="BT505" s="28"/>
      <c r="BU505" s="28"/>
      <c r="BV505" s="28"/>
      <c r="BW505" s="28"/>
    </row>
    <row r="506" spans="1:75" x14ac:dyDescent="0.25">
      <c r="A506" s="28"/>
      <c r="B506" s="28"/>
      <c r="C506" s="28"/>
      <c r="D506" s="28"/>
      <c r="E506" s="28"/>
      <c r="F506" s="28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  <c r="R506" s="28"/>
      <c r="S506" s="28"/>
      <c r="T506" s="28"/>
      <c r="U506" s="28"/>
      <c r="V506" s="28"/>
      <c r="W506" s="28"/>
      <c r="X506" s="28"/>
      <c r="Y506" s="28"/>
      <c r="Z506" s="28"/>
      <c r="AA506" s="28"/>
      <c r="AB506" s="28"/>
      <c r="AC506" s="28"/>
      <c r="AD506" s="28"/>
      <c r="AE506" s="28"/>
      <c r="AF506" s="28"/>
      <c r="AG506" s="28"/>
      <c r="AH506" s="28"/>
      <c r="AI506" s="28"/>
      <c r="AJ506" s="28"/>
      <c r="AK506" s="28"/>
      <c r="AL506" s="28"/>
      <c r="AM506" s="28"/>
      <c r="AN506" s="28"/>
      <c r="AO506" s="28"/>
      <c r="AP506" s="28"/>
      <c r="AQ506" s="28"/>
      <c r="AR506" s="28"/>
      <c r="AS506" s="28"/>
      <c r="AT506" s="28"/>
      <c r="AU506" s="28"/>
      <c r="AV506" s="28"/>
      <c r="AW506" s="28"/>
      <c r="AX506" s="28"/>
      <c r="AY506" s="28"/>
      <c r="AZ506" s="28"/>
      <c r="BA506" s="28"/>
      <c r="BB506" s="28"/>
      <c r="BC506" s="28"/>
      <c r="BD506" s="28"/>
      <c r="BE506" s="28"/>
      <c r="BF506" s="28"/>
      <c r="BG506" s="28"/>
      <c r="BH506" s="28"/>
      <c r="BI506" s="28"/>
      <c r="BJ506" s="28"/>
      <c r="BK506" s="28"/>
      <c r="BL506" s="28"/>
      <c r="BM506" s="28"/>
      <c r="BN506" s="28"/>
      <c r="BO506" s="28"/>
      <c r="BP506" s="28"/>
      <c r="BQ506" s="28"/>
      <c r="BR506" s="28"/>
      <c r="BS506" s="28"/>
      <c r="BT506" s="28"/>
      <c r="BU506" s="28"/>
      <c r="BV506" s="28"/>
      <c r="BW506" s="28"/>
    </row>
    <row r="507" spans="1:75" x14ac:dyDescent="0.25">
      <c r="A507" s="28"/>
      <c r="B507" s="28"/>
      <c r="C507" s="28"/>
      <c r="D507" s="28"/>
      <c r="E507" s="28"/>
      <c r="F507" s="28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  <c r="R507" s="28"/>
      <c r="S507" s="28"/>
      <c r="T507" s="28"/>
      <c r="U507" s="28"/>
      <c r="V507" s="28"/>
      <c r="W507" s="28"/>
      <c r="X507" s="28"/>
      <c r="Y507" s="28"/>
      <c r="Z507" s="28"/>
      <c r="AA507" s="28"/>
      <c r="AB507" s="28"/>
      <c r="AC507" s="28"/>
      <c r="AD507" s="28"/>
      <c r="AE507" s="28"/>
      <c r="AF507" s="28"/>
      <c r="AG507" s="28"/>
      <c r="AH507" s="28"/>
      <c r="AI507" s="28"/>
      <c r="AJ507" s="28"/>
      <c r="AK507" s="28"/>
      <c r="AL507" s="28"/>
      <c r="AM507" s="28"/>
      <c r="AN507" s="28"/>
      <c r="AO507" s="28"/>
      <c r="AP507" s="28"/>
      <c r="AQ507" s="28"/>
      <c r="AR507" s="28"/>
      <c r="AS507" s="28"/>
      <c r="AT507" s="28"/>
      <c r="AU507" s="28"/>
      <c r="AV507" s="28"/>
      <c r="AW507" s="28"/>
      <c r="AX507" s="28"/>
      <c r="AY507" s="28"/>
      <c r="AZ507" s="28"/>
      <c r="BA507" s="28"/>
      <c r="BB507" s="28"/>
      <c r="BC507" s="28"/>
      <c r="BD507" s="28"/>
      <c r="BE507" s="28"/>
      <c r="BF507" s="28"/>
      <c r="BG507" s="28"/>
      <c r="BH507" s="28"/>
      <c r="BI507" s="28"/>
      <c r="BJ507" s="28"/>
      <c r="BK507" s="28"/>
      <c r="BL507" s="28"/>
      <c r="BM507" s="28"/>
      <c r="BN507" s="28"/>
      <c r="BO507" s="28"/>
      <c r="BP507" s="28"/>
      <c r="BQ507" s="28"/>
      <c r="BR507" s="28"/>
      <c r="BS507" s="28"/>
      <c r="BT507" s="28"/>
      <c r="BU507" s="28"/>
      <c r="BV507" s="28"/>
      <c r="BW507" s="28"/>
    </row>
    <row r="508" spans="1:75" x14ac:dyDescent="0.25">
      <c r="A508" s="28"/>
      <c r="B508" s="28"/>
      <c r="C508" s="28"/>
      <c r="D508" s="28"/>
      <c r="E508" s="28"/>
      <c r="F508" s="28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  <c r="R508" s="28"/>
      <c r="S508" s="28"/>
      <c r="T508" s="28"/>
      <c r="U508" s="28"/>
      <c r="V508" s="28"/>
      <c r="W508" s="28"/>
      <c r="X508" s="28"/>
      <c r="Y508" s="28"/>
      <c r="Z508" s="28"/>
      <c r="AA508" s="28"/>
      <c r="AB508" s="28"/>
      <c r="AC508" s="28"/>
      <c r="AD508" s="28"/>
      <c r="AE508" s="28"/>
      <c r="AF508" s="28"/>
      <c r="AG508" s="28"/>
      <c r="AH508" s="28"/>
      <c r="AI508" s="28"/>
      <c r="AJ508" s="28"/>
      <c r="AK508" s="28"/>
      <c r="AL508" s="28"/>
      <c r="AM508" s="28"/>
      <c r="AN508" s="28"/>
      <c r="AO508" s="28"/>
      <c r="AP508" s="28"/>
      <c r="AQ508" s="28"/>
      <c r="AR508" s="28"/>
      <c r="AS508" s="28"/>
      <c r="AT508" s="28"/>
      <c r="AU508" s="28"/>
      <c r="AV508" s="28"/>
      <c r="AW508" s="28"/>
      <c r="AX508" s="28"/>
      <c r="AY508" s="28"/>
      <c r="AZ508" s="28"/>
      <c r="BA508" s="28"/>
      <c r="BB508" s="28"/>
      <c r="BC508" s="28"/>
      <c r="BD508" s="28"/>
      <c r="BE508" s="28"/>
      <c r="BF508" s="28"/>
      <c r="BG508" s="28"/>
      <c r="BH508" s="28"/>
      <c r="BI508" s="28"/>
      <c r="BJ508" s="28"/>
      <c r="BK508" s="28"/>
      <c r="BL508" s="28"/>
      <c r="BM508" s="28"/>
      <c r="BN508" s="28"/>
      <c r="BO508" s="28"/>
      <c r="BP508" s="28"/>
      <c r="BQ508" s="28"/>
      <c r="BR508" s="28"/>
      <c r="BS508" s="28"/>
      <c r="BT508" s="28"/>
      <c r="BU508" s="28"/>
      <c r="BV508" s="28"/>
      <c r="BW508" s="28"/>
    </row>
    <row r="509" spans="1:75" x14ac:dyDescent="0.25">
      <c r="A509" s="28"/>
      <c r="B509" s="28"/>
      <c r="C509" s="28"/>
      <c r="D509" s="28"/>
      <c r="E509" s="28"/>
      <c r="F509" s="28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  <c r="R509" s="28"/>
      <c r="S509" s="28"/>
      <c r="T509" s="28"/>
      <c r="U509" s="28"/>
      <c r="V509" s="28"/>
      <c r="W509" s="28"/>
      <c r="X509" s="28"/>
      <c r="Y509" s="28"/>
      <c r="Z509" s="28"/>
      <c r="AA509" s="28"/>
      <c r="AB509" s="28"/>
      <c r="AC509" s="28"/>
      <c r="AD509" s="28"/>
      <c r="AE509" s="28"/>
      <c r="AF509" s="28"/>
      <c r="AG509" s="28"/>
      <c r="AH509" s="28"/>
      <c r="AI509" s="28"/>
      <c r="AJ509" s="28"/>
      <c r="AK509" s="28"/>
      <c r="AL509" s="28"/>
      <c r="AM509" s="28"/>
      <c r="AN509" s="28"/>
      <c r="AO509" s="28"/>
      <c r="AP509" s="28"/>
      <c r="AQ509" s="28"/>
      <c r="AR509" s="28"/>
      <c r="AS509" s="28"/>
      <c r="AT509" s="28"/>
      <c r="AU509" s="28"/>
      <c r="AV509" s="28"/>
      <c r="AW509" s="28"/>
      <c r="AX509" s="28"/>
      <c r="AY509" s="28"/>
      <c r="AZ509" s="28"/>
      <c r="BA509" s="28"/>
      <c r="BB509" s="28"/>
      <c r="BC509" s="28"/>
      <c r="BD509" s="28"/>
      <c r="BE509" s="28"/>
      <c r="BF509" s="28"/>
      <c r="BG509" s="28"/>
      <c r="BH509" s="28"/>
      <c r="BI509" s="28"/>
      <c r="BJ509" s="28"/>
      <c r="BK509" s="28"/>
      <c r="BL509" s="28"/>
      <c r="BM509" s="28"/>
      <c r="BN509" s="28"/>
      <c r="BO509" s="28"/>
      <c r="BP509" s="28"/>
      <c r="BQ509" s="28"/>
      <c r="BR509" s="28"/>
      <c r="BS509" s="28"/>
      <c r="BT509" s="28"/>
      <c r="BU509" s="28"/>
      <c r="BV509" s="28"/>
      <c r="BW509" s="28"/>
    </row>
    <row r="510" spans="1:75" x14ac:dyDescent="0.25">
      <c r="A510" s="28"/>
      <c r="B510" s="28"/>
      <c r="C510" s="28"/>
      <c r="D510" s="28"/>
      <c r="E510" s="28"/>
      <c r="F510" s="28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  <c r="R510" s="28"/>
      <c r="S510" s="28"/>
      <c r="T510" s="28"/>
      <c r="U510" s="28"/>
      <c r="V510" s="28"/>
      <c r="W510" s="28"/>
      <c r="X510" s="28"/>
      <c r="Y510" s="28"/>
      <c r="Z510" s="28"/>
      <c r="AA510" s="28"/>
      <c r="AB510" s="28"/>
      <c r="AC510" s="28"/>
      <c r="AD510" s="28"/>
      <c r="AE510" s="28"/>
      <c r="AF510" s="28"/>
      <c r="AG510" s="28"/>
      <c r="AH510" s="28"/>
      <c r="AI510" s="28"/>
      <c r="AJ510" s="28"/>
      <c r="AK510" s="28"/>
      <c r="AL510" s="28"/>
      <c r="AM510" s="28"/>
      <c r="AN510" s="28"/>
      <c r="AO510" s="28"/>
      <c r="AP510" s="28"/>
      <c r="AQ510" s="28"/>
      <c r="AR510" s="28"/>
      <c r="AS510" s="28"/>
      <c r="AT510" s="28"/>
      <c r="AU510" s="28"/>
      <c r="AV510" s="28"/>
      <c r="AW510" s="28"/>
      <c r="AX510" s="28"/>
      <c r="AY510" s="28"/>
      <c r="AZ510" s="28"/>
      <c r="BA510" s="28"/>
      <c r="BB510" s="28"/>
      <c r="BC510" s="28"/>
      <c r="BD510" s="28"/>
      <c r="BE510" s="28"/>
      <c r="BF510" s="28"/>
      <c r="BG510" s="28"/>
      <c r="BH510" s="28"/>
      <c r="BI510" s="28"/>
      <c r="BJ510" s="28"/>
      <c r="BK510" s="28"/>
      <c r="BL510" s="28"/>
      <c r="BM510" s="28"/>
      <c r="BN510" s="28"/>
      <c r="BO510" s="28"/>
      <c r="BP510" s="28"/>
      <c r="BQ510" s="28"/>
      <c r="BR510" s="28"/>
      <c r="BS510" s="28"/>
      <c r="BT510" s="28"/>
      <c r="BU510" s="28"/>
      <c r="BV510" s="28"/>
      <c r="BW510" s="28"/>
    </row>
    <row r="511" spans="1:75" x14ac:dyDescent="0.25">
      <c r="A511" s="28"/>
      <c r="B511" s="28"/>
      <c r="C511" s="28"/>
      <c r="D511" s="28"/>
      <c r="E511" s="28"/>
      <c r="F511" s="28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  <c r="R511" s="28"/>
      <c r="S511" s="28"/>
      <c r="T511" s="28"/>
      <c r="U511" s="28"/>
      <c r="V511" s="28"/>
      <c r="W511" s="28"/>
      <c r="X511" s="28"/>
      <c r="Y511" s="28"/>
      <c r="Z511" s="28"/>
      <c r="AA511" s="28"/>
      <c r="AB511" s="28"/>
      <c r="AC511" s="28"/>
      <c r="AD511" s="28"/>
      <c r="AE511" s="28"/>
      <c r="AF511" s="28"/>
      <c r="AG511" s="28"/>
      <c r="AH511" s="28"/>
      <c r="AI511" s="28"/>
      <c r="AJ511" s="28"/>
      <c r="AK511" s="28"/>
      <c r="AL511" s="28"/>
      <c r="AM511" s="28"/>
      <c r="AN511" s="28"/>
      <c r="AO511" s="28"/>
      <c r="AP511" s="28"/>
      <c r="AQ511" s="28"/>
      <c r="AR511" s="28"/>
      <c r="AS511" s="28"/>
      <c r="AT511" s="28"/>
      <c r="AU511" s="28"/>
      <c r="AV511" s="28"/>
      <c r="AW511" s="28"/>
      <c r="AX511" s="28"/>
      <c r="AY511" s="28"/>
      <c r="AZ511" s="28"/>
      <c r="BA511" s="28"/>
      <c r="BB511" s="28"/>
      <c r="BC511" s="28"/>
      <c r="BD511" s="28"/>
      <c r="BE511" s="28"/>
      <c r="BF511" s="28"/>
      <c r="BG511" s="28"/>
      <c r="BH511" s="28"/>
      <c r="BI511" s="28"/>
      <c r="BJ511" s="28"/>
      <c r="BK511" s="28"/>
      <c r="BL511" s="28"/>
      <c r="BM511" s="28"/>
      <c r="BN511" s="28"/>
      <c r="BO511" s="28"/>
      <c r="BP511" s="28"/>
      <c r="BQ511" s="28"/>
      <c r="BR511" s="28"/>
      <c r="BS511" s="28"/>
      <c r="BT511" s="28"/>
      <c r="BU511" s="28"/>
      <c r="BV511" s="28"/>
      <c r="BW511" s="28"/>
    </row>
    <row r="512" spans="1:75" x14ac:dyDescent="0.25">
      <c r="A512" s="28"/>
      <c r="B512" s="28"/>
      <c r="C512" s="28"/>
      <c r="D512" s="28"/>
      <c r="E512" s="28"/>
      <c r="F512" s="28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  <c r="R512" s="28"/>
      <c r="S512" s="28"/>
      <c r="T512" s="28"/>
      <c r="U512" s="28"/>
      <c r="V512" s="28"/>
      <c r="W512" s="28"/>
      <c r="X512" s="28"/>
      <c r="Y512" s="28"/>
      <c r="Z512" s="28"/>
      <c r="AA512" s="28"/>
      <c r="AB512" s="28"/>
      <c r="AC512" s="28"/>
      <c r="AD512" s="28"/>
      <c r="AE512" s="28"/>
      <c r="AF512" s="28"/>
      <c r="AG512" s="28"/>
      <c r="AH512" s="28"/>
      <c r="AI512" s="28"/>
      <c r="AJ512" s="28"/>
      <c r="AK512" s="28"/>
      <c r="AL512" s="28"/>
      <c r="AM512" s="28"/>
      <c r="AN512" s="28"/>
      <c r="AO512" s="28"/>
      <c r="AP512" s="28"/>
      <c r="AQ512" s="28"/>
      <c r="AR512" s="28"/>
      <c r="AS512" s="28"/>
      <c r="AT512" s="28"/>
      <c r="AU512" s="28"/>
      <c r="AV512" s="28"/>
      <c r="AW512" s="28"/>
      <c r="AX512" s="28"/>
      <c r="AY512" s="28"/>
      <c r="AZ512" s="28"/>
      <c r="BA512" s="28"/>
      <c r="BB512" s="28"/>
      <c r="BC512" s="28"/>
      <c r="BD512" s="28"/>
      <c r="BE512" s="28"/>
      <c r="BF512" s="28"/>
      <c r="BG512" s="28"/>
      <c r="BH512" s="28"/>
      <c r="BI512" s="28"/>
      <c r="BJ512" s="28"/>
      <c r="BK512" s="28"/>
      <c r="BL512" s="28"/>
      <c r="BM512" s="28"/>
      <c r="BN512" s="28"/>
      <c r="BO512" s="28"/>
      <c r="BP512" s="28"/>
      <c r="BQ512" s="28"/>
      <c r="BR512" s="28"/>
      <c r="BS512" s="28"/>
      <c r="BT512" s="28"/>
      <c r="BU512" s="28"/>
      <c r="BV512" s="28"/>
      <c r="BW512" s="28"/>
    </row>
    <row r="513" spans="1:75" x14ac:dyDescent="0.25">
      <c r="A513" s="28"/>
      <c r="B513" s="28"/>
      <c r="C513" s="28"/>
      <c r="D513" s="28"/>
      <c r="E513" s="28"/>
      <c r="F513" s="28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  <c r="R513" s="28"/>
      <c r="S513" s="28"/>
      <c r="T513" s="28"/>
      <c r="U513" s="28"/>
      <c r="V513" s="28"/>
      <c r="W513" s="28"/>
      <c r="X513" s="28"/>
      <c r="Y513" s="28"/>
      <c r="Z513" s="28"/>
      <c r="AA513" s="28"/>
      <c r="AB513" s="28"/>
      <c r="AC513" s="28"/>
      <c r="AD513" s="28"/>
      <c r="AE513" s="28"/>
      <c r="AF513" s="28"/>
      <c r="AG513" s="28"/>
      <c r="AH513" s="28"/>
      <c r="AI513" s="28"/>
      <c r="AJ513" s="28"/>
      <c r="AK513" s="28"/>
      <c r="AL513" s="28"/>
      <c r="AM513" s="28"/>
      <c r="AN513" s="28"/>
      <c r="AO513" s="28"/>
      <c r="AP513" s="28"/>
      <c r="AQ513" s="28"/>
      <c r="AR513" s="28"/>
      <c r="AS513" s="28"/>
      <c r="AT513" s="28"/>
      <c r="AU513" s="28"/>
      <c r="AV513" s="28"/>
      <c r="AW513" s="28"/>
      <c r="AX513" s="28"/>
      <c r="AY513" s="28"/>
      <c r="AZ513" s="28"/>
      <c r="BA513" s="28"/>
      <c r="BB513" s="28"/>
      <c r="BC513" s="28"/>
      <c r="BD513" s="28"/>
      <c r="BE513" s="28"/>
      <c r="BF513" s="28"/>
      <c r="BG513" s="28"/>
      <c r="BH513" s="28"/>
      <c r="BI513" s="28"/>
      <c r="BJ513" s="28"/>
      <c r="BK513" s="28"/>
      <c r="BL513" s="28"/>
      <c r="BM513" s="28"/>
      <c r="BN513" s="28"/>
      <c r="BO513" s="28"/>
      <c r="BP513" s="28"/>
      <c r="BQ513" s="28"/>
      <c r="BR513" s="28"/>
      <c r="BS513" s="28"/>
      <c r="BT513" s="28"/>
      <c r="BU513" s="28"/>
      <c r="BV513" s="28"/>
      <c r="BW513" s="28"/>
    </row>
    <row r="514" spans="1:75" x14ac:dyDescent="0.25">
      <c r="A514" s="28"/>
      <c r="B514" s="28"/>
      <c r="C514" s="28"/>
      <c r="D514" s="28"/>
      <c r="E514" s="28"/>
      <c r="F514" s="28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  <c r="R514" s="28"/>
      <c r="S514" s="28"/>
      <c r="T514" s="28"/>
      <c r="U514" s="28"/>
      <c r="V514" s="28"/>
      <c r="W514" s="28"/>
      <c r="X514" s="28"/>
      <c r="Y514" s="28"/>
      <c r="Z514" s="28"/>
      <c r="AA514" s="28"/>
      <c r="AB514" s="28"/>
      <c r="AC514" s="28"/>
      <c r="AD514" s="28"/>
      <c r="AE514" s="28"/>
      <c r="AF514" s="28"/>
      <c r="AG514" s="28"/>
      <c r="AH514" s="28"/>
      <c r="AI514" s="28"/>
      <c r="AJ514" s="28"/>
      <c r="AK514" s="28"/>
      <c r="AL514" s="28"/>
      <c r="AM514" s="28"/>
      <c r="AN514" s="28"/>
      <c r="AO514" s="28"/>
      <c r="AP514" s="28"/>
      <c r="AQ514" s="28"/>
      <c r="AR514" s="28"/>
      <c r="AS514" s="28"/>
      <c r="AT514" s="28"/>
      <c r="AU514" s="28"/>
      <c r="AV514" s="28"/>
      <c r="AW514" s="28"/>
      <c r="AX514" s="28"/>
      <c r="AY514" s="28"/>
      <c r="AZ514" s="28"/>
      <c r="BA514" s="28"/>
      <c r="BB514" s="28"/>
      <c r="BC514" s="28"/>
      <c r="BD514" s="28"/>
      <c r="BE514" s="28"/>
      <c r="BF514" s="28"/>
      <c r="BG514" s="28"/>
      <c r="BH514" s="28"/>
      <c r="BI514" s="28"/>
      <c r="BJ514" s="28"/>
      <c r="BK514" s="28"/>
      <c r="BL514" s="28"/>
      <c r="BM514" s="28"/>
      <c r="BN514" s="28"/>
      <c r="BO514" s="28"/>
      <c r="BP514" s="28"/>
      <c r="BQ514" s="28"/>
      <c r="BR514" s="28"/>
      <c r="BS514" s="28"/>
      <c r="BT514" s="28"/>
      <c r="BU514" s="28"/>
      <c r="BV514" s="28"/>
      <c r="BW514" s="28"/>
    </row>
    <row r="515" spans="1:75" x14ac:dyDescent="0.25">
      <c r="A515" s="28"/>
      <c r="B515" s="28"/>
      <c r="C515" s="28"/>
      <c r="D515" s="28"/>
      <c r="E515" s="28"/>
      <c r="F515" s="28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  <c r="R515" s="28"/>
      <c r="S515" s="28"/>
      <c r="T515" s="28"/>
      <c r="U515" s="28"/>
      <c r="V515" s="28"/>
      <c r="W515" s="28"/>
      <c r="X515" s="28"/>
      <c r="Y515" s="28"/>
      <c r="Z515" s="28"/>
      <c r="AA515" s="28"/>
      <c r="AB515" s="28"/>
      <c r="AC515" s="28"/>
      <c r="AD515" s="28"/>
      <c r="AE515" s="28"/>
      <c r="AF515" s="28"/>
      <c r="AG515" s="28"/>
      <c r="AH515" s="28"/>
      <c r="AI515" s="28"/>
      <c r="AJ515" s="28"/>
      <c r="AK515" s="28"/>
      <c r="AL515" s="28"/>
      <c r="AM515" s="28"/>
      <c r="AN515" s="28"/>
      <c r="AO515" s="28"/>
      <c r="AP515" s="28"/>
      <c r="AQ515" s="28"/>
      <c r="AR515" s="28"/>
      <c r="AS515" s="28"/>
      <c r="AT515" s="28"/>
      <c r="AU515" s="28"/>
      <c r="AV515" s="28"/>
      <c r="AW515" s="28"/>
      <c r="AX515" s="28"/>
      <c r="AY515" s="28"/>
      <c r="AZ515" s="28"/>
      <c r="BA515" s="28"/>
      <c r="BB515" s="28"/>
      <c r="BC515" s="28"/>
      <c r="BD515" s="28"/>
      <c r="BE515" s="28"/>
      <c r="BF515" s="28"/>
      <c r="BG515" s="28"/>
      <c r="BH515" s="28"/>
      <c r="BI515" s="28"/>
      <c r="BJ515" s="28"/>
      <c r="BK515" s="28"/>
      <c r="BL515" s="28"/>
      <c r="BM515" s="28"/>
      <c r="BN515" s="28"/>
      <c r="BO515" s="28"/>
      <c r="BP515" s="28"/>
      <c r="BQ515" s="28"/>
      <c r="BR515" s="28"/>
      <c r="BS515" s="28"/>
      <c r="BT515" s="28"/>
      <c r="BU515" s="28"/>
      <c r="BV515" s="28"/>
      <c r="BW515" s="28"/>
    </row>
    <row r="516" spans="1:75" x14ac:dyDescent="0.25">
      <c r="A516" s="28"/>
      <c r="B516" s="28"/>
      <c r="C516" s="28"/>
      <c r="D516" s="28"/>
      <c r="E516" s="28"/>
      <c r="F516" s="28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  <c r="R516" s="28"/>
      <c r="S516" s="28"/>
      <c r="T516" s="28"/>
      <c r="U516" s="28"/>
      <c r="V516" s="28"/>
      <c r="W516" s="28"/>
      <c r="X516" s="28"/>
      <c r="Y516" s="28"/>
      <c r="Z516" s="28"/>
      <c r="AA516" s="28"/>
      <c r="AB516" s="28"/>
      <c r="AC516" s="28"/>
      <c r="AD516" s="28"/>
      <c r="AE516" s="28"/>
      <c r="AF516" s="28"/>
      <c r="AG516" s="28"/>
      <c r="AH516" s="28"/>
      <c r="AI516" s="28"/>
      <c r="AJ516" s="28"/>
      <c r="AK516" s="28"/>
      <c r="AL516" s="28"/>
      <c r="AM516" s="28"/>
      <c r="AN516" s="28"/>
      <c r="AO516" s="28"/>
      <c r="AP516" s="28"/>
      <c r="AQ516" s="28"/>
      <c r="AR516" s="28"/>
      <c r="AS516" s="28"/>
      <c r="AT516" s="28"/>
      <c r="AU516" s="28"/>
      <c r="AV516" s="28"/>
      <c r="AW516" s="28"/>
      <c r="AX516" s="28"/>
      <c r="AY516" s="28"/>
      <c r="AZ516" s="28"/>
      <c r="BA516" s="28"/>
      <c r="BB516" s="28"/>
      <c r="BC516" s="28"/>
      <c r="BD516" s="28"/>
      <c r="BE516" s="28"/>
      <c r="BF516" s="28"/>
      <c r="BG516" s="28"/>
      <c r="BH516" s="28"/>
      <c r="BI516" s="28"/>
      <c r="BJ516" s="28"/>
      <c r="BK516" s="28"/>
      <c r="BL516" s="28"/>
      <c r="BM516" s="28"/>
      <c r="BN516" s="28"/>
      <c r="BO516" s="28"/>
      <c r="BP516" s="28"/>
      <c r="BQ516" s="28"/>
      <c r="BR516" s="28"/>
      <c r="BS516" s="28"/>
      <c r="BT516" s="28"/>
      <c r="BU516" s="28"/>
      <c r="BV516" s="28"/>
      <c r="BW516" s="28"/>
    </row>
    <row r="517" spans="1:75" x14ac:dyDescent="0.25">
      <c r="A517" s="28"/>
      <c r="B517" s="28"/>
      <c r="C517" s="28"/>
      <c r="D517" s="28"/>
      <c r="E517" s="28"/>
      <c r="F517" s="28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8"/>
      <c r="T517" s="28"/>
      <c r="U517" s="28"/>
      <c r="V517" s="28"/>
      <c r="W517" s="28"/>
      <c r="X517" s="28"/>
      <c r="Y517" s="28"/>
      <c r="Z517" s="28"/>
      <c r="AA517" s="28"/>
      <c r="AB517" s="28"/>
      <c r="AC517" s="28"/>
      <c r="AD517" s="28"/>
      <c r="AE517" s="28"/>
      <c r="AF517" s="28"/>
      <c r="AG517" s="28"/>
      <c r="AH517" s="28"/>
      <c r="AI517" s="28"/>
      <c r="AJ517" s="28"/>
      <c r="AK517" s="28"/>
      <c r="AL517" s="28"/>
      <c r="AM517" s="28"/>
      <c r="AN517" s="28"/>
      <c r="AO517" s="28"/>
      <c r="AP517" s="28"/>
      <c r="AQ517" s="28"/>
      <c r="AR517" s="28"/>
      <c r="AS517" s="28"/>
      <c r="AT517" s="28"/>
      <c r="AU517" s="28"/>
      <c r="AV517" s="28"/>
      <c r="AW517" s="28"/>
      <c r="AX517" s="28"/>
      <c r="AY517" s="28"/>
      <c r="AZ517" s="28"/>
      <c r="BA517" s="28"/>
      <c r="BB517" s="28"/>
      <c r="BC517" s="28"/>
      <c r="BD517" s="28"/>
      <c r="BE517" s="28"/>
      <c r="BF517" s="28"/>
      <c r="BG517" s="28"/>
      <c r="BH517" s="28"/>
      <c r="BI517" s="28"/>
      <c r="BJ517" s="28"/>
      <c r="BK517" s="28"/>
      <c r="BL517" s="28"/>
      <c r="BM517" s="28"/>
      <c r="BN517" s="28"/>
      <c r="BO517" s="28"/>
      <c r="BP517" s="28"/>
      <c r="BQ517" s="28"/>
      <c r="BR517" s="28"/>
      <c r="BS517" s="28"/>
      <c r="BT517" s="28"/>
      <c r="BU517" s="28"/>
      <c r="BV517" s="28"/>
      <c r="BW517" s="28"/>
    </row>
    <row r="518" spans="1:75" x14ac:dyDescent="0.25">
      <c r="A518" s="28"/>
      <c r="B518" s="28"/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8"/>
      <c r="T518" s="28"/>
      <c r="U518" s="28"/>
      <c r="V518" s="28"/>
      <c r="W518" s="28"/>
      <c r="X518" s="28"/>
      <c r="Y518" s="28"/>
      <c r="Z518" s="28"/>
      <c r="AA518" s="28"/>
      <c r="AB518" s="28"/>
      <c r="AC518" s="28"/>
      <c r="AD518" s="28"/>
      <c r="AE518" s="28"/>
      <c r="AF518" s="28"/>
      <c r="AG518" s="28"/>
      <c r="AH518" s="28"/>
      <c r="AI518" s="28"/>
      <c r="AJ518" s="28"/>
      <c r="AK518" s="28"/>
      <c r="AL518" s="28"/>
      <c r="AM518" s="28"/>
      <c r="AN518" s="28"/>
      <c r="AO518" s="28"/>
      <c r="AP518" s="28"/>
      <c r="AQ518" s="28"/>
      <c r="AR518" s="28"/>
      <c r="AS518" s="28"/>
      <c r="AT518" s="28"/>
      <c r="AU518" s="28"/>
      <c r="AV518" s="28"/>
      <c r="AW518" s="28"/>
      <c r="AX518" s="28"/>
      <c r="AY518" s="28"/>
      <c r="AZ518" s="28"/>
      <c r="BA518" s="28"/>
      <c r="BB518" s="28"/>
      <c r="BC518" s="28"/>
      <c r="BD518" s="28"/>
      <c r="BE518" s="28"/>
      <c r="BF518" s="28"/>
      <c r="BG518" s="28"/>
      <c r="BH518" s="28"/>
      <c r="BI518" s="28"/>
      <c r="BJ518" s="28"/>
      <c r="BK518" s="28"/>
      <c r="BL518" s="28"/>
      <c r="BM518" s="28"/>
      <c r="BN518" s="28"/>
      <c r="BO518" s="28"/>
      <c r="BP518" s="28"/>
      <c r="BQ518" s="28"/>
      <c r="BR518" s="28"/>
      <c r="BS518" s="28"/>
      <c r="BT518" s="28"/>
      <c r="BU518" s="28"/>
      <c r="BV518" s="28"/>
      <c r="BW518" s="28"/>
    </row>
    <row r="519" spans="1:75" x14ac:dyDescent="0.25">
      <c r="A519" s="28"/>
      <c r="B519" s="28"/>
      <c r="C519" s="28"/>
      <c r="D519" s="28"/>
      <c r="E519" s="28"/>
      <c r="F519" s="28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  <c r="R519" s="28"/>
      <c r="S519" s="28"/>
      <c r="T519" s="28"/>
      <c r="U519" s="28"/>
      <c r="V519" s="28"/>
      <c r="W519" s="28"/>
      <c r="X519" s="28"/>
      <c r="Y519" s="28"/>
      <c r="Z519" s="28"/>
      <c r="AA519" s="28"/>
      <c r="AB519" s="28"/>
      <c r="AC519" s="28"/>
      <c r="AD519" s="28"/>
      <c r="AE519" s="28"/>
      <c r="AF519" s="28"/>
      <c r="AG519" s="28"/>
      <c r="AH519" s="28"/>
      <c r="AI519" s="28"/>
      <c r="AJ519" s="28"/>
      <c r="AK519" s="28"/>
      <c r="AL519" s="28"/>
      <c r="AM519" s="28"/>
      <c r="AN519" s="28"/>
      <c r="AO519" s="28"/>
      <c r="AP519" s="28"/>
      <c r="AQ519" s="28"/>
      <c r="AR519" s="28"/>
      <c r="AS519" s="28"/>
      <c r="AT519" s="28"/>
      <c r="AU519" s="28"/>
      <c r="AV519" s="28"/>
      <c r="AW519" s="28"/>
      <c r="AX519" s="28"/>
      <c r="AY519" s="28"/>
      <c r="AZ519" s="28"/>
      <c r="BA519" s="28"/>
      <c r="BB519" s="28"/>
      <c r="BC519" s="28"/>
      <c r="BD519" s="28"/>
      <c r="BE519" s="28"/>
      <c r="BF519" s="28"/>
      <c r="BG519" s="28"/>
      <c r="BH519" s="28"/>
      <c r="BI519" s="28"/>
      <c r="BJ519" s="28"/>
      <c r="BK519" s="28"/>
      <c r="BL519" s="28"/>
      <c r="BM519" s="28"/>
      <c r="BN519" s="28"/>
      <c r="BO519" s="28"/>
      <c r="BP519" s="28"/>
      <c r="BQ519" s="28"/>
      <c r="BR519" s="28"/>
      <c r="BS519" s="28"/>
      <c r="BT519" s="28"/>
      <c r="BU519" s="28"/>
      <c r="BV519" s="28"/>
      <c r="BW519" s="28"/>
    </row>
    <row r="520" spans="1:75" x14ac:dyDescent="0.25">
      <c r="A520" s="28"/>
      <c r="B520" s="28"/>
      <c r="C520" s="28"/>
      <c r="D520" s="28"/>
      <c r="E520" s="28"/>
      <c r="F520" s="28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  <c r="R520" s="28"/>
      <c r="S520" s="28"/>
      <c r="T520" s="28"/>
      <c r="U520" s="28"/>
      <c r="V520" s="28"/>
      <c r="W520" s="28"/>
      <c r="X520" s="28"/>
      <c r="Y520" s="28"/>
      <c r="Z520" s="28"/>
      <c r="AA520" s="28"/>
      <c r="AB520" s="28"/>
      <c r="AC520" s="28"/>
      <c r="AD520" s="28"/>
      <c r="AE520" s="28"/>
      <c r="AF520" s="28"/>
      <c r="AG520" s="28"/>
      <c r="AH520" s="28"/>
      <c r="AI520" s="28"/>
      <c r="AJ520" s="28"/>
      <c r="AK520" s="28"/>
      <c r="AL520" s="28"/>
      <c r="AM520" s="28"/>
      <c r="AN520" s="28"/>
      <c r="AO520" s="28"/>
      <c r="AP520" s="28"/>
      <c r="AQ520" s="28"/>
      <c r="AR520" s="28"/>
      <c r="AS520" s="28"/>
      <c r="AT520" s="28"/>
      <c r="AU520" s="28"/>
      <c r="AV520" s="28"/>
      <c r="AW520" s="28"/>
      <c r="AX520" s="28"/>
      <c r="AY520" s="28"/>
      <c r="AZ520" s="28"/>
      <c r="BA520" s="28"/>
      <c r="BB520" s="28"/>
      <c r="BC520" s="28"/>
      <c r="BD520" s="28"/>
      <c r="BE520" s="28"/>
      <c r="BF520" s="28"/>
      <c r="BG520" s="28"/>
      <c r="BH520" s="28"/>
      <c r="BI520" s="28"/>
      <c r="BJ520" s="28"/>
      <c r="BK520" s="28"/>
      <c r="BL520" s="28"/>
      <c r="BM520" s="28"/>
      <c r="BN520" s="28"/>
      <c r="BO520" s="28"/>
      <c r="BP520" s="28"/>
      <c r="BQ520" s="28"/>
      <c r="BR520" s="28"/>
      <c r="BS520" s="28"/>
      <c r="BT520" s="28"/>
      <c r="BU520" s="28"/>
      <c r="BV520" s="28"/>
      <c r="BW520" s="28"/>
    </row>
    <row r="521" spans="1:75" x14ac:dyDescent="0.25">
      <c r="A521" s="28"/>
      <c r="B521" s="28"/>
      <c r="C521" s="28"/>
      <c r="D521" s="28"/>
      <c r="E521" s="28"/>
      <c r="F521" s="28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  <c r="R521" s="28"/>
      <c r="S521" s="28"/>
      <c r="T521" s="28"/>
      <c r="U521" s="28"/>
      <c r="V521" s="28"/>
      <c r="W521" s="28"/>
      <c r="X521" s="28"/>
      <c r="Y521" s="28"/>
      <c r="Z521" s="28"/>
      <c r="AA521" s="28"/>
      <c r="AB521" s="28"/>
      <c r="AC521" s="28"/>
      <c r="AD521" s="28"/>
      <c r="AE521" s="28"/>
      <c r="AF521" s="28"/>
      <c r="AG521" s="28"/>
      <c r="AH521" s="28"/>
      <c r="AI521" s="28"/>
      <c r="AJ521" s="28"/>
      <c r="AK521" s="28"/>
      <c r="AL521" s="28"/>
      <c r="AM521" s="28"/>
      <c r="AN521" s="28"/>
      <c r="AO521" s="28"/>
      <c r="AP521" s="28"/>
      <c r="AQ521" s="28"/>
      <c r="AR521" s="28"/>
      <c r="AS521" s="28"/>
      <c r="AT521" s="28"/>
      <c r="AU521" s="28"/>
      <c r="AV521" s="28"/>
      <c r="AW521" s="28"/>
      <c r="AX521" s="28"/>
      <c r="AY521" s="28"/>
      <c r="AZ521" s="28"/>
      <c r="BA521" s="28"/>
      <c r="BB521" s="28"/>
      <c r="BC521" s="28"/>
      <c r="BD521" s="28"/>
      <c r="BE521" s="28"/>
      <c r="BF521" s="28"/>
      <c r="BG521" s="28"/>
      <c r="BH521" s="28"/>
      <c r="BI521" s="28"/>
      <c r="BJ521" s="28"/>
      <c r="BK521" s="28"/>
      <c r="BL521" s="28"/>
      <c r="BM521" s="28"/>
      <c r="BN521" s="28"/>
      <c r="BO521" s="28"/>
      <c r="BP521" s="28"/>
      <c r="BQ521" s="28"/>
      <c r="BR521" s="28"/>
      <c r="BS521" s="28"/>
      <c r="BT521" s="28"/>
      <c r="BU521" s="28"/>
      <c r="BV521" s="28"/>
      <c r="BW521" s="28"/>
    </row>
    <row r="522" spans="1:75" x14ac:dyDescent="0.25">
      <c r="A522" s="28"/>
      <c r="B522" s="28"/>
      <c r="C522" s="28"/>
      <c r="D522" s="28"/>
      <c r="E522" s="28"/>
      <c r="F522" s="28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  <c r="R522" s="28"/>
      <c r="S522" s="28"/>
      <c r="T522" s="28"/>
      <c r="U522" s="28"/>
      <c r="V522" s="28"/>
      <c r="W522" s="28"/>
      <c r="X522" s="28"/>
      <c r="Y522" s="28"/>
      <c r="Z522" s="28"/>
      <c r="AA522" s="28"/>
      <c r="AB522" s="28"/>
      <c r="AC522" s="28"/>
      <c r="AD522" s="28"/>
      <c r="AE522" s="28"/>
      <c r="AF522" s="28"/>
      <c r="AG522" s="28"/>
      <c r="AH522" s="28"/>
      <c r="AI522" s="28"/>
      <c r="AJ522" s="28"/>
      <c r="AK522" s="28"/>
      <c r="AL522" s="28"/>
      <c r="AM522" s="28"/>
      <c r="AN522" s="28"/>
      <c r="AO522" s="28"/>
      <c r="AP522" s="28"/>
      <c r="AQ522" s="28"/>
      <c r="AR522" s="28"/>
      <c r="AS522" s="28"/>
      <c r="AT522" s="28"/>
      <c r="AU522" s="28"/>
      <c r="AV522" s="28"/>
      <c r="AW522" s="28"/>
      <c r="AX522" s="28"/>
      <c r="AY522" s="28"/>
      <c r="AZ522" s="28"/>
      <c r="BA522" s="28"/>
      <c r="BB522" s="28"/>
      <c r="BC522" s="28"/>
      <c r="BD522" s="28"/>
      <c r="BE522" s="28"/>
      <c r="BF522" s="28"/>
      <c r="BG522" s="28"/>
      <c r="BH522" s="28"/>
      <c r="BI522" s="28"/>
      <c r="BJ522" s="28"/>
      <c r="BK522" s="28"/>
      <c r="BL522" s="28"/>
      <c r="BM522" s="28"/>
      <c r="BN522" s="28"/>
      <c r="BO522" s="28"/>
      <c r="BP522" s="28"/>
      <c r="BQ522" s="28"/>
      <c r="BR522" s="28"/>
      <c r="BS522" s="28"/>
      <c r="BT522" s="28"/>
      <c r="BU522" s="28"/>
      <c r="BV522" s="28"/>
      <c r="BW522" s="28"/>
    </row>
    <row r="523" spans="1:75" x14ac:dyDescent="0.25">
      <c r="A523" s="28"/>
      <c r="B523" s="28"/>
      <c r="C523" s="28"/>
      <c r="D523" s="28"/>
      <c r="E523" s="28"/>
      <c r="F523" s="28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  <c r="R523" s="28"/>
      <c r="S523" s="28"/>
      <c r="T523" s="28"/>
      <c r="U523" s="28"/>
      <c r="V523" s="28"/>
      <c r="W523" s="28"/>
      <c r="X523" s="28"/>
      <c r="Y523" s="28"/>
      <c r="Z523" s="28"/>
      <c r="AA523" s="28"/>
      <c r="AB523" s="28"/>
      <c r="AC523" s="28"/>
      <c r="AD523" s="28"/>
      <c r="AE523" s="28"/>
      <c r="AF523" s="28"/>
      <c r="AG523" s="28"/>
      <c r="AH523" s="28"/>
      <c r="AI523" s="28"/>
      <c r="AJ523" s="28"/>
      <c r="AK523" s="28"/>
      <c r="AL523" s="28"/>
      <c r="AM523" s="28"/>
      <c r="AN523" s="28"/>
      <c r="AO523" s="28"/>
      <c r="AP523" s="28"/>
      <c r="AQ523" s="28"/>
      <c r="AR523" s="28"/>
      <c r="AS523" s="28"/>
      <c r="AT523" s="28"/>
      <c r="AU523" s="28"/>
      <c r="AV523" s="28"/>
      <c r="AW523" s="28"/>
      <c r="AX523" s="28"/>
      <c r="AY523" s="28"/>
      <c r="AZ523" s="28"/>
      <c r="BA523" s="28"/>
      <c r="BB523" s="28"/>
      <c r="BC523" s="28"/>
      <c r="BD523" s="28"/>
      <c r="BE523" s="28"/>
      <c r="BF523" s="28"/>
      <c r="BG523" s="28"/>
      <c r="BH523" s="28"/>
      <c r="BI523" s="28"/>
      <c r="BJ523" s="28"/>
      <c r="BK523" s="28"/>
      <c r="BL523" s="28"/>
      <c r="BM523" s="28"/>
      <c r="BN523" s="28"/>
      <c r="BO523" s="28"/>
      <c r="BP523" s="28"/>
      <c r="BQ523" s="28"/>
      <c r="BR523" s="28"/>
      <c r="BS523" s="28"/>
      <c r="BT523" s="28"/>
      <c r="BU523" s="28"/>
      <c r="BV523" s="28"/>
      <c r="BW523" s="28"/>
    </row>
    <row r="524" spans="1:75" x14ac:dyDescent="0.25">
      <c r="A524" s="28"/>
      <c r="B524" s="28"/>
      <c r="C524" s="28"/>
      <c r="D524" s="28"/>
      <c r="E524" s="28"/>
      <c r="F524" s="28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  <c r="R524" s="28"/>
      <c r="S524" s="28"/>
      <c r="T524" s="28"/>
      <c r="U524" s="28"/>
      <c r="V524" s="28"/>
      <c r="W524" s="28"/>
      <c r="X524" s="28"/>
      <c r="Y524" s="28"/>
      <c r="Z524" s="28"/>
      <c r="AA524" s="28"/>
      <c r="AB524" s="28"/>
      <c r="AC524" s="28"/>
      <c r="AD524" s="28"/>
      <c r="AE524" s="28"/>
      <c r="AF524" s="28"/>
      <c r="AG524" s="28"/>
      <c r="AH524" s="28"/>
      <c r="AI524" s="28"/>
      <c r="AJ524" s="28"/>
      <c r="AK524" s="28"/>
      <c r="AL524" s="28"/>
      <c r="AM524" s="28"/>
      <c r="AN524" s="28"/>
      <c r="AO524" s="28"/>
      <c r="AP524" s="28"/>
      <c r="AQ524" s="28"/>
      <c r="AR524" s="28"/>
      <c r="AS524" s="28"/>
      <c r="AT524" s="28"/>
      <c r="AU524" s="28"/>
      <c r="AV524" s="28"/>
      <c r="AW524" s="28"/>
      <c r="AX524" s="28"/>
      <c r="AY524" s="28"/>
      <c r="AZ524" s="28"/>
      <c r="BA524" s="28"/>
      <c r="BB524" s="28"/>
      <c r="BC524" s="28"/>
      <c r="BD524" s="28"/>
      <c r="BE524" s="28"/>
      <c r="BF524" s="28"/>
      <c r="BG524" s="28"/>
      <c r="BH524" s="28"/>
      <c r="BI524" s="28"/>
      <c r="BJ524" s="28"/>
      <c r="BK524" s="28"/>
      <c r="BL524" s="28"/>
      <c r="BM524" s="28"/>
      <c r="BN524" s="28"/>
      <c r="BO524" s="28"/>
      <c r="BP524" s="28"/>
      <c r="BQ524" s="28"/>
      <c r="BR524" s="28"/>
      <c r="BS524" s="28"/>
      <c r="BT524" s="28"/>
      <c r="BU524" s="28"/>
      <c r="BV524" s="28"/>
      <c r="BW524" s="28"/>
    </row>
    <row r="525" spans="1:75" x14ac:dyDescent="0.25">
      <c r="A525" s="28"/>
      <c r="B525" s="28"/>
      <c r="C525" s="28"/>
      <c r="D525" s="28"/>
      <c r="E525" s="28"/>
      <c r="F525" s="28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  <c r="R525" s="28"/>
      <c r="S525" s="28"/>
      <c r="T525" s="28"/>
      <c r="U525" s="28"/>
      <c r="V525" s="28"/>
      <c r="W525" s="28"/>
      <c r="X525" s="28"/>
      <c r="Y525" s="28"/>
      <c r="Z525" s="28"/>
      <c r="AA525" s="28"/>
      <c r="AB525" s="28"/>
      <c r="AC525" s="28"/>
      <c r="AD525" s="28"/>
      <c r="AE525" s="28"/>
      <c r="AF525" s="28"/>
      <c r="AG525" s="28"/>
      <c r="AH525" s="28"/>
      <c r="AI525" s="28"/>
      <c r="AJ525" s="28"/>
      <c r="AK525" s="28"/>
      <c r="AL525" s="28"/>
      <c r="AM525" s="28"/>
      <c r="AN525" s="28"/>
      <c r="AO525" s="28"/>
      <c r="AP525" s="28"/>
      <c r="AQ525" s="28"/>
      <c r="AR525" s="28"/>
      <c r="AS525" s="28"/>
      <c r="AT525" s="28"/>
      <c r="AU525" s="28"/>
      <c r="AV525" s="28"/>
      <c r="AW525" s="28"/>
      <c r="AX525" s="28"/>
      <c r="AY525" s="28"/>
      <c r="AZ525" s="28"/>
      <c r="BA525" s="28"/>
      <c r="BB525" s="28"/>
      <c r="BC525" s="28"/>
      <c r="BD525" s="28"/>
      <c r="BE525" s="28"/>
      <c r="BF525" s="28"/>
      <c r="BG525" s="28"/>
      <c r="BH525" s="28"/>
      <c r="BI525" s="28"/>
      <c r="BJ525" s="28"/>
      <c r="BK525" s="28"/>
      <c r="BL525" s="28"/>
      <c r="BM525" s="28"/>
      <c r="BN525" s="28"/>
      <c r="BO525" s="28"/>
      <c r="BP525" s="28"/>
      <c r="BQ525" s="28"/>
      <c r="BR525" s="28"/>
      <c r="BS525" s="28"/>
      <c r="BT525" s="28"/>
      <c r="BU525" s="28"/>
      <c r="BV525" s="28"/>
      <c r="BW525" s="28"/>
    </row>
    <row r="526" spans="1:75" x14ac:dyDescent="0.25">
      <c r="A526" s="28"/>
      <c r="B526" s="28"/>
      <c r="C526" s="28"/>
      <c r="D526" s="28"/>
      <c r="E526" s="28"/>
      <c r="F526" s="28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  <c r="R526" s="28"/>
      <c r="S526" s="28"/>
      <c r="T526" s="28"/>
      <c r="U526" s="28"/>
      <c r="V526" s="28"/>
      <c r="W526" s="28"/>
      <c r="X526" s="28"/>
      <c r="Y526" s="28"/>
      <c r="Z526" s="28"/>
      <c r="AA526" s="28"/>
      <c r="AB526" s="28"/>
      <c r="AC526" s="28"/>
      <c r="AD526" s="28"/>
      <c r="AE526" s="28"/>
      <c r="AF526" s="28"/>
      <c r="AG526" s="28"/>
      <c r="AH526" s="28"/>
      <c r="AI526" s="28"/>
      <c r="AJ526" s="28"/>
      <c r="AK526" s="28"/>
      <c r="AL526" s="28"/>
      <c r="AM526" s="28"/>
      <c r="AN526" s="28"/>
      <c r="AO526" s="28"/>
      <c r="AP526" s="28"/>
      <c r="AQ526" s="28"/>
      <c r="AR526" s="28"/>
      <c r="AS526" s="28"/>
      <c r="AT526" s="28"/>
      <c r="AU526" s="28"/>
      <c r="AV526" s="28"/>
      <c r="AW526" s="28"/>
      <c r="AX526" s="28"/>
      <c r="AY526" s="28"/>
      <c r="AZ526" s="28"/>
      <c r="BA526" s="28"/>
      <c r="BB526" s="28"/>
      <c r="BC526" s="28"/>
      <c r="BD526" s="28"/>
      <c r="BE526" s="28"/>
      <c r="BF526" s="28"/>
      <c r="BG526" s="28"/>
      <c r="BH526" s="28"/>
      <c r="BI526" s="28"/>
      <c r="BJ526" s="28"/>
      <c r="BK526" s="28"/>
      <c r="BL526" s="28"/>
      <c r="BM526" s="28"/>
      <c r="BN526" s="28"/>
      <c r="BO526" s="28"/>
      <c r="BP526" s="28"/>
      <c r="BQ526" s="28"/>
      <c r="BR526" s="28"/>
      <c r="BS526" s="28"/>
      <c r="BT526" s="28"/>
      <c r="BU526" s="28"/>
      <c r="BV526" s="28"/>
      <c r="BW526" s="28"/>
    </row>
    <row r="527" spans="1:75" x14ac:dyDescent="0.25">
      <c r="A527" s="28"/>
      <c r="B527" s="28"/>
      <c r="C527" s="28"/>
      <c r="D527" s="28"/>
      <c r="E527" s="28"/>
      <c r="F527" s="28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  <c r="R527" s="28"/>
      <c r="S527" s="28"/>
      <c r="T527" s="28"/>
      <c r="U527" s="28"/>
      <c r="V527" s="28"/>
      <c r="W527" s="28"/>
      <c r="X527" s="28"/>
      <c r="Y527" s="28"/>
      <c r="Z527" s="28"/>
      <c r="AA527" s="28"/>
      <c r="AB527" s="28"/>
      <c r="AC527" s="28"/>
      <c r="AD527" s="28"/>
      <c r="AE527" s="28"/>
      <c r="AF527" s="28"/>
      <c r="AG527" s="28"/>
      <c r="AH527" s="28"/>
      <c r="AI527" s="28"/>
      <c r="AJ527" s="28"/>
      <c r="AK527" s="28"/>
      <c r="AL527" s="28"/>
      <c r="AM527" s="28"/>
      <c r="AN527" s="28"/>
      <c r="AO527" s="28"/>
      <c r="AP527" s="28"/>
      <c r="AQ527" s="28"/>
      <c r="AR527" s="28"/>
      <c r="AS527" s="28"/>
      <c r="AT527" s="28"/>
      <c r="AU527" s="28"/>
      <c r="AV527" s="28"/>
      <c r="AW527" s="28"/>
      <c r="AX527" s="28"/>
      <c r="AY527" s="28"/>
      <c r="AZ527" s="28"/>
      <c r="BA527" s="28"/>
      <c r="BB527" s="28"/>
      <c r="BC527" s="28"/>
      <c r="BD527" s="28"/>
      <c r="BE527" s="28"/>
      <c r="BF527" s="28"/>
      <c r="BG527" s="28"/>
      <c r="BH527" s="28"/>
      <c r="BI527" s="28"/>
      <c r="BJ527" s="28"/>
      <c r="BK527" s="28"/>
      <c r="BL527" s="28"/>
      <c r="BM527" s="28"/>
      <c r="BN527" s="28"/>
      <c r="BO527" s="28"/>
      <c r="BP527" s="28"/>
      <c r="BQ527" s="28"/>
      <c r="BR527" s="28"/>
      <c r="BS527" s="28"/>
      <c r="BT527" s="28"/>
      <c r="BU527" s="28"/>
      <c r="BV527" s="28"/>
      <c r="BW527" s="28"/>
    </row>
    <row r="528" spans="1:75" x14ac:dyDescent="0.25">
      <c r="A528" s="28"/>
      <c r="B528" s="28"/>
      <c r="C528" s="28"/>
      <c r="D528" s="28"/>
      <c r="E528" s="28"/>
      <c r="F528" s="28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  <c r="R528" s="28"/>
      <c r="S528" s="28"/>
      <c r="T528" s="28"/>
      <c r="U528" s="28"/>
      <c r="V528" s="28"/>
      <c r="W528" s="28"/>
      <c r="X528" s="28"/>
      <c r="Y528" s="28"/>
      <c r="Z528" s="28"/>
      <c r="AA528" s="28"/>
      <c r="AB528" s="28"/>
      <c r="AC528" s="28"/>
      <c r="AD528" s="28"/>
      <c r="AE528" s="28"/>
      <c r="AF528" s="28"/>
      <c r="AG528" s="28"/>
      <c r="AH528" s="28"/>
      <c r="AI528" s="28"/>
      <c r="AJ528" s="28"/>
      <c r="AK528" s="28"/>
      <c r="AL528" s="28"/>
      <c r="AM528" s="28"/>
      <c r="AN528" s="28"/>
      <c r="AO528" s="28"/>
      <c r="AP528" s="28"/>
      <c r="AQ528" s="28"/>
      <c r="AR528" s="28"/>
      <c r="AS528" s="28"/>
      <c r="AT528" s="28"/>
      <c r="AU528" s="28"/>
      <c r="AV528" s="28"/>
      <c r="AW528" s="28"/>
      <c r="AX528" s="28"/>
      <c r="AY528" s="28"/>
      <c r="AZ528" s="28"/>
      <c r="BA528" s="28"/>
      <c r="BB528" s="28"/>
      <c r="BC528" s="28"/>
      <c r="BD528" s="28"/>
      <c r="BE528" s="28"/>
      <c r="BF528" s="28"/>
      <c r="BG528" s="28"/>
      <c r="BH528" s="28"/>
      <c r="BI528" s="28"/>
      <c r="BJ528" s="28"/>
      <c r="BK528" s="28"/>
      <c r="BL528" s="28"/>
      <c r="BM528" s="28"/>
      <c r="BN528" s="28"/>
      <c r="BO528" s="28"/>
      <c r="BP528" s="28"/>
      <c r="BQ528" s="28"/>
      <c r="BR528" s="28"/>
      <c r="BS528" s="28"/>
      <c r="BT528" s="28"/>
      <c r="BU528" s="28"/>
      <c r="BV528" s="28"/>
      <c r="BW528" s="28"/>
    </row>
    <row r="529" spans="1:75" x14ac:dyDescent="0.25">
      <c r="A529" s="28"/>
      <c r="B529" s="28"/>
      <c r="C529" s="28"/>
      <c r="D529" s="28"/>
      <c r="E529" s="28"/>
      <c r="F529" s="28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  <c r="AE529" s="28"/>
      <c r="AF529" s="28"/>
      <c r="AG529" s="28"/>
      <c r="AH529" s="28"/>
      <c r="AI529" s="28"/>
      <c r="AJ529" s="28"/>
      <c r="AK529" s="28"/>
      <c r="AL529" s="28"/>
      <c r="AM529" s="28"/>
      <c r="AN529" s="28"/>
      <c r="AO529" s="28"/>
      <c r="AP529" s="28"/>
      <c r="AQ529" s="28"/>
      <c r="AR529" s="28"/>
      <c r="AS529" s="28"/>
      <c r="AT529" s="28"/>
      <c r="AU529" s="28"/>
      <c r="AV529" s="28"/>
      <c r="AW529" s="28"/>
      <c r="AX529" s="28"/>
      <c r="AY529" s="28"/>
      <c r="AZ529" s="28"/>
      <c r="BA529" s="28"/>
      <c r="BB529" s="28"/>
      <c r="BC529" s="28"/>
      <c r="BD529" s="28"/>
      <c r="BE529" s="28"/>
      <c r="BF529" s="28"/>
      <c r="BG529" s="28"/>
      <c r="BH529" s="28"/>
      <c r="BI529" s="28"/>
      <c r="BJ529" s="28"/>
      <c r="BK529" s="28"/>
      <c r="BL529" s="28"/>
      <c r="BM529" s="28"/>
      <c r="BN529" s="28"/>
      <c r="BO529" s="28"/>
      <c r="BP529" s="28"/>
      <c r="BQ529" s="28"/>
      <c r="BR529" s="28"/>
      <c r="BS529" s="28"/>
      <c r="BT529" s="28"/>
      <c r="BU529" s="28"/>
      <c r="BV529" s="28"/>
      <c r="BW529" s="28"/>
    </row>
    <row r="530" spans="1:75" x14ac:dyDescent="0.25">
      <c r="A530" s="28"/>
      <c r="B530" s="28"/>
      <c r="C530" s="28"/>
      <c r="D530" s="28"/>
      <c r="E530" s="28"/>
      <c r="F530" s="28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  <c r="R530" s="28"/>
      <c r="S530" s="28"/>
      <c r="T530" s="28"/>
      <c r="U530" s="28"/>
      <c r="V530" s="28"/>
      <c r="W530" s="28"/>
      <c r="X530" s="28"/>
      <c r="Y530" s="28"/>
      <c r="Z530" s="28"/>
      <c r="AA530" s="28"/>
      <c r="AB530" s="28"/>
      <c r="AC530" s="28"/>
      <c r="AD530" s="28"/>
      <c r="AE530" s="28"/>
      <c r="AF530" s="28"/>
      <c r="AG530" s="28"/>
      <c r="AH530" s="28"/>
      <c r="AI530" s="28"/>
      <c r="AJ530" s="28"/>
      <c r="AK530" s="28"/>
      <c r="AL530" s="28"/>
      <c r="AM530" s="28"/>
      <c r="AN530" s="28"/>
      <c r="AO530" s="28"/>
      <c r="AP530" s="28"/>
      <c r="AQ530" s="28"/>
      <c r="AR530" s="28"/>
      <c r="AS530" s="28"/>
      <c r="AT530" s="28"/>
      <c r="AU530" s="28"/>
      <c r="AV530" s="28"/>
      <c r="AW530" s="28"/>
      <c r="AX530" s="28"/>
      <c r="AY530" s="28"/>
      <c r="AZ530" s="28"/>
      <c r="BA530" s="28"/>
      <c r="BB530" s="28"/>
      <c r="BC530" s="28"/>
      <c r="BD530" s="28"/>
      <c r="BE530" s="28"/>
      <c r="BF530" s="28"/>
      <c r="BG530" s="28"/>
      <c r="BH530" s="28"/>
      <c r="BI530" s="28"/>
      <c r="BJ530" s="28"/>
      <c r="BK530" s="28"/>
      <c r="BL530" s="28"/>
      <c r="BM530" s="28"/>
      <c r="BN530" s="28"/>
      <c r="BO530" s="28"/>
      <c r="BP530" s="28"/>
      <c r="BQ530" s="28"/>
      <c r="BR530" s="28"/>
      <c r="BS530" s="28"/>
      <c r="BT530" s="28"/>
      <c r="BU530" s="28"/>
      <c r="BV530" s="28"/>
      <c r="BW530" s="28"/>
    </row>
    <row r="531" spans="1:75" x14ac:dyDescent="0.25">
      <c r="A531" s="28"/>
      <c r="B531" s="28"/>
      <c r="C531" s="28"/>
      <c r="D531" s="28"/>
      <c r="E531" s="28"/>
      <c r="F531" s="28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  <c r="R531" s="28"/>
      <c r="S531" s="28"/>
      <c r="T531" s="28"/>
      <c r="U531" s="28"/>
      <c r="V531" s="28"/>
      <c r="W531" s="28"/>
      <c r="X531" s="28"/>
      <c r="Y531" s="28"/>
      <c r="Z531" s="28"/>
      <c r="AA531" s="28"/>
      <c r="AB531" s="28"/>
      <c r="AC531" s="28"/>
      <c r="AD531" s="28"/>
      <c r="AE531" s="28"/>
      <c r="AF531" s="28"/>
      <c r="AG531" s="28"/>
      <c r="AH531" s="28"/>
      <c r="AI531" s="28"/>
      <c r="AJ531" s="28"/>
      <c r="AK531" s="28"/>
      <c r="AL531" s="28"/>
      <c r="AM531" s="28"/>
      <c r="AN531" s="28"/>
      <c r="AO531" s="28"/>
      <c r="AP531" s="28"/>
      <c r="AQ531" s="28"/>
      <c r="AR531" s="28"/>
      <c r="AS531" s="28"/>
      <c r="AT531" s="28"/>
      <c r="AU531" s="28"/>
      <c r="AV531" s="28"/>
      <c r="AW531" s="28"/>
      <c r="AX531" s="28"/>
      <c r="AY531" s="28"/>
      <c r="AZ531" s="28"/>
      <c r="BA531" s="28"/>
      <c r="BB531" s="28"/>
      <c r="BC531" s="28"/>
      <c r="BD531" s="28"/>
      <c r="BE531" s="28"/>
      <c r="BF531" s="28"/>
      <c r="BG531" s="28"/>
      <c r="BH531" s="28"/>
      <c r="BI531" s="28"/>
      <c r="BJ531" s="28"/>
      <c r="BK531" s="28"/>
      <c r="BL531" s="28"/>
      <c r="BM531" s="28"/>
      <c r="BN531" s="28"/>
      <c r="BO531" s="28"/>
      <c r="BP531" s="28"/>
      <c r="BQ531" s="28"/>
      <c r="BR531" s="28"/>
      <c r="BS531" s="28"/>
      <c r="BT531" s="28"/>
      <c r="BU531" s="28"/>
      <c r="BV531" s="28"/>
      <c r="BW531" s="28"/>
    </row>
    <row r="532" spans="1:75" x14ac:dyDescent="0.25">
      <c r="A532" s="28"/>
      <c r="B532" s="28"/>
      <c r="C532" s="28"/>
      <c r="D532" s="28"/>
      <c r="E532" s="28"/>
      <c r="F532" s="28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  <c r="R532" s="28"/>
      <c r="S532" s="28"/>
      <c r="T532" s="28"/>
      <c r="U532" s="28"/>
      <c r="V532" s="28"/>
      <c r="W532" s="28"/>
      <c r="X532" s="28"/>
      <c r="Y532" s="28"/>
      <c r="Z532" s="28"/>
      <c r="AA532" s="28"/>
      <c r="AB532" s="28"/>
      <c r="AC532" s="28"/>
      <c r="AD532" s="28"/>
      <c r="AE532" s="28"/>
      <c r="AF532" s="28"/>
      <c r="AG532" s="28"/>
      <c r="AH532" s="28"/>
      <c r="AI532" s="28"/>
      <c r="AJ532" s="28"/>
      <c r="AK532" s="28"/>
      <c r="AL532" s="28"/>
      <c r="AM532" s="28"/>
      <c r="AN532" s="28"/>
      <c r="AO532" s="28"/>
      <c r="AP532" s="28"/>
      <c r="AQ532" s="28"/>
      <c r="AR532" s="28"/>
      <c r="AS532" s="28"/>
      <c r="AT532" s="28"/>
      <c r="AU532" s="28"/>
      <c r="AV532" s="28"/>
      <c r="AW532" s="28"/>
      <c r="AX532" s="28"/>
      <c r="AY532" s="28"/>
      <c r="AZ532" s="28"/>
      <c r="BA532" s="28"/>
      <c r="BB532" s="28"/>
      <c r="BC532" s="28"/>
      <c r="BD532" s="28"/>
      <c r="BE532" s="28"/>
      <c r="BF532" s="28"/>
      <c r="BG532" s="28"/>
      <c r="BH532" s="28"/>
      <c r="BI532" s="28"/>
      <c r="BJ532" s="28"/>
      <c r="BK532" s="28"/>
      <c r="BL532" s="28"/>
      <c r="BM532" s="28"/>
      <c r="BN532" s="28"/>
      <c r="BO532" s="28"/>
      <c r="BP532" s="28"/>
      <c r="BQ532" s="28"/>
      <c r="BR532" s="28"/>
      <c r="BS532" s="28"/>
      <c r="BT532" s="28"/>
      <c r="BU532" s="28"/>
      <c r="BV532" s="28"/>
      <c r="BW532" s="28"/>
    </row>
    <row r="533" spans="1:75" x14ac:dyDescent="0.25">
      <c r="A533" s="28"/>
      <c r="B533" s="28"/>
      <c r="C533" s="28"/>
      <c r="D533" s="28"/>
      <c r="E533" s="28"/>
      <c r="F533" s="28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  <c r="R533" s="28"/>
      <c r="S533" s="28"/>
      <c r="T533" s="28"/>
      <c r="U533" s="28"/>
      <c r="V533" s="28"/>
      <c r="W533" s="28"/>
      <c r="X533" s="28"/>
      <c r="Y533" s="28"/>
      <c r="Z533" s="28"/>
      <c r="AA533" s="28"/>
      <c r="AB533" s="28"/>
      <c r="AC533" s="28"/>
      <c r="AD533" s="28"/>
      <c r="AE533" s="28"/>
      <c r="AF533" s="28"/>
      <c r="AG533" s="28"/>
      <c r="AH533" s="28"/>
      <c r="AI533" s="28"/>
      <c r="AJ533" s="28"/>
      <c r="AK533" s="28"/>
      <c r="AL533" s="28"/>
      <c r="AM533" s="28"/>
      <c r="AN533" s="28"/>
      <c r="AO533" s="28"/>
      <c r="AP533" s="28"/>
      <c r="AQ533" s="28"/>
      <c r="AR533" s="28"/>
      <c r="AS533" s="28"/>
      <c r="AT533" s="28"/>
      <c r="AU533" s="28"/>
      <c r="AV533" s="28"/>
      <c r="AW533" s="28"/>
      <c r="AX533" s="28"/>
      <c r="AY533" s="28"/>
      <c r="AZ533" s="28"/>
      <c r="BA533" s="28"/>
      <c r="BB533" s="28"/>
      <c r="BC533" s="28"/>
      <c r="BD533" s="28"/>
      <c r="BE533" s="28"/>
      <c r="BF533" s="28"/>
      <c r="BG533" s="28"/>
      <c r="BH533" s="28"/>
      <c r="BI533" s="28"/>
      <c r="BJ533" s="28"/>
      <c r="BK533" s="28"/>
      <c r="BL533" s="28"/>
      <c r="BM533" s="28"/>
      <c r="BN533" s="28"/>
      <c r="BO533" s="28"/>
      <c r="BP533" s="28"/>
      <c r="BQ533" s="28"/>
      <c r="BR533" s="28"/>
      <c r="BS533" s="28"/>
      <c r="BT533" s="28"/>
      <c r="BU533" s="28"/>
      <c r="BV533" s="28"/>
      <c r="BW533" s="28"/>
    </row>
    <row r="534" spans="1:75" x14ac:dyDescent="0.25">
      <c r="A534" s="28"/>
      <c r="B534" s="28"/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  <c r="R534" s="28"/>
      <c r="S534" s="28"/>
      <c r="T534" s="28"/>
      <c r="U534" s="28"/>
      <c r="V534" s="28"/>
      <c r="W534" s="28"/>
      <c r="X534" s="28"/>
      <c r="Y534" s="28"/>
      <c r="Z534" s="28"/>
      <c r="AA534" s="28"/>
      <c r="AB534" s="28"/>
      <c r="AC534" s="28"/>
      <c r="AD534" s="28"/>
      <c r="AE534" s="28"/>
      <c r="AF534" s="28"/>
      <c r="AG534" s="28"/>
      <c r="AH534" s="28"/>
      <c r="AI534" s="28"/>
      <c r="AJ534" s="28"/>
      <c r="AK534" s="28"/>
      <c r="AL534" s="28"/>
      <c r="AM534" s="28"/>
      <c r="AN534" s="28"/>
      <c r="AO534" s="28"/>
      <c r="AP534" s="28"/>
      <c r="AQ534" s="28"/>
      <c r="AR534" s="28"/>
      <c r="AS534" s="28"/>
      <c r="AT534" s="28"/>
      <c r="AU534" s="28"/>
      <c r="AV534" s="28"/>
      <c r="AW534" s="28"/>
      <c r="AX534" s="28"/>
      <c r="AY534" s="28"/>
      <c r="AZ534" s="28"/>
      <c r="BA534" s="28"/>
      <c r="BB534" s="28"/>
      <c r="BC534" s="28"/>
      <c r="BD534" s="28"/>
      <c r="BE534" s="28"/>
      <c r="BF534" s="28"/>
      <c r="BG534" s="28"/>
      <c r="BH534" s="28"/>
      <c r="BI534" s="28"/>
      <c r="BJ534" s="28"/>
      <c r="BK534" s="28"/>
      <c r="BL534" s="28"/>
      <c r="BM534" s="28"/>
      <c r="BN534" s="28"/>
      <c r="BO534" s="28"/>
      <c r="BP534" s="28"/>
      <c r="BQ534" s="28"/>
      <c r="BR534" s="28"/>
      <c r="BS534" s="28"/>
      <c r="BT534" s="28"/>
      <c r="BU534" s="28"/>
      <c r="BV534" s="28"/>
      <c r="BW534" s="28"/>
    </row>
    <row r="535" spans="1:75" x14ac:dyDescent="0.25">
      <c r="A535" s="28"/>
      <c r="B535" s="28"/>
      <c r="C535" s="28"/>
      <c r="D535" s="28"/>
      <c r="E535" s="28"/>
      <c r="F535" s="28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  <c r="R535" s="28"/>
      <c r="S535" s="28"/>
      <c r="T535" s="28"/>
      <c r="U535" s="28"/>
      <c r="V535" s="28"/>
      <c r="W535" s="28"/>
      <c r="X535" s="28"/>
      <c r="Y535" s="28"/>
      <c r="Z535" s="28"/>
      <c r="AA535" s="28"/>
      <c r="AB535" s="28"/>
      <c r="AC535" s="28"/>
      <c r="AD535" s="28"/>
      <c r="AE535" s="28"/>
      <c r="AF535" s="28"/>
      <c r="AG535" s="28"/>
      <c r="AH535" s="28"/>
      <c r="AI535" s="28"/>
      <c r="AJ535" s="28"/>
      <c r="AK535" s="28"/>
      <c r="AL535" s="28"/>
      <c r="AM535" s="28"/>
      <c r="AN535" s="28"/>
      <c r="AO535" s="28"/>
      <c r="AP535" s="28"/>
      <c r="AQ535" s="28"/>
      <c r="AR535" s="28"/>
      <c r="AS535" s="28"/>
      <c r="AT535" s="28"/>
      <c r="AU535" s="28"/>
      <c r="AV535" s="28"/>
      <c r="AW535" s="28"/>
      <c r="AX535" s="28"/>
      <c r="AY535" s="28"/>
      <c r="AZ535" s="28"/>
      <c r="BA535" s="28"/>
      <c r="BB535" s="28"/>
      <c r="BC535" s="28"/>
      <c r="BD535" s="28"/>
      <c r="BE535" s="28"/>
      <c r="BF535" s="28"/>
      <c r="BG535" s="28"/>
      <c r="BH535" s="28"/>
      <c r="BI535" s="28"/>
      <c r="BJ535" s="28"/>
      <c r="BK535" s="28"/>
      <c r="BL535" s="28"/>
      <c r="BM535" s="28"/>
      <c r="BN535" s="28"/>
      <c r="BO535" s="28"/>
      <c r="BP535" s="28"/>
      <c r="BQ535" s="28"/>
      <c r="BR535" s="28"/>
      <c r="BS535" s="28"/>
      <c r="BT535" s="28"/>
      <c r="BU535" s="28"/>
      <c r="BV535" s="28"/>
      <c r="BW535" s="28"/>
    </row>
    <row r="536" spans="1:75" x14ac:dyDescent="0.25">
      <c r="A536" s="28"/>
      <c r="B536" s="28"/>
      <c r="C536" s="28"/>
      <c r="D536" s="28"/>
      <c r="E536" s="28"/>
      <c r="F536" s="28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  <c r="R536" s="28"/>
      <c r="S536" s="28"/>
      <c r="T536" s="28"/>
      <c r="U536" s="28"/>
      <c r="V536" s="28"/>
      <c r="W536" s="28"/>
      <c r="X536" s="28"/>
      <c r="Y536" s="28"/>
      <c r="Z536" s="28"/>
      <c r="AA536" s="28"/>
      <c r="AB536" s="28"/>
      <c r="AC536" s="28"/>
      <c r="AD536" s="28"/>
      <c r="AE536" s="28"/>
      <c r="AF536" s="28"/>
      <c r="AG536" s="28"/>
      <c r="AH536" s="28"/>
      <c r="AI536" s="28"/>
      <c r="AJ536" s="28"/>
      <c r="AK536" s="28"/>
      <c r="AL536" s="28"/>
      <c r="AM536" s="28"/>
      <c r="AN536" s="28"/>
      <c r="AO536" s="28"/>
      <c r="AP536" s="28"/>
      <c r="AQ536" s="28"/>
      <c r="AR536" s="28"/>
      <c r="AS536" s="28"/>
      <c r="AT536" s="28"/>
      <c r="AU536" s="28"/>
      <c r="AV536" s="28"/>
      <c r="AW536" s="28"/>
      <c r="AX536" s="28"/>
      <c r="AY536" s="28"/>
      <c r="AZ536" s="28"/>
      <c r="BA536" s="28"/>
      <c r="BB536" s="28"/>
      <c r="BC536" s="28"/>
      <c r="BD536" s="28"/>
      <c r="BE536" s="28"/>
      <c r="BF536" s="28"/>
      <c r="BG536" s="28"/>
      <c r="BH536" s="28"/>
      <c r="BI536" s="28"/>
      <c r="BJ536" s="28"/>
      <c r="BK536" s="28"/>
      <c r="BL536" s="28"/>
      <c r="BM536" s="28"/>
      <c r="BN536" s="28"/>
      <c r="BO536" s="28"/>
      <c r="BP536" s="28"/>
      <c r="BQ536" s="28"/>
      <c r="BR536" s="28"/>
      <c r="BS536" s="28"/>
      <c r="BT536" s="28"/>
      <c r="BU536" s="28"/>
      <c r="BV536" s="28"/>
      <c r="BW536" s="28"/>
    </row>
    <row r="537" spans="1:75" x14ac:dyDescent="0.25">
      <c r="A537" s="28"/>
      <c r="B537" s="28"/>
      <c r="C537" s="28"/>
      <c r="D537" s="28"/>
      <c r="E537" s="28"/>
      <c r="F537" s="28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  <c r="R537" s="28"/>
      <c r="S537" s="28"/>
      <c r="T537" s="28"/>
      <c r="U537" s="28"/>
      <c r="V537" s="28"/>
      <c r="W537" s="28"/>
      <c r="X537" s="28"/>
      <c r="Y537" s="28"/>
      <c r="Z537" s="28"/>
      <c r="AA537" s="28"/>
      <c r="AB537" s="28"/>
      <c r="AC537" s="28"/>
      <c r="AD537" s="28"/>
      <c r="AE537" s="28"/>
      <c r="AF537" s="28"/>
      <c r="AG537" s="28"/>
      <c r="AH537" s="28"/>
      <c r="AI537" s="28"/>
      <c r="AJ537" s="28"/>
      <c r="AK537" s="28"/>
      <c r="AL537" s="28"/>
      <c r="AM537" s="28"/>
      <c r="AN537" s="28"/>
      <c r="AO537" s="28"/>
      <c r="AP537" s="28"/>
      <c r="AQ537" s="28"/>
      <c r="AR537" s="28"/>
      <c r="AS537" s="28"/>
      <c r="AT537" s="28"/>
      <c r="AU537" s="28"/>
      <c r="AV537" s="28"/>
      <c r="AW537" s="28"/>
      <c r="AX537" s="28"/>
      <c r="AY537" s="28"/>
      <c r="AZ537" s="28"/>
      <c r="BA537" s="28"/>
      <c r="BB537" s="28"/>
      <c r="BC537" s="28"/>
      <c r="BD537" s="28"/>
      <c r="BE537" s="28"/>
      <c r="BF537" s="28"/>
      <c r="BG537" s="28"/>
      <c r="BH537" s="28"/>
      <c r="BI537" s="28"/>
      <c r="BJ537" s="28"/>
      <c r="BK537" s="28"/>
      <c r="BL537" s="28"/>
      <c r="BM537" s="28"/>
      <c r="BN537" s="28"/>
      <c r="BO537" s="28"/>
      <c r="BP537" s="28"/>
      <c r="BQ537" s="28"/>
      <c r="BR537" s="28"/>
      <c r="BS537" s="28"/>
      <c r="BT537" s="28"/>
      <c r="BU537" s="28"/>
      <c r="BV537" s="28"/>
      <c r="BW537" s="28"/>
    </row>
    <row r="538" spans="1:75" x14ac:dyDescent="0.25">
      <c r="A538" s="28"/>
      <c r="B538" s="28"/>
      <c r="C538" s="28"/>
      <c r="D538" s="28"/>
      <c r="E538" s="28"/>
      <c r="F538" s="28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  <c r="R538" s="28"/>
      <c r="S538" s="28"/>
      <c r="T538" s="28"/>
      <c r="U538" s="28"/>
      <c r="V538" s="28"/>
      <c r="W538" s="28"/>
      <c r="X538" s="28"/>
      <c r="Y538" s="28"/>
      <c r="Z538" s="28"/>
      <c r="AA538" s="28"/>
      <c r="AB538" s="28"/>
      <c r="AC538" s="28"/>
      <c r="AD538" s="28"/>
      <c r="AE538" s="28"/>
      <c r="AF538" s="28"/>
      <c r="AG538" s="28"/>
      <c r="AH538" s="28"/>
      <c r="AI538" s="28"/>
      <c r="AJ538" s="28"/>
      <c r="AK538" s="28"/>
      <c r="AL538" s="28"/>
      <c r="AM538" s="28"/>
      <c r="AN538" s="28"/>
      <c r="AO538" s="28"/>
      <c r="AP538" s="28"/>
      <c r="AQ538" s="28"/>
      <c r="AR538" s="28"/>
      <c r="AS538" s="28"/>
      <c r="AT538" s="28"/>
      <c r="AU538" s="28"/>
      <c r="AV538" s="28"/>
      <c r="AW538" s="28"/>
      <c r="AX538" s="28"/>
      <c r="AY538" s="28"/>
      <c r="AZ538" s="28"/>
      <c r="BA538" s="28"/>
      <c r="BB538" s="28"/>
      <c r="BC538" s="28"/>
      <c r="BD538" s="28"/>
      <c r="BE538" s="28"/>
      <c r="BF538" s="28"/>
      <c r="BG538" s="28"/>
      <c r="BH538" s="28"/>
      <c r="BI538" s="28"/>
      <c r="BJ538" s="28"/>
      <c r="BK538" s="28"/>
      <c r="BL538" s="28"/>
      <c r="BM538" s="28"/>
      <c r="BN538" s="28"/>
      <c r="BO538" s="28"/>
      <c r="BP538" s="28"/>
      <c r="BQ538" s="28"/>
      <c r="BR538" s="28"/>
      <c r="BS538" s="28"/>
      <c r="BT538" s="28"/>
      <c r="BU538" s="28"/>
      <c r="BV538" s="28"/>
      <c r="BW538" s="28"/>
    </row>
    <row r="539" spans="1:75" x14ac:dyDescent="0.25">
      <c r="A539" s="28"/>
      <c r="B539" s="28"/>
      <c r="C539" s="28"/>
      <c r="D539" s="28"/>
      <c r="E539" s="28"/>
      <c r="F539" s="28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  <c r="R539" s="28"/>
      <c r="S539" s="28"/>
      <c r="T539" s="28"/>
      <c r="U539" s="28"/>
      <c r="V539" s="28"/>
      <c r="W539" s="28"/>
      <c r="X539" s="28"/>
      <c r="Y539" s="28"/>
      <c r="Z539" s="28"/>
      <c r="AA539" s="28"/>
      <c r="AB539" s="28"/>
      <c r="AC539" s="28"/>
      <c r="AD539" s="28"/>
      <c r="AE539" s="28"/>
      <c r="AF539" s="28"/>
      <c r="AG539" s="28"/>
      <c r="AH539" s="28"/>
      <c r="AI539" s="28"/>
      <c r="AJ539" s="28"/>
      <c r="AK539" s="28"/>
      <c r="AL539" s="28"/>
      <c r="AM539" s="28"/>
      <c r="AN539" s="28"/>
      <c r="AO539" s="28"/>
      <c r="AP539" s="28"/>
      <c r="AQ539" s="28"/>
      <c r="AR539" s="28"/>
      <c r="AS539" s="28"/>
      <c r="AT539" s="28"/>
      <c r="AU539" s="28"/>
      <c r="AV539" s="28"/>
      <c r="AW539" s="28"/>
      <c r="AX539" s="28"/>
      <c r="AY539" s="28"/>
      <c r="AZ539" s="28"/>
      <c r="BA539" s="28"/>
      <c r="BB539" s="28"/>
      <c r="BC539" s="28"/>
      <c r="BD539" s="28"/>
      <c r="BE539" s="28"/>
      <c r="BF539" s="28"/>
      <c r="BG539" s="28"/>
      <c r="BH539" s="28"/>
      <c r="BI539" s="28"/>
      <c r="BJ539" s="28"/>
      <c r="BK539" s="28"/>
      <c r="BL539" s="28"/>
      <c r="BM539" s="28"/>
      <c r="BN539" s="28"/>
      <c r="BO539" s="28"/>
      <c r="BP539" s="28"/>
      <c r="BQ539" s="28"/>
      <c r="BR539" s="28"/>
      <c r="BS539" s="28"/>
      <c r="BT539" s="28"/>
      <c r="BU539" s="28"/>
      <c r="BV539" s="28"/>
      <c r="BW539" s="28"/>
    </row>
    <row r="540" spans="1:75" x14ac:dyDescent="0.25">
      <c r="A540" s="28"/>
      <c r="B540" s="28"/>
      <c r="C540" s="28"/>
      <c r="D540" s="28"/>
      <c r="E540" s="28"/>
      <c r="F540" s="28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  <c r="R540" s="28"/>
      <c r="S540" s="28"/>
      <c r="T540" s="28"/>
      <c r="U540" s="28"/>
      <c r="V540" s="28"/>
      <c r="W540" s="28"/>
      <c r="X540" s="28"/>
      <c r="Y540" s="28"/>
      <c r="Z540" s="28"/>
      <c r="AA540" s="28"/>
      <c r="AB540" s="28"/>
      <c r="AC540" s="28"/>
      <c r="AD540" s="28"/>
      <c r="AE540" s="28"/>
      <c r="AF540" s="28"/>
      <c r="AG540" s="28"/>
      <c r="AH540" s="28"/>
      <c r="AI540" s="28"/>
      <c r="AJ540" s="28"/>
      <c r="AK540" s="28"/>
      <c r="AL540" s="28"/>
      <c r="AM540" s="28"/>
      <c r="AN540" s="28"/>
      <c r="AO540" s="28"/>
      <c r="AP540" s="28"/>
      <c r="AQ540" s="28"/>
      <c r="AR540" s="28"/>
      <c r="AS540" s="28"/>
      <c r="AT540" s="28"/>
      <c r="AU540" s="28"/>
      <c r="AV540" s="28"/>
      <c r="AW540" s="28"/>
      <c r="AX540" s="28"/>
      <c r="AY540" s="28"/>
      <c r="AZ540" s="28"/>
      <c r="BA540" s="28"/>
      <c r="BB540" s="28"/>
      <c r="BC540" s="28"/>
      <c r="BD540" s="28"/>
      <c r="BE540" s="28"/>
      <c r="BF540" s="28"/>
      <c r="BG540" s="28"/>
      <c r="BH540" s="28"/>
      <c r="BI540" s="28"/>
      <c r="BJ540" s="28"/>
      <c r="BK540" s="28"/>
      <c r="BL540" s="28"/>
      <c r="BM540" s="28"/>
      <c r="BN540" s="28"/>
      <c r="BO540" s="28"/>
      <c r="BP540" s="28"/>
      <c r="BQ540" s="28"/>
      <c r="BR540" s="28"/>
      <c r="BS540" s="28"/>
      <c r="BT540" s="28"/>
      <c r="BU540" s="28"/>
      <c r="BV540" s="28"/>
      <c r="BW540" s="28"/>
    </row>
    <row r="541" spans="1:75" x14ac:dyDescent="0.25">
      <c r="A541" s="28"/>
      <c r="B541" s="28"/>
      <c r="C541" s="28"/>
      <c r="D541" s="28"/>
      <c r="E541" s="28"/>
      <c r="F541" s="28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  <c r="R541" s="28"/>
      <c r="S541" s="28"/>
      <c r="T541" s="28"/>
      <c r="U541" s="28"/>
      <c r="V541" s="28"/>
      <c r="W541" s="28"/>
      <c r="X541" s="28"/>
      <c r="Y541" s="28"/>
      <c r="Z541" s="28"/>
      <c r="AA541" s="28"/>
      <c r="AB541" s="28"/>
      <c r="AC541" s="28"/>
      <c r="AD541" s="28"/>
      <c r="AE541" s="28"/>
      <c r="AF541" s="28"/>
      <c r="AG541" s="28"/>
      <c r="AH541" s="28"/>
      <c r="AI541" s="28"/>
      <c r="AJ541" s="28"/>
      <c r="AK541" s="28"/>
      <c r="AL541" s="28"/>
      <c r="AM541" s="28"/>
      <c r="AN541" s="28"/>
      <c r="AO541" s="28"/>
      <c r="AP541" s="28"/>
      <c r="AQ541" s="28"/>
      <c r="AR541" s="28"/>
      <c r="AS541" s="28"/>
      <c r="AT541" s="28"/>
      <c r="AU541" s="28"/>
      <c r="AV541" s="28"/>
      <c r="AW541" s="28"/>
      <c r="AX541" s="28"/>
      <c r="AY541" s="28"/>
      <c r="AZ541" s="28"/>
      <c r="BA541" s="28"/>
      <c r="BB541" s="28"/>
      <c r="BC541" s="28"/>
      <c r="BD541" s="28"/>
      <c r="BE541" s="28"/>
      <c r="BF541" s="28"/>
      <c r="BG541" s="28"/>
      <c r="BH541" s="28"/>
      <c r="BI541" s="28"/>
      <c r="BJ541" s="28"/>
      <c r="BK541" s="28"/>
      <c r="BL541" s="28"/>
      <c r="BM541" s="28"/>
      <c r="BN541" s="28"/>
      <c r="BO541" s="28"/>
      <c r="BP541" s="28"/>
      <c r="BQ541" s="28"/>
      <c r="BR541" s="28"/>
      <c r="BS541" s="28"/>
      <c r="BT541" s="28"/>
      <c r="BU541" s="28"/>
      <c r="BV541" s="28"/>
      <c r="BW541" s="28"/>
    </row>
    <row r="542" spans="1:75" x14ac:dyDescent="0.25">
      <c r="A542" s="28"/>
      <c r="B542" s="28"/>
      <c r="C542" s="28"/>
      <c r="D542" s="28"/>
      <c r="E542" s="28"/>
      <c r="F542" s="28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  <c r="R542" s="28"/>
      <c r="S542" s="28"/>
      <c r="T542" s="28"/>
      <c r="U542" s="28"/>
      <c r="V542" s="28"/>
      <c r="W542" s="28"/>
      <c r="X542" s="28"/>
      <c r="Y542" s="28"/>
      <c r="Z542" s="28"/>
      <c r="AA542" s="28"/>
      <c r="AB542" s="28"/>
      <c r="AC542" s="28"/>
      <c r="AD542" s="28"/>
      <c r="AE542" s="28"/>
      <c r="AF542" s="28"/>
      <c r="AG542" s="28"/>
      <c r="AH542" s="28"/>
      <c r="AI542" s="28"/>
      <c r="AJ542" s="28"/>
      <c r="AK542" s="28"/>
      <c r="AL542" s="28"/>
      <c r="AM542" s="28"/>
      <c r="AN542" s="28"/>
      <c r="AO542" s="28"/>
      <c r="AP542" s="28"/>
      <c r="AQ542" s="28"/>
      <c r="AR542" s="28"/>
      <c r="AS542" s="28"/>
      <c r="AT542" s="28"/>
      <c r="AU542" s="28"/>
      <c r="AV542" s="28"/>
      <c r="AW542" s="28"/>
      <c r="AX542" s="28"/>
      <c r="AY542" s="28"/>
      <c r="AZ542" s="28"/>
      <c r="BA542" s="28"/>
      <c r="BB542" s="28"/>
      <c r="BC542" s="28"/>
      <c r="BD542" s="28"/>
      <c r="BE542" s="28"/>
      <c r="BF542" s="28"/>
      <c r="BG542" s="28"/>
      <c r="BH542" s="28"/>
      <c r="BI542" s="28"/>
      <c r="BJ542" s="28"/>
      <c r="BK542" s="28"/>
      <c r="BL542" s="28"/>
      <c r="BM542" s="28"/>
      <c r="BN542" s="28"/>
      <c r="BO542" s="28"/>
      <c r="BP542" s="28"/>
      <c r="BQ542" s="28"/>
      <c r="BR542" s="28"/>
      <c r="BS542" s="28"/>
      <c r="BT542" s="28"/>
      <c r="BU542" s="28"/>
      <c r="BV542" s="28"/>
      <c r="BW542" s="28"/>
    </row>
    <row r="543" spans="1:75" x14ac:dyDescent="0.25">
      <c r="A543" s="28"/>
      <c r="B543" s="28"/>
      <c r="C543" s="28"/>
      <c r="D543" s="28"/>
      <c r="E543" s="28"/>
      <c r="F543" s="28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  <c r="R543" s="28"/>
      <c r="S543" s="28"/>
      <c r="T543" s="28"/>
      <c r="U543" s="28"/>
      <c r="V543" s="28"/>
      <c r="W543" s="28"/>
      <c r="X543" s="28"/>
      <c r="Y543" s="28"/>
      <c r="Z543" s="28"/>
      <c r="AA543" s="28"/>
      <c r="AB543" s="28"/>
      <c r="AC543" s="28"/>
      <c r="AD543" s="28"/>
      <c r="AE543" s="28"/>
      <c r="AF543" s="28"/>
      <c r="AG543" s="28"/>
      <c r="AH543" s="28"/>
      <c r="AI543" s="28"/>
      <c r="AJ543" s="28"/>
      <c r="AK543" s="28"/>
      <c r="AL543" s="28"/>
      <c r="AM543" s="28"/>
      <c r="AN543" s="28"/>
      <c r="AO543" s="28"/>
      <c r="AP543" s="28"/>
      <c r="AQ543" s="28"/>
      <c r="AR543" s="28"/>
      <c r="AS543" s="28"/>
      <c r="AT543" s="28"/>
      <c r="AU543" s="28"/>
      <c r="AV543" s="28"/>
      <c r="AW543" s="28"/>
      <c r="AX543" s="28"/>
      <c r="AY543" s="28"/>
      <c r="AZ543" s="28"/>
      <c r="BA543" s="28"/>
      <c r="BB543" s="28"/>
      <c r="BC543" s="28"/>
      <c r="BD543" s="28"/>
      <c r="BE543" s="28"/>
      <c r="BF543" s="28"/>
      <c r="BG543" s="28"/>
      <c r="BH543" s="28"/>
      <c r="BI543" s="28"/>
      <c r="BJ543" s="28"/>
      <c r="BK543" s="28"/>
      <c r="BL543" s="28"/>
      <c r="BM543" s="28"/>
      <c r="BN543" s="28"/>
      <c r="BO543" s="28"/>
      <c r="BP543" s="28"/>
      <c r="BQ543" s="28"/>
      <c r="BR543" s="28"/>
      <c r="BS543" s="28"/>
      <c r="BT543" s="28"/>
      <c r="BU543" s="28"/>
      <c r="BV543" s="28"/>
      <c r="BW543" s="28"/>
    </row>
    <row r="544" spans="1:75" x14ac:dyDescent="0.25">
      <c r="A544" s="28"/>
      <c r="B544" s="28"/>
      <c r="C544" s="28"/>
      <c r="D544" s="28"/>
      <c r="E544" s="28"/>
      <c r="F544" s="28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  <c r="R544" s="28"/>
      <c r="S544" s="28"/>
      <c r="T544" s="28"/>
      <c r="U544" s="28"/>
      <c r="V544" s="28"/>
      <c r="W544" s="28"/>
      <c r="X544" s="28"/>
      <c r="Y544" s="28"/>
      <c r="Z544" s="28"/>
      <c r="AA544" s="28"/>
      <c r="AB544" s="28"/>
      <c r="AC544" s="28"/>
      <c r="AD544" s="28"/>
      <c r="AE544" s="28"/>
      <c r="AF544" s="28"/>
      <c r="AG544" s="28"/>
      <c r="AH544" s="28"/>
      <c r="AI544" s="28"/>
      <c r="AJ544" s="28"/>
      <c r="AK544" s="28"/>
      <c r="AL544" s="28"/>
      <c r="AM544" s="28"/>
      <c r="AN544" s="28"/>
      <c r="AO544" s="28"/>
      <c r="AP544" s="28"/>
      <c r="AQ544" s="28"/>
      <c r="AR544" s="28"/>
      <c r="AS544" s="28"/>
      <c r="AT544" s="28"/>
      <c r="AU544" s="28"/>
      <c r="AV544" s="28"/>
      <c r="AW544" s="28"/>
      <c r="AX544" s="28"/>
      <c r="AY544" s="28"/>
      <c r="AZ544" s="28"/>
      <c r="BA544" s="28"/>
      <c r="BB544" s="28"/>
      <c r="BC544" s="28"/>
      <c r="BD544" s="28"/>
      <c r="BE544" s="28"/>
      <c r="BF544" s="28"/>
      <c r="BG544" s="28"/>
      <c r="BH544" s="28"/>
      <c r="BI544" s="28"/>
      <c r="BJ544" s="28"/>
      <c r="BK544" s="28"/>
      <c r="BL544" s="28"/>
      <c r="BM544" s="28"/>
      <c r="BN544" s="28"/>
      <c r="BO544" s="28"/>
      <c r="BP544" s="28"/>
      <c r="BQ544" s="28"/>
      <c r="BR544" s="28"/>
      <c r="BS544" s="28"/>
      <c r="BT544" s="28"/>
      <c r="BU544" s="28"/>
      <c r="BV544" s="28"/>
      <c r="BW544" s="28"/>
    </row>
    <row r="545" spans="1:75" x14ac:dyDescent="0.25">
      <c r="A545" s="28"/>
      <c r="B545" s="28"/>
      <c r="C545" s="28"/>
      <c r="D545" s="28"/>
      <c r="E545" s="28"/>
      <c r="F545" s="28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  <c r="R545" s="28"/>
      <c r="S545" s="28"/>
      <c r="T545" s="28"/>
      <c r="U545" s="28"/>
      <c r="V545" s="28"/>
      <c r="W545" s="28"/>
      <c r="X545" s="28"/>
      <c r="Y545" s="28"/>
      <c r="Z545" s="28"/>
      <c r="AA545" s="28"/>
      <c r="AB545" s="28"/>
      <c r="AC545" s="28"/>
      <c r="AD545" s="28"/>
      <c r="AE545" s="28"/>
      <c r="AF545" s="28"/>
      <c r="AG545" s="28"/>
      <c r="AH545" s="28"/>
      <c r="AI545" s="28"/>
      <c r="AJ545" s="28"/>
      <c r="AK545" s="28"/>
      <c r="AL545" s="28"/>
      <c r="AM545" s="28"/>
      <c r="AN545" s="28"/>
      <c r="AO545" s="28"/>
      <c r="AP545" s="28"/>
      <c r="AQ545" s="28"/>
      <c r="AR545" s="28"/>
      <c r="AS545" s="28"/>
      <c r="AT545" s="28"/>
      <c r="AU545" s="28"/>
      <c r="AV545" s="28"/>
      <c r="AW545" s="28"/>
      <c r="AX545" s="28"/>
      <c r="AY545" s="28"/>
      <c r="AZ545" s="28"/>
      <c r="BA545" s="28"/>
      <c r="BB545" s="28"/>
      <c r="BC545" s="28"/>
      <c r="BD545" s="28"/>
      <c r="BE545" s="28"/>
      <c r="BF545" s="28"/>
      <c r="BG545" s="28"/>
      <c r="BH545" s="28"/>
      <c r="BI545" s="28"/>
      <c r="BJ545" s="28"/>
      <c r="BK545" s="28"/>
      <c r="BL545" s="28"/>
      <c r="BM545" s="28"/>
      <c r="BN545" s="28"/>
      <c r="BO545" s="28"/>
      <c r="BP545" s="28"/>
      <c r="BQ545" s="28"/>
      <c r="BR545" s="28"/>
      <c r="BS545" s="28"/>
      <c r="BT545" s="28"/>
      <c r="BU545" s="28"/>
      <c r="BV545" s="28"/>
      <c r="BW545" s="28"/>
    </row>
    <row r="546" spans="1:75" x14ac:dyDescent="0.25">
      <c r="A546" s="28"/>
      <c r="B546" s="28"/>
      <c r="C546" s="28"/>
      <c r="D546" s="28"/>
      <c r="E546" s="28"/>
      <c r="F546" s="28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  <c r="R546" s="28"/>
      <c r="S546" s="28"/>
      <c r="T546" s="28"/>
      <c r="U546" s="28"/>
      <c r="V546" s="28"/>
      <c r="W546" s="28"/>
      <c r="X546" s="28"/>
      <c r="Y546" s="28"/>
      <c r="Z546" s="28"/>
      <c r="AA546" s="28"/>
      <c r="AB546" s="28"/>
      <c r="AC546" s="28"/>
      <c r="AD546" s="28"/>
      <c r="AE546" s="28"/>
      <c r="AF546" s="28"/>
      <c r="AG546" s="28"/>
      <c r="AH546" s="28"/>
      <c r="AI546" s="28"/>
      <c r="AJ546" s="28"/>
      <c r="AK546" s="28"/>
      <c r="AL546" s="28"/>
      <c r="AM546" s="28"/>
      <c r="AN546" s="28"/>
      <c r="AO546" s="28"/>
      <c r="AP546" s="28"/>
      <c r="AQ546" s="28"/>
      <c r="AR546" s="28"/>
      <c r="AS546" s="28"/>
      <c r="AT546" s="28"/>
      <c r="AU546" s="28"/>
      <c r="AV546" s="28"/>
      <c r="AW546" s="28"/>
      <c r="AX546" s="28"/>
      <c r="AY546" s="28"/>
      <c r="AZ546" s="28"/>
      <c r="BA546" s="28"/>
      <c r="BB546" s="28"/>
      <c r="BC546" s="28"/>
      <c r="BD546" s="28"/>
      <c r="BE546" s="28"/>
      <c r="BF546" s="28"/>
      <c r="BG546" s="28"/>
      <c r="BH546" s="28"/>
      <c r="BI546" s="28"/>
      <c r="BJ546" s="28"/>
      <c r="BK546" s="28"/>
      <c r="BL546" s="28"/>
      <c r="BM546" s="28"/>
      <c r="BN546" s="28"/>
      <c r="BO546" s="28"/>
      <c r="BP546" s="28"/>
      <c r="BQ546" s="28"/>
      <c r="BR546" s="28"/>
      <c r="BS546" s="28"/>
      <c r="BT546" s="28"/>
      <c r="BU546" s="28"/>
      <c r="BV546" s="28"/>
      <c r="BW546" s="28"/>
    </row>
    <row r="547" spans="1:75" x14ac:dyDescent="0.25">
      <c r="A547" s="28"/>
      <c r="B547" s="28"/>
      <c r="C547" s="28"/>
      <c r="D547" s="28"/>
      <c r="E547" s="28"/>
      <c r="F547" s="28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  <c r="R547" s="28"/>
      <c r="S547" s="28"/>
      <c r="T547" s="28"/>
      <c r="U547" s="28"/>
      <c r="V547" s="28"/>
      <c r="W547" s="28"/>
      <c r="X547" s="28"/>
      <c r="Y547" s="28"/>
      <c r="Z547" s="28"/>
      <c r="AA547" s="28"/>
      <c r="AB547" s="28"/>
      <c r="AC547" s="28"/>
      <c r="AD547" s="28"/>
      <c r="AE547" s="28"/>
      <c r="AF547" s="28"/>
      <c r="AG547" s="28"/>
      <c r="AH547" s="28"/>
      <c r="AI547" s="28"/>
      <c r="AJ547" s="28"/>
      <c r="AK547" s="28"/>
      <c r="AL547" s="28"/>
      <c r="AM547" s="28"/>
      <c r="AN547" s="28"/>
      <c r="AO547" s="28"/>
      <c r="AP547" s="28"/>
      <c r="AQ547" s="28"/>
      <c r="AR547" s="28"/>
      <c r="AS547" s="28"/>
      <c r="AT547" s="28"/>
      <c r="AU547" s="28"/>
      <c r="AV547" s="28"/>
      <c r="AW547" s="28"/>
      <c r="AX547" s="28"/>
      <c r="AY547" s="28"/>
      <c r="AZ547" s="28"/>
      <c r="BA547" s="28"/>
      <c r="BB547" s="28"/>
      <c r="BC547" s="28"/>
      <c r="BD547" s="28"/>
      <c r="BE547" s="28"/>
      <c r="BF547" s="28"/>
      <c r="BG547" s="28"/>
      <c r="BH547" s="28"/>
      <c r="BI547" s="28"/>
      <c r="BJ547" s="28"/>
      <c r="BK547" s="28"/>
      <c r="BL547" s="28"/>
      <c r="BM547" s="28"/>
      <c r="BN547" s="28"/>
      <c r="BO547" s="28"/>
      <c r="BP547" s="28"/>
      <c r="BQ547" s="28"/>
      <c r="BR547" s="28"/>
      <c r="BS547" s="28"/>
      <c r="BT547" s="28"/>
      <c r="BU547" s="28"/>
      <c r="BV547" s="28"/>
      <c r="BW547" s="28"/>
    </row>
    <row r="548" spans="1:75" x14ac:dyDescent="0.25">
      <c r="A548" s="28"/>
      <c r="B548" s="28"/>
      <c r="C548" s="28"/>
      <c r="D548" s="28"/>
      <c r="E548" s="28"/>
      <c r="F548" s="28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  <c r="R548" s="28"/>
      <c r="S548" s="28"/>
      <c r="T548" s="28"/>
      <c r="U548" s="28"/>
      <c r="V548" s="28"/>
      <c r="W548" s="28"/>
      <c r="X548" s="28"/>
      <c r="Y548" s="28"/>
      <c r="Z548" s="28"/>
      <c r="AA548" s="28"/>
      <c r="AB548" s="28"/>
      <c r="AC548" s="28"/>
      <c r="AD548" s="28"/>
      <c r="AE548" s="28"/>
      <c r="AF548" s="28"/>
      <c r="AG548" s="28"/>
      <c r="AH548" s="28"/>
      <c r="AI548" s="28"/>
      <c r="AJ548" s="28"/>
      <c r="AK548" s="28"/>
      <c r="AL548" s="28"/>
      <c r="AM548" s="28"/>
      <c r="AN548" s="28"/>
      <c r="AO548" s="28"/>
      <c r="AP548" s="28"/>
      <c r="AQ548" s="28"/>
      <c r="AR548" s="28"/>
      <c r="AS548" s="28"/>
      <c r="AT548" s="28"/>
      <c r="AU548" s="28"/>
      <c r="AV548" s="28"/>
      <c r="AW548" s="28"/>
      <c r="AX548" s="28"/>
      <c r="AY548" s="28"/>
      <c r="AZ548" s="28"/>
      <c r="BA548" s="28"/>
      <c r="BB548" s="28"/>
      <c r="BC548" s="28"/>
      <c r="BD548" s="28"/>
      <c r="BE548" s="28"/>
      <c r="BF548" s="28"/>
      <c r="BG548" s="28"/>
      <c r="BH548" s="28"/>
      <c r="BI548" s="28"/>
      <c r="BJ548" s="28"/>
      <c r="BK548" s="28"/>
      <c r="BL548" s="28"/>
      <c r="BM548" s="28"/>
      <c r="BN548" s="28"/>
      <c r="BO548" s="28"/>
      <c r="BP548" s="28"/>
      <c r="BQ548" s="28"/>
      <c r="BR548" s="28"/>
      <c r="BS548" s="28"/>
      <c r="BT548" s="28"/>
      <c r="BU548" s="28"/>
      <c r="BV548" s="28"/>
      <c r="BW548" s="28"/>
    </row>
    <row r="549" spans="1:75" x14ac:dyDescent="0.25">
      <c r="A549" s="28"/>
      <c r="B549" s="28"/>
      <c r="C549" s="28"/>
      <c r="D549" s="28"/>
      <c r="E549" s="28"/>
      <c r="F549" s="28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  <c r="R549" s="28"/>
      <c r="S549" s="28"/>
      <c r="T549" s="28"/>
      <c r="U549" s="28"/>
      <c r="V549" s="28"/>
      <c r="W549" s="28"/>
      <c r="X549" s="28"/>
      <c r="Y549" s="28"/>
      <c r="Z549" s="28"/>
      <c r="AA549" s="28"/>
      <c r="AB549" s="28"/>
      <c r="AC549" s="28"/>
      <c r="AD549" s="28"/>
      <c r="AE549" s="28"/>
      <c r="AF549" s="28"/>
      <c r="AG549" s="28"/>
      <c r="AH549" s="28"/>
      <c r="AI549" s="28"/>
      <c r="AJ549" s="28"/>
      <c r="AK549" s="28"/>
      <c r="AL549" s="28"/>
      <c r="AM549" s="28"/>
      <c r="AN549" s="28"/>
      <c r="AO549" s="28"/>
      <c r="AP549" s="28"/>
      <c r="AQ549" s="28"/>
      <c r="AR549" s="28"/>
      <c r="AS549" s="28"/>
      <c r="AT549" s="28"/>
      <c r="AU549" s="28"/>
      <c r="AV549" s="28"/>
      <c r="AW549" s="28"/>
      <c r="AX549" s="28"/>
      <c r="AY549" s="28"/>
      <c r="AZ549" s="28"/>
      <c r="BA549" s="28"/>
      <c r="BB549" s="28"/>
      <c r="BC549" s="28"/>
      <c r="BD549" s="28"/>
      <c r="BE549" s="28"/>
      <c r="BF549" s="28"/>
      <c r="BG549" s="28"/>
      <c r="BH549" s="28"/>
      <c r="BI549" s="28"/>
      <c r="BJ549" s="28"/>
      <c r="BK549" s="28"/>
      <c r="BL549" s="28"/>
      <c r="BM549" s="28"/>
      <c r="BN549" s="28"/>
      <c r="BO549" s="28"/>
      <c r="BP549" s="28"/>
      <c r="BQ549" s="28"/>
      <c r="BR549" s="28"/>
      <c r="BS549" s="28"/>
      <c r="BT549" s="28"/>
      <c r="BU549" s="28"/>
      <c r="BV549" s="28"/>
      <c r="BW549" s="28"/>
    </row>
    <row r="550" spans="1:75" x14ac:dyDescent="0.25">
      <c r="A550" s="28"/>
      <c r="B550" s="28"/>
      <c r="C550" s="28"/>
      <c r="D550" s="28"/>
      <c r="E550" s="28"/>
      <c r="F550" s="28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  <c r="R550" s="28"/>
      <c r="S550" s="28"/>
      <c r="T550" s="28"/>
      <c r="U550" s="28"/>
      <c r="V550" s="28"/>
      <c r="W550" s="28"/>
      <c r="X550" s="28"/>
      <c r="Y550" s="28"/>
      <c r="Z550" s="28"/>
      <c r="AA550" s="28"/>
      <c r="AB550" s="28"/>
      <c r="AC550" s="28"/>
      <c r="AD550" s="28"/>
      <c r="AE550" s="28"/>
      <c r="AF550" s="28"/>
      <c r="AG550" s="28"/>
      <c r="AH550" s="28"/>
      <c r="AI550" s="28"/>
      <c r="AJ550" s="28"/>
      <c r="AK550" s="28"/>
      <c r="AL550" s="28"/>
      <c r="AM550" s="28"/>
      <c r="AN550" s="28"/>
      <c r="AO550" s="28"/>
      <c r="AP550" s="28"/>
      <c r="AQ550" s="28"/>
      <c r="AR550" s="28"/>
      <c r="AS550" s="28"/>
      <c r="AT550" s="28"/>
      <c r="AU550" s="28"/>
      <c r="AV550" s="28"/>
      <c r="AW550" s="28"/>
      <c r="AX550" s="28"/>
      <c r="AY550" s="28"/>
      <c r="AZ550" s="28"/>
      <c r="BA550" s="28"/>
      <c r="BB550" s="28"/>
      <c r="BC550" s="28"/>
      <c r="BD550" s="28"/>
      <c r="BE550" s="28"/>
      <c r="BF550" s="28"/>
      <c r="BG550" s="28"/>
      <c r="BH550" s="28"/>
      <c r="BI550" s="28"/>
      <c r="BJ550" s="28"/>
      <c r="BK550" s="28"/>
      <c r="BL550" s="28"/>
      <c r="BM550" s="28"/>
      <c r="BN550" s="28"/>
      <c r="BO550" s="28"/>
      <c r="BP550" s="28"/>
      <c r="BQ550" s="28"/>
      <c r="BR550" s="28"/>
      <c r="BS550" s="28"/>
      <c r="BT550" s="28"/>
      <c r="BU550" s="28"/>
      <c r="BV550" s="28"/>
      <c r="BW550" s="28"/>
    </row>
    <row r="551" spans="1:75" x14ac:dyDescent="0.25">
      <c r="A551" s="28"/>
      <c r="B551" s="28"/>
      <c r="C551" s="28"/>
      <c r="D551" s="28"/>
      <c r="E551" s="28"/>
      <c r="F551" s="28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  <c r="R551" s="28"/>
      <c r="S551" s="28"/>
      <c r="T551" s="28"/>
      <c r="U551" s="28"/>
      <c r="V551" s="28"/>
      <c r="W551" s="28"/>
      <c r="X551" s="28"/>
      <c r="Y551" s="28"/>
      <c r="Z551" s="28"/>
      <c r="AA551" s="28"/>
      <c r="AB551" s="28"/>
      <c r="AC551" s="28"/>
      <c r="AD551" s="28"/>
      <c r="AE551" s="28"/>
      <c r="AF551" s="28"/>
      <c r="AG551" s="28"/>
      <c r="AH551" s="28"/>
      <c r="AI551" s="28"/>
      <c r="AJ551" s="28"/>
      <c r="AK551" s="28"/>
      <c r="AL551" s="28"/>
      <c r="AM551" s="28"/>
      <c r="AN551" s="28"/>
      <c r="AO551" s="28"/>
      <c r="AP551" s="28"/>
      <c r="AQ551" s="28"/>
      <c r="AR551" s="28"/>
      <c r="AS551" s="28"/>
      <c r="AT551" s="28"/>
      <c r="AU551" s="28"/>
      <c r="AV551" s="28"/>
      <c r="AW551" s="28"/>
      <c r="AX551" s="28"/>
      <c r="AY551" s="28"/>
      <c r="AZ551" s="28"/>
      <c r="BA551" s="28"/>
      <c r="BB551" s="28"/>
      <c r="BC551" s="28"/>
      <c r="BD551" s="28"/>
      <c r="BE551" s="28"/>
      <c r="BF551" s="28"/>
      <c r="BG551" s="28"/>
      <c r="BH551" s="28"/>
      <c r="BI551" s="28"/>
      <c r="BJ551" s="28"/>
      <c r="BK551" s="28"/>
      <c r="BL551" s="28"/>
      <c r="BM551" s="28"/>
      <c r="BN551" s="28"/>
      <c r="BO551" s="28"/>
      <c r="BP551" s="28"/>
      <c r="BQ551" s="28"/>
      <c r="BR551" s="28"/>
      <c r="BS551" s="28"/>
      <c r="BT551" s="28"/>
      <c r="BU551" s="28"/>
      <c r="BV551" s="28"/>
      <c r="BW551" s="28"/>
    </row>
    <row r="552" spans="1:75" x14ac:dyDescent="0.25">
      <c r="A552" s="28"/>
      <c r="B552" s="28"/>
      <c r="C552" s="28"/>
      <c r="D552" s="28"/>
      <c r="E552" s="28"/>
      <c r="F552" s="28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  <c r="R552" s="28"/>
      <c r="S552" s="28"/>
      <c r="T552" s="28"/>
      <c r="U552" s="28"/>
      <c r="V552" s="28"/>
      <c r="W552" s="28"/>
      <c r="X552" s="28"/>
      <c r="Y552" s="28"/>
      <c r="Z552" s="28"/>
      <c r="AA552" s="28"/>
      <c r="AB552" s="28"/>
      <c r="AC552" s="28"/>
      <c r="AD552" s="28"/>
      <c r="AE552" s="28"/>
      <c r="AF552" s="28"/>
      <c r="AG552" s="28"/>
      <c r="AH552" s="28"/>
      <c r="AI552" s="28"/>
      <c r="AJ552" s="28"/>
      <c r="AK552" s="28"/>
      <c r="AL552" s="28"/>
      <c r="AM552" s="28"/>
      <c r="AN552" s="28"/>
      <c r="AO552" s="28"/>
      <c r="AP552" s="28"/>
      <c r="AQ552" s="28"/>
      <c r="AR552" s="28"/>
      <c r="AS552" s="28"/>
      <c r="AT552" s="28"/>
      <c r="AU552" s="28"/>
      <c r="AV552" s="28"/>
      <c r="AW552" s="28"/>
      <c r="AX552" s="28"/>
      <c r="AY552" s="28"/>
      <c r="AZ552" s="28"/>
      <c r="BA552" s="28"/>
      <c r="BB552" s="28"/>
      <c r="BC552" s="28"/>
      <c r="BD552" s="28"/>
      <c r="BE552" s="28"/>
      <c r="BF552" s="28"/>
      <c r="BG552" s="28"/>
      <c r="BH552" s="28"/>
      <c r="BI552" s="28"/>
      <c r="BJ552" s="28"/>
      <c r="BK552" s="28"/>
      <c r="BL552" s="28"/>
      <c r="BM552" s="28"/>
      <c r="BN552" s="28"/>
      <c r="BO552" s="28"/>
      <c r="BP552" s="28"/>
      <c r="BQ552" s="28"/>
      <c r="BR552" s="28"/>
      <c r="BS552" s="28"/>
      <c r="BT552" s="28"/>
      <c r="BU552" s="28"/>
      <c r="BV552" s="28"/>
      <c r="BW552" s="28"/>
    </row>
    <row r="553" spans="1:75" x14ac:dyDescent="0.25">
      <c r="A553" s="28"/>
      <c r="B553" s="28"/>
      <c r="C553" s="28"/>
      <c r="D553" s="28"/>
      <c r="E553" s="28"/>
      <c r="F553" s="28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  <c r="R553" s="28"/>
      <c r="S553" s="28"/>
      <c r="T553" s="28"/>
      <c r="U553" s="28"/>
      <c r="V553" s="28"/>
      <c r="W553" s="28"/>
      <c r="X553" s="28"/>
      <c r="Y553" s="28"/>
      <c r="Z553" s="28"/>
      <c r="AA553" s="28"/>
      <c r="AB553" s="28"/>
      <c r="AC553" s="28"/>
      <c r="AD553" s="28"/>
      <c r="AE553" s="28"/>
      <c r="AF553" s="28"/>
      <c r="AG553" s="28"/>
      <c r="AH553" s="28"/>
      <c r="AI553" s="28"/>
      <c r="AJ553" s="28"/>
      <c r="AK553" s="28"/>
      <c r="AL553" s="28"/>
      <c r="AM553" s="28"/>
      <c r="AN553" s="28"/>
      <c r="AO553" s="28"/>
      <c r="AP553" s="28"/>
      <c r="AQ553" s="28"/>
      <c r="AR553" s="28"/>
      <c r="AS553" s="28"/>
      <c r="AT553" s="28"/>
      <c r="AU553" s="28"/>
      <c r="AV553" s="28"/>
      <c r="AW553" s="28"/>
      <c r="AX553" s="28"/>
      <c r="AY553" s="28"/>
      <c r="AZ553" s="28"/>
      <c r="BA553" s="28"/>
      <c r="BB553" s="28"/>
      <c r="BC553" s="28"/>
      <c r="BD553" s="28"/>
      <c r="BE553" s="28"/>
      <c r="BF553" s="28"/>
      <c r="BG553" s="28"/>
      <c r="BH553" s="28"/>
      <c r="BI553" s="28"/>
      <c r="BJ553" s="28"/>
      <c r="BK553" s="28"/>
      <c r="BL553" s="28"/>
      <c r="BM553" s="28"/>
      <c r="BN553" s="28"/>
      <c r="BO553" s="28"/>
      <c r="BP553" s="28"/>
      <c r="BQ553" s="28"/>
      <c r="BR553" s="28"/>
      <c r="BS553" s="28"/>
      <c r="BT553" s="28"/>
      <c r="BU553" s="28"/>
      <c r="BV553" s="28"/>
      <c r="BW553" s="28"/>
    </row>
    <row r="554" spans="1:75" x14ac:dyDescent="0.25">
      <c r="A554" s="28"/>
      <c r="B554" s="28"/>
      <c r="C554" s="28"/>
      <c r="D554" s="28"/>
      <c r="E554" s="28"/>
      <c r="F554" s="28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  <c r="R554" s="28"/>
      <c r="S554" s="28"/>
      <c r="T554" s="28"/>
      <c r="U554" s="28"/>
      <c r="V554" s="28"/>
      <c r="W554" s="28"/>
      <c r="X554" s="28"/>
      <c r="Y554" s="28"/>
      <c r="Z554" s="28"/>
      <c r="AA554" s="28"/>
      <c r="AB554" s="28"/>
      <c r="AC554" s="28"/>
      <c r="AD554" s="28"/>
      <c r="AE554" s="28"/>
      <c r="AF554" s="28"/>
      <c r="AG554" s="28"/>
      <c r="AH554" s="28"/>
      <c r="AI554" s="28"/>
      <c r="AJ554" s="28"/>
      <c r="AK554" s="28"/>
      <c r="AL554" s="28"/>
      <c r="AM554" s="28"/>
      <c r="AN554" s="28"/>
      <c r="AO554" s="28"/>
      <c r="AP554" s="28"/>
      <c r="AQ554" s="28"/>
      <c r="AR554" s="28"/>
      <c r="AS554" s="28"/>
      <c r="AT554" s="28"/>
      <c r="AU554" s="28"/>
      <c r="AV554" s="28"/>
      <c r="AW554" s="28"/>
      <c r="AX554" s="28"/>
      <c r="AY554" s="28"/>
      <c r="AZ554" s="28"/>
      <c r="BA554" s="28"/>
      <c r="BB554" s="28"/>
      <c r="BC554" s="28"/>
      <c r="BD554" s="28"/>
      <c r="BE554" s="28"/>
      <c r="BF554" s="28"/>
      <c r="BG554" s="28"/>
      <c r="BH554" s="28"/>
      <c r="BI554" s="28"/>
      <c r="BJ554" s="28"/>
      <c r="BK554" s="28"/>
      <c r="BL554" s="28"/>
      <c r="BM554" s="28"/>
      <c r="BN554" s="28"/>
      <c r="BO554" s="28"/>
      <c r="BP554" s="28"/>
      <c r="BQ554" s="28"/>
      <c r="BR554" s="28"/>
      <c r="BS554" s="28"/>
      <c r="BT554" s="28"/>
      <c r="BU554" s="28"/>
      <c r="BV554" s="28"/>
      <c r="BW554" s="28"/>
    </row>
    <row r="555" spans="1:75" x14ac:dyDescent="0.25">
      <c r="A555" s="28"/>
      <c r="B555" s="28"/>
      <c r="C555" s="28"/>
      <c r="D555" s="28"/>
      <c r="E555" s="28"/>
      <c r="F555" s="28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  <c r="R555" s="28"/>
      <c r="S555" s="28"/>
      <c r="T555" s="28"/>
      <c r="U555" s="28"/>
      <c r="V555" s="28"/>
      <c r="W555" s="28"/>
      <c r="X555" s="28"/>
      <c r="Y555" s="28"/>
      <c r="Z555" s="28"/>
      <c r="AA555" s="28"/>
      <c r="AB555" s="28"/>
      <c r="AC555" s="28"/>
      <c r="AD555" s="28"/>
      <c r="AE555" s="28"/>
      <c r="AF555" s="28"/>
      <c r="AG555" s="28"/>
      <c r="AH555" s="28"/>
      <c r="AI555" s="28"/>
      <c r="AJ555" s="28"/>
      <c r="AK555" s="28"/>
      <c r="AL555" s="28"/>
      <c r="AM555" s="28"/>
      <c r="AN555" s="28"/>
      <c r="AO555" s="28"/>
      <c r="AP555" s="28"/>
      <c r="AQ555" s="28"/>
      <c r="AR555" s="28"/>
      <c r="AS555" s="28"/>
      <c r="AT555" s="28"/>
      <c r="AU555" s="28"/>
      <c r="AV555" s="28"/>
      <c r="AW555" s="28"/>
      <c r="AX555" s="28"/>
      <c r="AY555" s="28"/>
      <c r="AZ555" s="28"/>
      <c r="BA555" s="28"/>
      <c r="BB555" s="28"/>
      <c r="BC555" s="28"/>
      <c r="BD555" s="28"/>
      <c r="BE555" s="28"/>
      <c r="BF555" s="28"/>
      <c r="BG555" s="28"/>
      <c r="BH555" s="28"/>
      <c r="BI555" s="28"/>
      <c r="BJ555" s="28"/>
      <c r="BK555" s="28"/>
      <c r="BL555" s="28"/>
      <c r="BM555" s="28"/>
      <c r="BN555" s="28"/>
      <c r="BO555" s="28"/>
      <c r="BP555" s="28"/>
      <c r="BQ555" s="28"/>
      <c r="BR555" s="28"/>
      <c r="BS555" s="28"/>
      <c r="BT555" s="28"/>
      <c r="BU555" s="28"/>
      <c r="BV555" s="28"/>
      <c r="BW555" s="28"/>
    </row>
    <row r="556" spans="1:75" x14ac:dyDescent="0.25">
      <c r="A556" s="28"/>
      <c r="B556" s="28"/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  <c r="R556" s="28"/>
      <c r="S556" s="28"/>
      <c r="T556" s="28"/>
      <c r="U556" s="28"/>
      <c r="V556" s="28"/>
      <c r="W556" s="28"/>
      <c r="X556" s="28"/>
      <c r="Y556" s="28"/>
      <c r="Z556" s="28"/>
      <c r="AA556" s="28"/>
      <c r="AB556" s="28"/>
      <c r="AC556" s="28"/>
      <c r="AD556" s="28"/>
      <c r="AE556" s="28"/>
      <c r="AF556" s="28"/>
      <c r="AG556" s="28"/>
      <c r="AH556" s="28"/>
      <c r="AI556" s="28"/>
      <c r="AJ556" s="28"/>
      <c r="AK556" s="28"/>
      <c r="AL556" s="28"/>
      <c r="AM556" s="28"/>
      <c r="AN556" s="28"/>
      <c r="AO556" s="28"/>
      <c r="AP556" s="28"/>
      <c r="AQ556" s="28"/>
      <c r="AR556" s="28"/>
      <c r="AS556" s="28"/>
      <c r="AT556" s="28"/>
      <c r="AU556" s="28"/>
      <c r="AV556" s="28"/>
      <c r="AW556" s="28"/>
      <c r="AX556" s="28"/>
      <c r="AY556" s="28"/>
      <c r="AZ556" s="28"/>
      <c r="BA556" s="28"/>
      <c r="BB556" s="28"/>
      <c r="BC556" s="28"/>
      <c r="BD556" s="28"/>
      <c r="BE556" s="28"/>
      <c r="BF556" s="28"/>
      <c r="BG556" s="28"/>
      <c r="BH556" s="28"/>
      <c r="BI556" s="28"/>
      <c r="BJ556" s="28"/>
      <c r="BK556" s="28"/>
      <c r="BL556" s="28"/>
      <c r="BM556" s="28"/>
      <c r="BN556" s="28"/>
      <c r="BO556" s="28"/>
      <c r="BP556" s="28"/>
      <c r="BQ556" s="28"/>
      <c r="BR556" s="28"/>
      <c r="BS556" s="28"/>
      <c r="BT556" s="28"/>
      <c r="BU556" s="28"/>
      <c r="BV556" s="28"/>
      <c r="BW556" s="28"/>
    </row>
    <row r="557" spans="1:75" x14ac:dyDescent="0.25">
      <c r="A557" s="28"/>
      <c r="B557" s="28"/>
      <c r="C557" s="28"/>
      <c r="D557" s="28"/>
      <c r="E557" s="28"/>
      <c r="F557" s="28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  <c r="AE557" s="28"/>
      <c r="AF557" s="28"/>
      <c r="AG557" s="28"/>
      <c r="AH557" s="28"/>
      <c r="AI557" s="28"/>
      <c r="AJ557" s="28"/>
      <c r="AK557" s="28"/>
      <c r="AL557" s="28"/>
      <c r="AM557" s="28"/>
      <c r="AN557" s="28"/>
      <c r="AO557" s="28"/>
      <c r="AP557" s="28"/>
      <c r="AQ557" s="28"/>
      <c r="AR557" s="28"/>
      <c r="AS557" s="28"/>
      <c r="AT557" s="28"/>
      <c r="AU557" s="28"/>
      <c r="AV557" s="28"/>
      <c r="AW557" s="28"/>
      <c r="AX557" s="28"/>
      <c r="AY557" s="28"/>
      <c r="AZ557" s="28"/>
      <c r="BA557" s="28"/>
      <c r="BB557" s="28"/>
      <c r="BC557" s="28"/>
      <c r="BD557" s="28"/>
      <c r="BE557" s="28"/>
      <c r="BF557" s="28"/>
      <c r="BG557" s="28"/>
      <c r="BH557" s="28"/>
      <c r="BI557" s="28"/>
      <c r="BJ557" s="28"/>
      <c r="BK557" s="28"/>
      <c r="BL557" s="28"/>
      <c r="BM557" s="28"/>
      <c r="BN557" s="28"/>
      <c r="BO557" s="28"/>
      <c r="BP557" s="28"/>
      <c r="BQ557" s="28"/>
      <c r="BR557" s="28"/>
      <c r="BS557" s="28"/>
      <c r="BT557" s="28"/>
      <c r="BU557" s="28"/>
      <c r="BV557" s="28"/>
      <c r="BW557" s="28"/>
    </row>
    <row r="558" spans="1:75" x14ac:dyDescent="0.25">
      <c r="A558" s="28"/>
      <c r="B558" s="28"/>
      <c r="C558" s="28"/>
      <c r="D558" s="28"/>
      <c r="E558" s="28"/>
      <c r="F558" s="28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  <c r="R558" s="28"/>
      <c r="S558" s="28"/>
      <c r="T558" s="28"/>
      <c r="U558" s="28"/>
      <c r="V558" s="28"/>
      <c r="W558" s="28"/>
      <c r="X558" s="28"/>
      <c r="Y558" s="28"/>
      <c r="Z558" s="28"/>
      <c r="AA558" s="28"/>
      <c r="AB558" s="28"/>
      <c r="AC558" s="28"/>
      <c r="AD558" s="28"/>
      <c r="AE558" s="28"/>
      <c r="AF558" s="28"/>
      <c r="AG558" s="28"/>
      <c r="AH558" s="28"/>
      <c r="AI558" s="28"/>
      <c r="AJ558" s="28"/>
      <c r="AK558" s="28"/>
      <c r="AL558" s="28"/>
      <c r="AM558" s="28"/>
      <c r="AN558" s="28"/>
      <c r="AO558" s="28"/>
      <c r="AP558" s="28"/>
      <c r="AQ558" s="28"/>
      <c r="AR558" s="28"/>
      <c r="AS558" s="28"/>
      <c r="AT558" s="28"/>
      <c r="AU558" s="28"/>
      <c r="AV558" s="28"/>
      <c r="AW558" s="28"/>
      <c r="AX558" s="28"/>
      <c r="AY558" s="28"/>
      <c r="AZ558" s="28"/>
      <c r="BA558" s="28"/>
      <c r="BB558" s="28"/>
      <c r="BC558" s="28"/>
      <c r="BD558" s="28"/>
      <c r="BE558" s="28"/>
      <c r="BF558" s="28"/>
      <c r="BG558" s="28"/>
      <c r="BH558" s="28"/>
      <c r="BI558" s="28"/>
      <c r="BJ558" s="28"/>
      <c r="BK558" s="28"/>
      <c r="BL558" s="28"/>
      <c r="BM558" s="28"/>
      <c r="BN558" s="28"/>
      <c r="BO558" s="28"/>
      <c r="BP558" s="28"/>
      <c r="BQ558" s="28"/>
      <c r="BR558" s="28"/>
      <c r="BS558" s="28"/>
      <c r="BT558" s="28"/>
      <c r="BU558" s="28"/>
      <c r="BV558" s="28"/>
      <c r="BW558" s="28"/>
    </row>
    <row r="559" spans="1:75" x14ac:dyDescent="0.25">
      <c r="A559" s="28"/>
      <c r="B559" s="28"/>
      <c r="C559" s="28"/>
      <c r="D559" s="28"/>
      <c r="E559" s="28"/>
      <c r="F559" s="28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  <c r="R559" s="28"/>
      <c r="S559" s="28"/>
      <c r="T559" s="28"/>
      <c r="U559" s="28"/>
      <c r="V559" s="28"/>
      <c r="W559" s="28"/>
      <c r="X559" s="28"/>
      <c r="Y559" s="28"/>
      <c r="Z559" s="28"/>
      <c r="AA559" s="28"/>
      <c r="AB559" s="28"/>
      <c r="AC559" s="28"/>
      <c r="AD559" s="28"/>
      <c r="AE559" s="28"/>
      <c r="AF559" s="28"/>
      <c r="AG559" s="28"/>
      <c r="AH559" s="28"/>
      <c r="AI559" s="28"/>
      <c r="AJ559" s="28"/>
      <c r="AK559" s="28"/>
      <c r="AL559" s="28"/>
      <c r="AM559" s="28"/>
      <c r="AN559" s="28"/>
      <c r="AO559" s="28"/>
      <c r="AP559" s="28"/>
      <c r="AQ559" s="28"/>
      <c r="AR559" s="28"/>
      <c r="AS559" s="28"/>
      <c r="AT559" s="28"/>
      <c r="AU559" s="28"/>
      <c r="AV559" s="28"/>
      <c r="AW559" s="28"/>
      <c r="AX559" s="28"/>
      <c r="AY559" s="28"/>
      <c r="AZ559" s="28"/>
      <c r="BA559" s="28"/>
      <c r="BB559" s="28"/>
      <c r="BC559" s="28"/>
      <c r="BD559" s="28"/>
      <c r="BE559" s="28"/>
      <c r="BF559" s="28"/>
      <c r="BG559" s="28"/>
      <c r="BH559" s="28"/>
      <c r="BI559" s="28"/>
      <c r="BJ559" s="28"/>
      <c r="BK559" s="28"/>
      <c r="BL559" s="28"/>
      <c r="BM559" s="28"/>
      <c r="BN559" s="28"/>
      <c r="BO559" s="28"/>
      <c r="BP559" s="28"/>
      <c r="BQ559" s="28"/>
      <c r="BR559" s="28"/>
      <c r="BS559" s="28"/>
      <c r="BT559" s="28"/>
      <c r="BU559" s="28"/>
      <c r="BV559" s="28"/>
      <c r="BW559" s="28"/>
    </row>
    <row r="560" spans="1:75" x14ac:dyDescent="0.25">
      <c r="A560" s="28"/>
      <c r="B560" s="28"/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  <c r="R560" s="28"/>
      <c r="S560" s="28"/>
      <c r="T560" s="28"/>
      <c r="U560" s="28"/>
      <c r="V560" s="28"/>
      <c r="W560" s="28"/>
      <c r="X560" s="28"/>
      <c r="Y560" s="28"/>
      <c r="Z560" s="28"/>
      <c r="AA560" s="28"/>
      <c r="AB560" s="28"/>
      <c r="AC560" s="28"/>
      <c r="AD560" s="28"/>
      <c r="AE560" s="28"/>
      <c r="AF560" s="28"/>
      <c r="AG560" s="28"/>
      <c r="AH560" s="28"/>
      <c r="AI560" s="28"/>
      <c r="AJ560" s="28"/>
      <c r="AK560" s="28"/>
      <c r="AL560" s="28"/>
      <c r="AM560" s="28"/>
      <c r="AN560" s="28"/>
      <c r="AO560" s="28"/>
      <c r="AP560" s="28"/>
      <c r="AQ560" s="28"/>
      <c r="AR560" s="28"/>
      <c r="AS560" s="28"/>
      <c r="AT560" s="28"/>
      <c r="AU560" s="28"/>
      <c r="AV560" s="28"/>
      <c r="AW560" s="28"/>
      <c r="AX560" s="28"/>
      <c r="AY560" s="28"/>
      <c r="AZ560" s="28"/>
      <c r="BA560" s="28"/>
      <c r="BB560" s="28"/>
      <c r="BC560" s="28"/>
      <c r="BD560" s="28"/>
      <c r="BE560" s="28"/>
      <c r="BF560" s="28"/>
      <c r="BG560" s="28"/>
      <c r="BH560" s="28"/>
      <c r="BI560" s="28"/>
      <c r="BJ560" s="28"/>
      <c r="BK560" s="28"/>
      <c r="BL560" s="28"/>
      <c r="BM560" s="28"/>
      <c r="BN560" s="28"/>
      <c r="BO560" s="28"/>
      <c r="BP560" s="28"/>
      <c r="BQ560" s="28"/>
      <c r="BR560" s="28"/>
      <c r="BS560" s="28"/>
      <c r="BT560" s="28"/>
      <c r="BU560" s="28"/>
      <c r="BV560" s="28"/>
      <c r="BW560" s="28"/>
    </row>
    <row r="561" spans="1:75" x14ac:dyDescent="0.25">
      <c r="A561" s="28"/>
      <c r="B561" s="28"/>
      <c r="C561" s="28"/>
      <c r="D561" s="28"/>
      <c r="E561" s="28"/>
      <c r="F561" s="28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  <c r="R561" s="28"/>
      <c r="S561" s="28"/>
      <c r="T561" s="28"/>
      <c r="U561" s="28"/>
      <c r="V561" s="28"/>
      <c r="W561" s="28"/>
      <c r="X561" s="28"/>
      <c r="Y561" s="28"/>
      <c r="Z561" s="28"/>
      <c r="AA561" s="28"/>
      <c r="AB561" s="28"/>
      <c r="AC561" s="28"/>
      <c r="AD561" s="28"/>
      <c r="AE561" s="28"/>
      <c r="AF561" s="28"/>
      <c r="AG561" s="28"/>
      <c r="AH561" s="28"/>
      <c r="AI561" s="28"/>
      <c r="AJ561" s="28"/>
      <c r="AK561" s="28"/>
      <c r="AL561" s="28"/>
      <c r="AM561" s="28"/>
      <c r="AN561" s="28"/>
      <c r="AO561" s="28"/>
      <c r="AP561" s="28"/>
      <c r="AQ561" s="28"/>
      <c r="AR561" s="28"/>
      <c r="AS561" s="28"/>
      <c r="AT561" s="28"/>
      <c r="AU561" s="28"/>
      <c r="AV561" s="28"/>
      <c r="AW561" s="28"/>
      <c r="AX561" s="28"/>
      <c r="AY561" s="28"/>
      <c r="AZ561" s="28"/>
      <c r="BA561" s="28"/>
      <c r="BB561" s="28"/>
      <c r="BC561" s="28"/>
      <c r="BD561" s="28"/>
      <c r="BE561" s="28"/>
      <c r="BF561" s="28"/>
      <c r="BG561" s="28"/>
      <c r="BH561" s="28"/>
      <c r="BI561" s="28"/>
      <c r="BJ561" s="28"/>
      <c r="BK561" s="28"/>
      <c r="BL561" s="28"/>
      <c r="BM561" s="28"/>
      <c r="BN561" s="28"/>
      <c r="BO561" s="28"/>
      <c r="BP561" s="28"/>
      <c r="BQ561" s="28"/>
      <c r="BR561" s="28"/>
      <c r="BS561" s="28"/>
      <c r="BT561" s="28"/>
      <c r="BU561" s="28"/>
      <c r="BV561" s="28"/>
      <c r="BW561" s="28"/>
    </row>
    <row r="562" spans="1:75" x14ac:dyDescent="0.25">
      <c r="A562" s="28"/>
      <c r="B562" s="28"/>
      <c r="C562" s="28"/>
      <c r="D562" s="28"/>
      <c r="E562" s="28"/>
      <c r="F562" s="28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  <c r="R562" s="28"/>
      <c r="S562" s="28"/>
      <c r="T562" s="28"/>
      <c r="U562" s="28"/>
      <c r="V562" s="28"/>
      <c r="W562" s="28"/>
      <c r="X562" s="28"/>
      <c r="Y562" s="28"/>
      <c r="Z562" s="28"/>
      <c r="AA562" s="28"/>
      <c r="AB562" s="28"/>
      <c r="AC562" s="28"/>
      <c r="AD562" s="28"/>
      <c r="AE562" s="28"/>
      <c r="AF562" s="28"/>
      <c r="AG562" s="28"/>
      <c r="AH562" s="28"/>
      <c r="AI562" s="28"/>
      <c r="AJ562" s="28"/>
      <c r="AK562" s="28"/>
      <c r="AL562" s="28"/>
      <c r="AM562" s="28"/>
      <c r="AN562" s="28"/>
      <c r="AO562" s="28"/>
      <c r="AP562" s="28"/>
      <c r="AQ562" s="28"/>
      <c r="AR562" s="28"/>
      <c r="AS562" s="28"/>
      <c r="AT562" s="28"/>
      <c r="AU562" s="28"/>
      <c r="AV562" s="28"/>
      <c r="AW562" s="28"/>
      <c r="AX562" s="28"/>
      <c r="AY562" s="28"/>
      <c r="AZ562" s="28"/>
      <c r="BA562" s="28"/>
      <c r="BB562" s="28"/>
      <c r="BC562" s="28"/>
      <c r="BD562" s="28"/>
      <c r="BE562" s="28"/>
      <c r="BF562" s="28"/>
      <c r="BG562" s="28"/>
      <c r="BH562" s="28"/>
      <c r="BI562" s="28"/>
      <c r="BJ562" s="28"/>
      <c r="BK562" s="28"/>
      <c r="BL562" s="28"/>
      <c r="BM562" s="28"/>
      <c r="BN562" s="28"/>
      <c r="BO562" s="28"/>
      <c r="BP562" s="28"/>
      <c r="BQ562" s="28"/>
      <c r="BR562" s="28"/>
      <c r="BS562" s="28"/>
      <c r="BT562" s="28"/>
      <c r="BU562" s="28"/>
      <c r="BV562" s="28"/>
      <c r="BW562" s="28"/>
    </row>
    <row r="563" spans="1:75" x14ac:dyDescent="0.25">
      <c r="A563" s="28"/>
      <c r="B563" s="28"/>
      <c r="C563" s="28"/>
      <c r="D563" s="28"/>
      <c r="E563" s="28"/>
      <c r="F563" s="28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  <c r="R563" s="28"/>
      <c r="S563" s="28"/>
      <c r="T563" s="28"/>
      <c r="U563" s="28"/>
      <c r="V563" s="28"/>
      <c r="W563" s="28"/>
      <c r="X563" s="28"/>
      <c r="Y563" s="28"/>
      <c r="Z563" s="28"/>
      <c r="AA563" s="28"/>
      <c r="AB563" s="28"/>
      <c r="AC563" s="28"/>
      <c r="AD563" s="28"/>
      <c r="AE563" s="28"/>
      <c r="AF563" s="28"/>
      <c r="AG563" s="28"/>
      <c r="AH563" s="28"/>
      <c r="AI563" s="28"/>
      <c r="AJ563" s="28"/>
      <c r="AK563" s="28"/>
      <c r="AL563" s="28"/>
      <c r="AM563" s="28"/>
      <c r="AN563" s="28"/>
      <c r="AO563" s="28"/>
      <c r="AP563" s="28"/>
      <c r="AQ563" s="28"/>
      <c r="AR563" s="28"/>
      <c r="AS563" s="28"/>
      <c r="AT563" s="28"/>
      <c r="AU563" s="28"/>
      <c r="AV563" s="28"/>
      <c r="AW563" s="28"/>
      <c r="AX563" s="28"/>
      <c r="AY563" s="28"/>
      <c r="AZ563" s="28"/>
      <c r="BA563" s="28"/>
      <c r="BB563" s="28"/>
      <c r="BC563" s="28"/>
      <c r="BD563" s="28"/>
      <c r="BE563" s="28"/>
      <c r="BF563" s="28"/>
      <c r="BG563" s="28"/>
      <c r="BH563" s="28"/>
      <c r="BI563" s="28"/>
      <c r="BJ563" s="28"/>
      <c r="BK563" s="28"/>
      <c r="BL563" s="28"/>
      <c r="BM563" s="28"/>
      <c r="BN563" s="28"/>
      <c r="BO563" s="28"/>
      <c r="BP563" s="28"/>
      <c r="BQ563" s="28"/>
      <c r="BR563" s="28"/>
      <c r="BS563" s="28"/>
      <c r="BT563" s="28"/>
      <c r="BU563" s="28"/>
      <c r="BV563" s="28"/>
      <c r="BW563" s="28"/>
    </row>
    <row r="564" spans="1:75" x14ac:dyDescent="0.25">
      <c r="A564" s="28"/>
      <c r="B564" s="28"/>
      <c r="C564" s="28"/>
      <c r="D564" s="28"/>
      <c r="E564" s="28"/>
      <c r="F564" s="28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  <c r="R564" s="28"/>
      <c r="S564" s="28"/>
      <c r="T564" s="28"/>
      <c r="U564" s="28"/>
      <c r="V564" s="28"/>
      <c r="W564" s="28"/>
      <c r="X564" s="28"/>
      <c r="Y564" s="28"/>
      <c r="Z564" s="28"/>
      <c r="AA564" s="28"/>
      <c r="AB564" s="28"/>
      <c r="AC564" s="28"/>
      <c r="AD564" s="28"/>
      <c r="AE564" s="28"/>
      <c r="AF564" s="28"/>
      <c r="AG564" s="28"/>
      <c r="AH564" s="28"/>
      <c r="AI564" s="28"/>
      <c r="AJ564" s="28"/>
      <c r="AK564" s="28"/>
      <c r="AL564" s="28"/>
      <c r="AM564" s="28"/>
      <c r="AN564" s="28"/>
      <c r="AO564" s="28"/>
      <c r="AP564" s="28"/>
      <c r="AQ564" s="28"/>
      <c r="AR564" s="28"/>
      <c r="AS564" s="28"/>
      <c r="AT564" s="28"/>
      <c r="AU564" s="28"/>
      <c r="AV564" s="28"/>
      <c r="AW564" s="28"/>
      <c r="AX564" s="28"/>
      <c r="AY564" s="28"/>
      <c r="AZ564" s="28"/>
      <c r="BA564" s="28"/>
      <c r="BB564" s="28"/>
      <c r="BC564" s="28"/>
      <c r="BD564" s="28"/>
      <c r="BE564" s="28"/>
      <c r="BF564" s="28"/>
      <c r="BG564" s="28"/>
      <c r="BH564" s="28"/>
      <c r="BI564" s="28"/>
      <c r="BJ564" s="28"/>
      <c r="BK564" s="28"/>
      <c r="BL564" s="28"/>
      <c r="BM564" s="28"/>
      <c r="BN564" s="28"/>
      <c r="BO564" s="28"/>
      <c r="BP564" s="28"/>
      <c r="BQ564" s="28"/>
      <c r="BR564" s="28"/>
      <c r="BS564" s="28"/>
      <c r="BT564" s="28"/>
      <c r="BU564" s="28"/>
      <c r="BV564" s="28"/>
      <c r="BW564" s="28"/>
    </row>
    <row r="565" spans="1:75" x14ac:dyDescent="0.25">
      <c r="A565" s="28"/>
      <c r="B565" s="28"/>
      <c r="C565" s="28"/>
      <c r="D565" s="28"/>
      <c r="E565" s="28"/>
      <c r="F565" s="28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  <c r="R565" s="28"/>
      <c r="S565" s="28"/>
      <c r="T565" s="28"/>
      <c r="U565" s="28"/>
      <c r="V565" s="28"/>
      <c r="W565" s="28"/>
      <c r="X565" s="28"/>
      <c r="Y565" s="28"/>
      <c r="Z565" s="28"/>
      <c r="AA565" s="28"/>
      <c r="AB565" s="28"/>
      <c r="AC565" s="28"/>
      <c r="AD565" s="28"/>
      <c r="AE565" s="28"/>
      <c r="AF565" s="28"/>
      <c r="AG565" s="28"/>
      <c r="AH565" s="28"/>
      <c r="AI565" s="28"/>
      <c r="AJ565" s="28"/>
      <c r="AK565" s="28"/>
      <c r="AL565" s="28"/>
      <c r="AM565" s="28"/>
      <c r="AN565" s="28"/>
      <c r="AO565" s="28"/>
      <c r="AP565" s="28"/>
      <c r="AQ565" s="28"/>
      <c r="AR565" s="28"/>
      <c r="AS565" s="28"/>
      <c r="AT565" s="28"/>
      <c r="AU565" s="28"/>
      <c r="AV565" s="28"/>
      <c r="AW565" s="28"/>
      <c r="AX565" s="28"/>
      <c r="AY565" s="28"/>
      <c r="AZ565" s="28"/>
      <c r="BA565" s="28"/>
      <c r="BB565" s="28"/>
      <c r="BC565" s="28"/>
      <c r="BD565" s="28"/>
      <c r="BE565" s="28"/>
      <c r="BF565" s="28"/>
      <c r="BG565" s="28"/>
      <c r="BH565" s="28"/>
      <c r="BI565" s="28"/>
      <c r="BJ565" s="28"/>
      <c r="BK565" s="28"/>
      <c r="BL565" s="28"/>
      <c r="BM565" s="28"/>
      <c r="BN565" s="28"/>
      <c r="BO565" s="28"/>
      <c r="BP565" s="28"/>
      <c r="BQ565" s="28"/>
      <c r="BR565" s="28"/>
      <c r="BS565" s="28"/>
      <c r="BT565" s="28"/>
      <c r="BU565" s="28"/>
      <c r="BV565" s="28"/>
      <c r="BW565" s="28"/>
    </row>
    <row r="566" spans="1:75" x14ac:dyDescent="0.25">
      <c r="A566" s="28"/>
      <c r="B566" s="28"/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  <c r="R566" s="28"/>
      <c r="S566" s="28"/>
      <c r="T566" s="28"/>
      <c r="U566" s="28"/>
      <c r="V566" s="28"/>
      <c r="W566" s="28"/>
      <c r="X566" s="28"/>
      <c r="Y566" s="28"/>
      <c r="Z566" s="28"/>
      <c r="AA566" s="28"/>
      <c r="AB566" s="28"/>
      <c r="AC566" s="28"/>
      <c r="AD566" s="28"/>
      <c r="AE566" s="28"/>
      <c r="AF566" s="28"/>
      <c r="AG566" s="28"/>
      <c r="AH566" s="28"/>
      <c r="AI566" s="28"/>
      <c r="AJ566" s="28"/>
      <c r="AK566" s="28"/>
      <c r="AL566" s="28"/>
      <c r="AM566" s="28"/>
      <c r="AN566" s="28"/>
      <c r="AO566" s="28"/>
      <c r="AP566" s="28"/>
      <c r="AQ566" s="28"/>
      <c r="AR566" s="28"/>
      <c r="AS566" s="28"/>
      <c r="AT566" s="28"/>
      <c r="AU566" s="28"/>
      <c r="AV566" s="28"/>
      <c r="AW566" s="28"/>
      <c r="AX566" s="28"/>
      <c r="AY566" s="28"/>
      <c r="AZ566" s="28"/>
      <c r="BA566" s="28"/>
      <c r="BB566" s="28"/>
      <c r="BC566" s="28"/>
      <c r="BD566" s="28"/>
      <c r="BE566" s="28"/>
      <c r="BF566" s="28"/>
      <c r="BG566" s="28"/>
      <c r="BH566" s="28"/>
      <c r="BI566" s="28"/>
      <c r="BJ566" s="28"/>
      <c r="BK566" s="28"/>
      <c r="BL566" s="28"/>
      <c r="BM566" s="28"/>
      <c r="BN566" s="28"/>
      <c r="BO566" s="28"/>
      <c r="BP566" s="28"/>
      <c r="BQ566" s="28"/>
      <c r="BR566" s="28"/>
      <c r="BS566" s="28"/>
      <c r="BT566" s="28"/>
      <c r="BU566" s="28"/>
      <c r="BV566" s="28"/>
      <c r="BW566" s="28"/>
    </row>
    <row r="567" spans="1:75" x14ac:dyDescent="0.25">
      <c r="A567" s="28"/>
      <c r="B567" s="28"/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  <c r="R567" s="28"/>
      <c r="S567" s="28"/>
      <c r="T567" s="28"/>
      <c r="U567" s="28"/>
      <c r="V567" s="28"/>
      <c r="W567" s="28"/>
      <c r="X567" s="28"/>
      <c r="Y567" s="28"/>
      <c r="Z567" s="28"/>
      <c r="AA567" s="28"/>
      <c r="AB567" s="28"/>
      <c r="AC567" s="28"/>
      <c r="AD567" s="28"/>
      <c r="AE567" s="28"/>
      <c r="AF567" s="28"/>
      <c r="AG567" s="28"/>
      <c r="AH567" s="28"/>
      <c r="AI567" s="28"/>
      <c r="AJ567" s="28"/>
      <c r="AK567" s="28"/>
      <c r="AL567" s="28"/>
      <c r="AM567" s="28"/>
      <c r="AN567" s="28"/>
      <c r="AO567" s="28"/>
      <c r="AP567" s="28"/>
      <c r="AQ567" s="28"/>
      <c r="AR567" s="28"/>
      <c r="AS567" s="28"/>
      <c r="AT567" s="28"/>
      <c r="AU567" s="28"/>
      <c r="AV567" s="28"/>
      <c r="AW567" s="28"/>
      <c r="AX567" s="28"/>
      <c r="AY567" s="28"/>
      <c r="AZ567" s="28"/>
      <c r="BA567" s="28"/>
      <c r="BB567" s="28"/>
      <c r="BC567" s="28"/>
      <c r="BD567" s="28"/>
      <c r="BE567" s="28"/>
      <c r="BF567" s="28"/>
      <c r="BG567" s="28"/>
      <c r="BH567" s="28"/>
      <c r="BI567" s="28"/>
      <c r="BJ567" s="28"/>
      <c r="BK567" s="28"/>
      <c r="BL567" s="28"/>
      <c r="BM567" s="28"/>
      <c r="BN567" s="28"/>
      <c r="BO567" s="28"/>
      <c r="BP567" s="28"/>
      <c r="BQ567" s="28"/>
      <c r="BR567" s="28"/>
      <c r="BS567" s="28"/>
      <c r="BT567" s="28"/>
      <c r="BU567" s="28"/>
      <c r="BV567" s="28"/>
      <c r="BW567" s="28"/>
    </row>
    <row r="568" spans="1:75" x14ac:dyDescent="0.25">
      <c r="A568" s="28"/>
      <c r="B568" s="28"/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  <c r="R568" s="28"/>
      <c r="S568" s="28"/>
      <c r="T568" s="28"/>
      <c r="U568" s="28"/>
      <c r="V568" s="28"/>
      <c r="W568" s="28"/>
      <c r="X568" s="28"/>
      <c r="Y568" s="28"/>
      <c r="Z568" s="28"/>
      <c r="AA568" s="28"/>
      <c r="AB568" s="28"/>
      <c r="AC568" s="28"/>
      <c r="AD568" s="28"/>
      <c r="AE568" s="28"/>
      <c r="AF568" s="28"/>
      <c r="AG568" s="28"/>
      <c r="AH568" s="28"/>
      <c r="AI568" s="28"/>
      <c r="AJ568" s="28"/>
      <c r="AK568" s="28"/>
      <c r="AL568" s="28"/>
      <c r="AM568" s="28"/>
      <c r="AN568" s="28"/>
      <c r="AO568" s="28"/>
      <c r="AP568" s="28"/>
      <c r="AQ568" s="28"/>
      <c r="AR568" s="28"/>
      <c r="AS568" s="28"/>
      <c r="AT568" s="28"/>
      <c r="AU568" s="28"/>
      <c r="AV568" s="28"/>
      <c r="AW568" s="28"/>
      <c r="AX568" s="28"/>
      <c r="AY568" s="28"/>
      <c r="AZ568" s="28"/>
      <c r="BA568" s="28"/>
      <c r="BB568" s="28"/>
      <c r="BC568" s="28"/>
      <c r="BD568" s="28"/>
      <c r="BE568" s="28"/>
      <c r="BF568" s="28"/>
      <c r="BG568" s="28"/>
      <c r="BH568" s="28"/>
      <c r="BI568" s="28"/>
      <c r="BJ568" s="28"/>
      <c r="BK568" s="28"/>
      <c r="BL568" s="28"/>
      <c r="BM568" s="28"/>
      <c r="BN568" s="28"/>
      <c r="BO568" s="28"/>
      <c r="BP568" s="28"/>
      <c r="BQ568" s="28"/>
      <c r="BR568" s="28"/>
      <c r="BS568" s="28"/>
      <c r="BT568" s="28"/>
      <c r="BU568" s="28"/>
      <c r="BV568" s="28"/>
      <c r="BW568" s="28"/>
    </row>
    <row r="569" spans="1:75" x14ac:dyDescent="0.25">
      <c r="A569" s="28"/>
      <c r="B569" s="28"/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8"/>
      <c r="T569" s="28"/>
      <c r="U569" s="28"/>
      <c r="V569" s="28"/>
      <c r="W569" s="28"/>
      <c r="X569" s="28"/>
      <c r="Y569" s="28"/>
      <c r="Z569" s="28"/>
      <c r="AA569" s="28"/>
      <c r="AB569" s="28"/>
      <c r="AC569" s="28"/>
      <c r="AD569" s="28"/>
      <c r="AE569" s="28"/>
      <c r="AF569" s="28"/>
      <c r="AG569" s="28"/>
      <c r="AH569" s="28"/>
      <c r="AI569" s="28"/>
      <c r="AJ569" s="28"/>
      <c r="AK569" s="28"/>
      <c r="AL569" s="28"/>
      <c r="AM569" s="28"/>
      <c r="AN569" s="28"/>
      <c r="AO569" s="28"/>
      <c r="AP569" s="28"/>
      <c r="AQ569" s="28"/>
      <c r="AR569" s="28"/>
      <c r="AS569" s="28"/>
      <c r="AT569" s="28"/>
      <c r="AU569" s="28"/>
      <c r="AV569" s="28"/>
      <c r="AW569" s="28"/>
      <c r="AX569" s="28"/>
      <c r="AY569" s="28"/>
      <c r="AZ569" s="28"/>
      <c r="BA569" s="28"/>
      <c r="BB569" s="28"/>
      <c r="BC569" s="28"/>
      <c r="BD569" s="28"/>
      <c r="BE569" s="28"/>
      <c r="BF569" s="28"/>
      <c r="BG569" s="28"/>
      <c r="BH569" s="28"/>
      <c r="BI569" s="28"/>
      <c r="BJ569" s="28"/>
      <c r="BK569" s="28"/>
      <c r="BL569" s="28"/>
      <c r="BM569" s="28"/>
      <c r="BN569" s="28"/>
      <c r="BO569" s="28"/>
      <c r="BP569" s="28"/>
      <c r="BQ569" s="28"/>
      <c r="BR569" s="28"/>
      <c r="BS569" s="28"/>
      <c r="BT569" s="28"/>
      <c r="BU569" s="28"/>
      <c r="BV569" s="28"/>
      <c r="BW569" s="28"/>
    </row>
    <row r="570" spans="1:75" x14ac:dyDescent="0.25">
      <c r="A570" s="28"/>
      <c r="B570" s="28"/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  <c r="R570" s="28"/>
      <c r="S570" s="28"/>
      <c r="T570" s="28"/>
      <c r="U570" s="28"/>
      <c r="V570" s="28"/>
      <c r="W570" s="28"/>
      <c r="X570" s="28"/>
      <c r="Y570" s="28"/>
      <c r="Z570" s="28"/>
      <c r="AA570" s="28"/>
      <c r="AB570" s="28"/>
      <c r="AC570" s="28"/>
      <c r="AD570" s="28"/>
      <c r="AE570" s="28"/>
      <c r="AF570" s="28"/>
      <c r="AG570" s="28"/>
      <c r="AH570" s="28"/>
      <c r="AI570" s="28"/>
      <c r="AJ570" s="28"/>
      <c r="AK570" s="28"/>
      <c r="AL570" s="28"/>
      <c r="AM570" s="28"/>
      <c r="AN570" s="28"/>
      <c r="AO570" s="28"/>
      <c r="AP570" s="28"/>
      <c r="AQ570" s="28"/>
      <c r="AR570" s="28"/>
      <c r="AS570" s="28"/>
      <c r="AT570" s="28"/>
      <c r="AU570" s="28"/>
      <c r="AV570" s="28"/>
      <c r="AW570" s="28"/>
      <c r="AX570" s="28"/>
      <c r="AY570" s="28"/>
      <c r="AZ570" s="28"/>
      <c r="BA570" s="28"/>
      <c r="BB570" s="28"/>
      <c r="BC570" s="28"/>
      <c r="BD570" s="28"/>
      <c r="BE570" s="28"/>
      <c r="BF570" s="28"/>
      <c r="BG570" s="28"/>
      <c r="BH570" s="28"/>
      <c r="BI570" s="28"/>
      <c r="BJ570" s="28"/>
      <c r="BK570" s="28"/>
      <c r="BL570" s="28"/>
      <c r="BM570" s="28"/>
      <c r="BN570" s="28"/>
      <c r="BO570" s="28"/>
      <c r="BP570" s="28"/>
      <c r="BQ570" s="28"/>
      <c r="BR570" s="28"/>
      <c r="BS570" s="28"/>
      <c r="BT570" s="28"/>
      <c r="BU570" s="28"/>
      <c r="BV570" s="28"/>
      <c r="BW570" s="28"/>
    </row>
    <row r="571" spans="1:75" x14ac:dyDescent="0.25">
      <c r="A571" s="28"/>
      <c r="B571" s="28"/>
      <c r="C571" s="28"/>
      <c r="D571" s="28"/>
      <c r="E571" s="28"/>
      <c r="F571" s="28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  <c r="R571" s="28"/>
      <c r="S571" s="28"/>
      <c r="T571" s="28"/>
      <c r="U571" s="28"/>
      <c r="V571" s="28"/>
      <c r="W571" s="28"/>
      <c r="X571" s="28"/>
      <c r="Y571" s="28"/>
      <c r="Z571" s="28"/>
      <c r="AA571" s="28"/>
      <c r="AB571" s="28"/>
      <c r="AC571" s="28"/>
      <c r="AD571" s="28"/>
      <c r="AE571" s="28"/>
      <c r="AF571" s="28"/>
      <c r="AG571" s="28"/>
      <c r="AH571" s="28"/>
      <c r="AI571" s="28"/>
      <c r="AJ571" s="28"/>
      <c r="AK571" s="28"/>
      <c r="AL571" s="28"/>
      <c r="AM571" s="28"/>
      <c r="AN571" s="28"/>
      <c r="AO571" s="28"/>
      <c r="AP571" s="28"/>
      <c r="AQ571" s="28"/>
      <c r="AR571" s="28"/>
      <c r="AS571" s="28"/>
      <c r="AT571" s="28"/>
      <c r="AU571" s="28"/>
      <c r="AV571" s="28"/>
      <c r="AW571" s="28"/>
      <c r="AX571" s="28"/>
      <c r="AY571" s="28"/>
      <c r="AZ571" s="28"/>
      <c r="BA571" s="28"/>
      <c r="BB571" s="28"/>
      <c r="BC571" s="28"/>
      <c r="BD571" s="28"/>
      <c r="BE571" s="28"/>
      <c r="BF571" s="28"/>
      <c r="BG571" s="28"/>
      <c r="BH571" s="28"/>
      <c r="BI571" s="28"/>
      <c r="BJ571" s="28"/>
      <c r="BK571" s="28"/>
      <c r="BL571" s="28"/>
      <c r="BM571" s="28"/>
      <c r="BN571" s="28"/>
      <c r="BO571" s="28"/>
      <c r="BP571" s="28"/>
      <c r="BQ571" s="28"/>
      <c r="BR571" s="28"/>
      <c r="BS571" s="28"/>
      <c r="BT571" s="28"/>
      <c r="BU571" s="28"/>
      <c r="BV571" s="28"/>
      <c r="BW571" s="28"/>
    </row>
    <row r="572" spans="1:75" x14ac:dyDescent="0.25">
      <c r="A572" s="28"/>
      <c r="B572" s="28"/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  <c r="R572" s="28"/>
      <c r="S572" s="28"/>
      <c r="T572" s="28"/>
      <c r="U572" s="28"/>
      <c r="V572" s="28"/>
      <c r="W572" s="28"/>
      <c r="X572" s="28"/>
      <c r="Y572" s="28"/>
      <c r="Z572" s="28"/>
      <c r="AA572" s="28"/>
      <c r="AB572" s="28"/>
      <c r="AC572" s="28"/>
      <c r="AD572" s="28"/>
      <c r="AE572" s="28"/>
      <c r="AF572" s="28"/>
      <c r="AG572" s="28"/>
      <c r="AH572" s="28"/>
      <c r="AI572" s="28"/>
      <c r="AJ572" s="28"/>
      <c r="AK572" s="28"/>
      <c r="AL572" s="28"/>
      <c r="AM572" s="28"/>
      <c r="AN572" s="28"/>
      <c r="AO572" s="28"/>
      <c r="AP572" s="28"/>
      <c r="AQ572" s="28"/>
      <c r="AR572" s="28"/>
      <c r="AS572" s="28"/>
      <c r="AT572" s="28"/>
      <c r="AU572" s="28"/>
      <c r="AV572" s="28"/>
      <c r="AW572" s="28"/>
      <c r="AX572" s="28"/>
      <c r="AY572" s="28"/>
      <c r="AZ572" s="28"/>
      <c r="BA572" s="28"/>
      <c r="BB572" s="28"/>
      <c r="BC572" s="28"/>
      <c r="BD572" s="28"/>
      <c r="BE572" s="28"/>
      <c r="BF572" s="28"/>
      <c r="BG572" s="28"/>
      <c r="BH572" s="28"/>
      <c r="BI572" s="28"/>
      <c r="BJ572" s="28"/>
      <c r="BK572" s="28"/>
      <c r="BL572" s="28"/>
      <c r="BM572" s="28"/>
      <c r="BN572" s="28"/>
      <c r="BO572" s="28"/>
      <c r="BP572" s="28"/>
      <c r="BQ572" s="28"/>
      <c r="BR572" s="28"/>
      <c r="BS572" s="28"/>
      <c r="BT572" s="28"/>
      <c r="BU572" s="28"/>
      <c r="BV572" s="28"/>
      <c r="BW572" s="28"/>
    </row>
    <row r="573" spans="1:75" x14ac:dyDescent="0.25">
      <c r="A573" s="28"/>
      <c r="B573" s="28"/>
      <c r="C573" s="28"/>
      <c r="D573" s="28"/>
      <c r="E573" s="28"/>
      <c r="F573" s="28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  <c r="R573" s="28"/>
      <c r="S573" s="28"/>
      <c r="T573" s="28"/>
      <c r="U573" s="28"/>
      <c r="V573" s="28"/>
      <c r="W573" s="28"/>
      <c r="X573" s="28"/>
      <c r="Y573" s="28"/>
      <c r="Z573" s="28"/>
      <c r="AA573" s="28"/>
      <c r="AB573" s="28"/>
      <c r="AC573" s="28"/>
      <c r="AD573" s="28"/>
      <c r="AE573" s="28"/>
      <c r="AF573" s="28"/>
      <c r="AG573" s="28"/>
      <c r="AH573" s="28"/>
      <c r="AI573" s="28"/>
      <c r="AJ573" s="28"/>
      <c r="AK573" s="28"/>
      <c r="AL573" s="28"/>
      <c r="AM573" s="28"/>
      <c r="AN573" s="28"/>
      <c r="AO573" s="28"/>
      <c r="AP573" s="28"/>
      <c r="AQ573" s="28"/>
      <c r="AR573" s="28"/>
      <c r="AS573" s="28"/>
      <c r="AT573" s="28"/>
      <c r="AU573" s="28"/>
      <c r="AV573" s="28"/>
      <c r="AW573" s="28"/>
      <c r="AX573" s="28"/>
      <c r="AY573" s="28"/>
      <c r="AZ573" s="28"/>
      <c r="BA573" s="28"/>
      <c r="BB573" s="28"/>
      <c r="BC573" s="28"/>
      <c r="BD573" s="28"/>
      <c r="BE573" s="28"/>
      <c r="BF573" s="28"/>
      <c r="BG573" s="28"/>
      <c r="BH573" s="28"/>
      <c r="BI573" s="28"/>
      <c r="BJ573" s="28"/>
      <c r="BK573" s="28"/>
      <c r="BL573" s="28"/>
      <c r="BM573" s="28"/>
      <c r="BN573" s="28"/>
      <c r="BO573" s="28"/>
      <c r="BP573" s="28"/>
      <c r="BQ573" s="28"/>
      <c r="BR573" s="28"/>
      <c r="BS573" s="28"/>
      <c r="BT573" s="28"/>
      <c r="BU573" s="28"/>
      <c r="BV573" s="28"/>
      <c r="BW573" s="28"/>
    </row>
    <row r="574" spans="1:75" x14ac:dyDescent="0.25">
      <c r="A574" s="28"/>
      <c r="B574" s="28"/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  <c r="R574" s="28"/>
      <c r="S574" s="28"/>
      <c r="T574" s="28"/>
      <c r="U574" s="28"/>
      <c r="V574" s="28"/>
      <c r="W574" s="28"/>
      <c r="X574" s="28"/>
      <c r="Y574" s="28"/>
      <c r="Z574" s="28"/>
      <c r="AA574" s="28"/>
      <c r="AB574" s="28"/>
      <c r="AC574" s="28"/>
      <c r="AD574" s="28"/>
      <c r="AE574" s="28"/>
      <c r="AF574" s="28"/>
      <c r="AG574" s="28"/>
      <c r="AH574" s="28"/>
      <c r="AI574" s="28"/>
      <c r="AJ574" s="28"/>
      <c r="AK574" s="28"/>
      <c r="AL574" s="28"/>
      <c r="AM574" s="28"/>
      <c r="AN574" s="28"/>
      <c r="AO574" s="28"/>
      <c r="AP574" s="28"/>
      <c r="AQ574" s="28"/>
      <c r="AR574" s="28"/>
      <c r="AS574" s="28"/>
      <c r="AT574" s="28"/>
      <c r="AU574" s="28"/>
      <c r="AV574" s="28"/>
      <c r="AW574" s="28"/>
      <c r="AX574" s="28"/>
      <c r="AY574" s="28"/>
      <c r="AZ574" s="28"/>
      <c r="BA574" s="28"/>
      <c r="BB574" s="28"/>
      <c r="BC574" s="28"/>
      <c r="BD574" s="28"/>
      <c r="BE574" s="28"/>
      <c r="BF574" s="28"/>
      <c r="BG574" s="28"/>
      <c r="BH574" s="28"/>
      <c r="BI574" s="28"/>
      <c r="BJ574" s="28"/>
      <c r="BK574" s="28"/>
      <c r="BL574" s="28"/>
      <c r="BM574" s="28"/>
      <c r="BN574" s="28"/>
      <c r="BO574" s="28"/>
      <c r="BP574" s="28"/>
      <c r="BQ574" s="28"/>
      <c r="BR574" s="28"/>
      <c r="BS574" s="28"/>
      <c r="BT574" s="28"/>
      <c r="BU574" s="28"/>
      <c r="BV574" s="28"/>
      <c r="BW574" s="28"/>
    </row>
    <row r="575" spans="1:75" x14ac:dyDescent="0.25">
      <c r="A575" s="28"/>
      <c r="B575" s="28"/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  <c r="R575" s="28"/>
      <c r="S575" s="28"/>
      <c r="T575" s="28"/>
      <c r="U575" s="28"/>
      <c r="V575" s="28"/>
      <c r="W575" s="28"/>
      <c r="X575" s="28"/>
      <c r="Y575" s="28"/>
      <c r="Z575" s="28"/>
      <c r="AA575" s="28"/>
      <c r="AB575" s="28"/>
      <c r="AC575" s="28"/>
      <c r="AD575" s="28"/>
      <c r="AE575" s="28"/>
      <c r="AF575" s="28"/>
      <c r="AG575" s="28"/>
      <c r="AH575" s="28"/>
      <c r="AI575" s="28"/>
      <c r="AJ575" s="28"/>
      <c r="AK575" s="28"/>
      <c r="AL575" s="28"/>
      <c r="AM575" s="28"/>
      <c r="AN575" s="28"/>
      <c r="AO575" s="28"/>
      <c r="AP575" s="28"/>
      <c r="AQ575" s="28"/>
      <c r="AR575" s="28"/>
      <c r="AS575" s="28"/>
      <c r="AT575" s="28"/>
      <c r="AU575" s="28"/>
      <c r="AV575" s="28"/>
      <c r="AW575" s="28"/>
      <c r="AX575" s="28"/>
      <c r="AY575" s="28"/>
      <c r="AZ575" s="28"/>
      <c r="BA575" s="28"/>
      <c r="BB575" s="28"/>
      <c r="BC575" s="28"/>
      <c r="BD575" s="28"/>
      <c r="BE575" s="28"/>
      <c r="BF575" s="28"/>
      <c r="BG575" s="28"/>
      <c r="BH575" s="28"/>
      <c r="BI575" s="28"/>
      <c r="BJ575" s="28"/>
      <c r="BK575" s="28"/>
      <c r="BL575" s="28"/>
      <c r="BM575" s="28"/>
      <c r="BN575" s="28"/>
      <c r="BO575" s="28"/>
      <c r="BP575" s="28"/>
      <c r="BQ575" s="28"/>
      <c r="BR575" s="28"/>
      <c r="BS575" s="28"/>
      <c r="BT575" s="28"/>
      <c r="BU575" s="28"/>
      <c r="BV575" s="28"/>
      <c r="BW575" s="28"/>
    </row>
    <row r="576" spans="1:75" x14ac:dyDescent="0.25">
      <c r="A576" s="28"/>
      <c r="B576" s="28"/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  <c r="R576" s="28"/>
      <c r="S576" s="28"/>
      <c r="T576" s="28"/>
      <c r="U576" s="28"/>
      <c r="V576" s="28"/>
      <c r="W576" s="28"/>
      <c r="X576" s="28"/>
      <c r="Y576" s="28"/>
      <c r="Z576" s="28"/>
      <c r="AA576" s="28"/>
      <c r="AB576" s="28"/>
      <c r="AC576" s="28"/>
      <c r="AD576" s="28"/>
      <c r="AE576" s="28"/>
      <c r="AF576" s="28"/>
      <c r="AG576" s="28"/>
      <c r="AH576" s="28"/>
      <c r="AI576" s="28"/>
      <c r="AJ576" s="28"/>
      <c r="AK576" s="28"/>
      <c r="AL576" s="28"/>
      <c r="AM576" s="28"/>
      <c r="AN576" s="28"/>
      <c r="AO576" s="28"/>
      <c r="AP576" s="28"/>
      <c r="AQ576" s="28"/>
      <c r="AR576" s="28"/>
      <c r="AS576" s="28"/>
      <c r="AT576" s="28"/>
      <c r="AU576" s="28"/>
      <c r="AV576" s="28"/>
      <c r="AW576" s="28"/>
      <c r="AX576" s="28"/>
      <c r="AY576" s="28"/>
      <c r="AZ576" s="28"/>
      <c r="BA576" s="28"/>
      <c r="BB576" s="28"/>
      <c r="BC576" s="28"/>
      <c r="BD576" s="28"/>
      <c r="BE576" s="28"/>
      <c r="BF576" s="28"/>
      <c r="BG576" s="28"/>
      <c r="BH576" s="28"/>
      <c r="BI576" s="28"/>
      <c r="BJ576" s="28"/>
      <c r="BK576" s="28"/>
      <c r="BL576" s="28"/>
      <c r="BM576" s="28"/>
      <c r="BN576" s="28"/>
      <c r="BO576" s="28"/>
      <c r="BP576" s="28"/>
      <c r="BQ576" s="28"/>
      <c r="BR576" s="28"/>
      <c r="BS576" s="28"/>
      <c r="BT576" s="28"/>
      <c r="BU576" s="28"/>
      <c r="BV576" s="28"/>
      <c r="BW576" s="28"/>
    </row>
    <row r="577" spans="1:75" x14ac:dyDescent="0.25">
      <c r="A577" s="28"/>
      <c r="B577" s="28"/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  <c r="R577" s="28"/>
      <c r="S577" s="28"/>
      <c r="T577" s="28"/>
      <c r="U577" s="28"/>
      <c r="V577" s="28"/>
      <c r="W577" s="28"/>
      <c r="X577" s="28"/>
      <c r="Y577" s="28"/>
      <c r="Z577" s="28"/>
      <c r="AA577" s="28"/>
      <c r="AB577" s="28"/>
      <c r="AC577" s="28"/>
      <c r="AD577" s="28"/>
      <c r="AE577" s="28"/>
      <c r="AF577" s="28"/>
      <c r="AG577" s="28"/>
      <c r="AH577" s="28"/>
      <c r="AI577" s="28"/>
      <c r="AJ577" s="28"/>
      <c r="AK577" s="28"/>
      <c r="AL577" s="28"/>
      <c r="AM577" s="28"/>
      <c r="AN577" s="28"/>
      <c r="AO577" s="28"/>
      <c r="AP577" s="28"/>
      <c r="AQ577" s="28"/>
      <c r="AR577" s="28"/>
      <c r="AS577" s="28"/>
      <c r="AT577" s="28"/>
      <c r="AU577" s="28"/>
      <c r="AV577" s="28"/>
      <c r="AW577" s="28"/>
      <c r="AX577" s="28"/>
      <c r="AY577" s="28"/>
      <c r="AZ577" s="28"/>
      <c r="BA577" s="28"/>
      <c r="BB577" s="28"/>
      <c r="BC577" s="28"/>
      <c r="BD577" s="28"/>
      <c r="BE577" s="28"/>
      <c r="BF577" s="28"/>
      <c r="BG577" s="28"/>
      <c r="BH577" s="28"/>
      <c r="BI577" s="28"/>
      <c r="BJ577" s="28"/>
      <c r="BK577" s="28"/>
      <c r="BL577" s="28"/>
      <c r="BM577" s="28"/>
      <c r="BN577" s="28"/>
      <c r="BO577" s="28"/>
      <c r="BP577" s="28"/>
      <c r="BQ577" s="28"/>
      <c r="BR577" s="28"/>
      <c r="BS577" s="28"/>
      <c r="BT577" s="28"/>
      <c r="BU577" s="28"/>
      <c r="BV577" s="28"/>
      <c r="BW577" s="28"/>
    </row>
    <row r="578" spans="1:75" x14ac:dyDescent="0.25">
      <c r="A578" s="28"/>
      <c r="B578" s="28"/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  <c r="R578" s="28"/>
      <c r="S578" s="28"/>
      <c r="T578" s="28"/>
      <c r="U578" s="28"/>
      <c r="V578" s="28"/>
      <c r="W578" s="28"/>
      <c r="X578" s="28"/>
      <c r="Y578" s="28"/>
      <c r="Z578" s="28"/>
      <c r="AA578" s="28"/>
      <c r="AB578" s="28"/>
      <c r="AC578" s="28"/>
      <c r="AD578" s="28"/>
      <c r="AE578" s="28"/>
      <c r="AF578" s="28"/>
      <c r="AG578" s="28"/>
      <c r="AH578" s="28"/>
      <c r="AI578" s="28"/>
      <c r="AJ578" s="28"/>
      <c r="AK578" s="28"/>
      <c r="AL578" s="28"/>
      <c r="AM578" s="28"/>
      <c r="AN578" s="28"/>
      <c r="AO578" s="28"/>
      <c r="AP578" s="28"/>
      <c r="AQ578" s="28"/>
      <c r="AR578" s="28"/>
      <c r="AS578" s="28"/>
      <c r="AT578" s="28"/>
      <c r="AU578" s="28"/>
      <c r="AV578" s="28"/>
      <c r="AW578" s="28"/>
      <c r="AX578" s="28"/>
      <c r="AY578" s="28"/>
      <c r="AZ578" s="28"/>
      <c r="BA578" s="28"/>
      <c r="BB578" s="28"/>
      <c r="BC578" s="28"/>
      <c r="BD578" s="28"/>
      <c r="BE578" s="28"/>
      <c r="BF578" s="28"/>
      <c r="BG578" s="28"/>
      <c r="BH578" s="28"/>
      <c r="BI578" s="28"/>
      <c r="BJ578" s="28"/>
      <c r="BK578" s="28"/>
      <c r="BL578" s="28"/>
      <c r="BM578" s="28"/>
      <c r="BN578" s="28"/>
      <c r="BO578" s="28"/>
      <c r="BP578" s="28"/>
      <c r="BQ578" s="28"/>
      <c r="BR578" s="28"/>
      <c r="BS578" s="28"/>
      <c r="BT578" s="28"/>
      <c r="BU578" s="28"/>
      <c r="BV578" s="28"/>
      <c r="BW578" s="28"/>
    </row>
    <row r="579" spans="1:75" x14ac:dyDescent="0.25">
      <c r="A579" s="28"/>
      <c r="B579" s="28"/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  <c r="R579" s="28"/>
      <c r="S579" s="28"/>
      <c r="T579" s="28"/>
      <c r="U579" s="28"/>
      <c r="V579" s="28"/>
      <c r="W579" s="28"/>
      <c r="X579" s="28"/>
      <c r="Y579" s="28"/>
      <c r="Z579" s="28"/>
      <c r="AA579" s="28"/>
      <c r="AB579" s="28"/>
      <c r="AC579" s="28"/>
      <c r="AD579" s="28"/>
      <c r="AE579" s="28"/>
      <c r="AF579" s="28"/>
      <c r="AG579" s="28"/>
      <c r="AH579" s="28"/>
      <c r="AI579" s="28"/>
      <c r="AJ579" s="28"/>
      <c r="AK579" s="28"/>
      <c r="AL579" s="28"/>
      <c r="AM579" s="28"/>
      <c r="AN579" s="28"/>
      <c r="AO579" s="28"/>
      <c r="AP579" s="28"/>
      <c r="AQ579" s="28"/>
      <c r="AR579" s="28"/>
      <c r="AS579" s="28"/>
      <c r="AT579" s="28"/>
      <c r="AU579" s="28"/>
      <c r="AV579" s="28"/>
      <c r="AW579" s="28"/>
      <c r="AX579" s="28"/>
      <c r="AY579" s="28"/>
      <c r="AZ579" s="28"/>
      <c r="BA579" s="28"/>
      <c r="BB579" s="28"/>
      <c r="BC579" s="28"/>
      <c r="BD579" s="28"/>
      <c r="BE579" s="28"/>
      <c r="BF579" s="28"/>
      <c r="BG579" s="28"/>
      <c r="BH579" s="28"/>
      <c r="BI579" s="28"/>
      <c r="BJ579" s="28"/>
      <c r="BK579" s="28"/>
      <c r="BL579" s="28"/>
      <c r="BM579" s="28"/>
      <c r="BN579" s="28"/>
      <c r="BO579" s="28"/>
      <c r="BP579" s="28"/>
      <c r="BQ579" s="28"/>
      <c r="BR579" s="28"/>
      <c r="BS579" s="28"/>
      <c r="BT579" s="28"/>
      <c r="BU579" s="28"/>
      <c r="BV579" s="28"/>
      <c r="BW579" s="28"/>
    </row>
    <row r="580" spans="1:75" x14ac:dyDescent="0.25">
      <c r="A580" s="28"/>
      <c r="B580" s="28"/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  <c r="R580" s="28"/>
      <c r="S580" s="28"/>
      <c r="T580" s="28"/>
      <c r="U580" s="28"/>
      <c r="V580" s="28"/>
      <c r="W580" s="28"/>
      <c r="X580" s="28"/>
      <c r="Y580" s="28"/>
      <c r="Z580" s="28"/>
      <c r="AA580" s="28"/>
      <c r="AB580" s="28"/>
      <c r="AC580" s="28"/>
      <c r="AD580" s="28"/>
      <c r="AE580" s="28"/>
      <c r="AF580" s="28"/>
      <c r="AG580" s="28"/>
      <c r="AH580" s="28"/>
      <c r="AI580" s="28"/>
      <c r="AJ580" s="28"/>
      <c r="AK580" s="28"/>
      <c r="AL580" s="28"/>
      <c r="AM580" s="28"/>
      <c r="AN580" s="28"/>
      <c r="AO580" s="28"/>
      <c r="AP580" s="28"/>
      <c r="AQ580" s="28"/>
      <c r="AR580" s="28"/>
      <c r="AS580" s="28"/>
      <c r="AT580" s="28"/>
      <c r="AU580" s="28"/>
      <c r="AV580" s="28"/>
      <c r="AW580" s="28"/>
      <c r="AX580" s="28"/>
      <c r="AY580" s="28"/>
      <c r="AZ580" s="28"/>
      <c r="BA580" s="28"/>
      <c r="BB580" s="28"/>
      <c r="BC580" s="28"/>
      <c r="BD580" s="28"/>
      <c r="BE580" s="28"/>
      <c r="BF580" s="28"/>
      <c r="BG580" s="28"/>
      <c r="BH580" s="28"/>
      <c r="BI580" s="28"/>
      <c r="BJ580" s="28"/>
      <c r="BK580" s="28"/>
      <c r="BL580" s="28"/>
      <c r="BM580" s="28"/>
      <c r="BN580" s="28"/>
      <c r="BO580" s="28"/>
      <c r="BP580" s="28"/>
      <c r="BQ580" s="28"/>
      <c r="BR580" s="28"/>
      <c r="BS580" s="28"/>
      <c r="BT580" s="28"/>
      <c r="BU580" s="28"/>
      <c r="BV580" s="28"/>
      <c r="BW580" s="28"/>
    </row>
    <row r="581" spans="1:75" x14ac:dyDescent="0.25">
      <c r="A581" s="28"/>
      <c r="B581" s="28"/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  <c r="R581" s="28"/>
      <c r="S581" s="28"/>
      <c r="T581" s="28"/>
      <c r="U581" s="28"/>
      <c r="V581" s="28"/>
      <c r="W581" s="28"/>
      <c r="X581" s="28"/>
      <c r="Y581" s="28"/>
      <c r="Z581" s="28"/>
      <c r="AA581" s="28"/>
      <c r="AB581" s="28"/>
      <c r="AC581" s="28"/>
      <c r="AD581" s="28"/>
      <c r="AE581" s="28"/>
      <c r="AF581" s="28"/>
      <c r="AG581" s="28"/>
      <c r="AH581" s="28"/>
      <c r="AI581" s="28"/>
      <c r="AJ581" s="28"/>
      <c r="AK581" s="28"/>
      <c r="AL581" s="28"/>
      <c r="AM581" s="28"/>
      <c r="AN581" s="28"/>
      <c r="AO581" s="28"/>
      <c r="AP581" s="28"/>
      <c r="AQ581" s="28"/>
      <c r="AR581" s="28"/>
      <c r="AS581" s="28"/>
      <c r="AT581" s="28"/>
      <c r="AU581" s="28"/>
      <c r="AV581" s="28"/>
      <c r="AW581" s="28"/>
      <c r="AX581" s="28"/>
      <c r="AY581" s="28"/>
      <c r="AZ581" s="28"/>
      <c r="BA581" s="28"/>
      <c r="BB581" s="28"/>
      <c r="BC581" s="28"/>
      <c r="BD581" s="28"/>
      <c r="BE581" s="28"/>
      <c r="BF581" s="28"/>
      <c r="BG581" s="28"/>
      <c r="BH581" s="28"/>
      <c r="BI581" s="28"/>
      <c r="BJ581" s="28"/>
      <c r="BK581" s="28"/>
      <c r="BL581" s="28"/>
      <c r="BM581" s="28"/>
      <c r="BN581" s="28"/>
      <c r="BO581" s="28"/>
      <c r="BP581" s="28"/>
      <c r="BQ581" s="28"/>
      <c r="BR581" s="28"/>
      <c r="BS581" s="28"/>
      <c r="BT581" s="28"/>
      <c r="BU581" s="28"/>
      <c r="BV581" s="28"/>
      <c r="BW581" s="28"/>
    </row>
    <row r="582" spans="1:75" x14ac:dyDescent="0.25">
      <c r="A582" s="28"/>
      <c r="B582" s="28"/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  <c r="R582" s="28"/>
      <c r="S582" s="28"/>
      <c r="T582" s="28"/>
      <c r="U582" s="28"/>
      <c r="V582" s="28"/>
      <c r="W582" s="28"/>
      <c r="X582" s="28"/>
      <c r="Y582" s="28"/>
      <c r="Z582" s="28"/>
      <c r="AA582" s="28"/>
      <c r="AB582" s="28"/>
      <c r="AC582" s="28"/>
      <c r="AD582" s="28"/>
      <c r="AE582" s="28"/>
      <c r="AF582" s="28"/>
      <c r="AG582" s="28"/>
      <c r="AH582" s="28"/>
      <c r="AI582" s="28"/>
      <c r="AJ582" s="28"/>
      <c r="AK582" s="28"/>
      <c r="AL582" s="28"/>
      <c r="AM582" s="28"/>
      <c r="AN582" s="28"/>
      <c r="AO582" s="28"/>
      <c r="AP582" s="28"/>
      <c r="AQ582" s="28"/>
      <c r="AR582" s="28"/>
      <c r="AS582" s="28"/>
      <c r="AT582" s="28"/>
      <c r="AU582" s="28"/>
      <c r="AV582" s="28"/>
      <c r="AW582" s="28"/>
      <c r="AX582" s="28"/>
      <c r="AY582" s="28"/>
      <c r="AZ582" s="28"/>
      <c r="BA582" s="28"/>
      <c r="BB582" s="28"/>
      <c r="BC582" s="28"/>
      <c r="BD582" s="28"/>
      <c r="BE582" s="28"/>
      <c r="BF582" s="28"/>
      <c r="BG582" s="28"/>
      <c r="BH582" s="28"/>
      <c r="BI582" s="28"/>
      <c r="BJ582" s="28"/>
      <c r="BK582" s="28"/>
      <c r="BL582" s="28"/>
      <c r="BM582" s="28"/>
      <c r="BN582" s="28"/>
      <c r="BO582" s="28"/>
      <c r="BP582" s="28"/>
      <c r="BQ582" s="28"/>
      <c r="BR582" s="28"/>
      <c r="BS582" s="28"/>
      <c r="BT582" s="28"/>
      <c r="BU582" s="28"/>
      <c r="BV582" s="28"/>
      <c r="BW582" s="28"/>
    </row>
    <row r="583" spans="1:75" x14ac:dyDescent="0.25">
      <c r="A583" s="28"/>
      <c r="B583" s="28"/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  <c r="R583" s="28"/>
      <c r="S583" s="28"/>
      <c r="T583" s="28"/>
      <c r="U583" s="28"/>
      <c r="V583" s="28"/>
      <c r="W583" s="28"/>
      <c r="X583" s="28"/>
      <c r="Y583" s="28"/>
      <c r="Z583" s="28"/>
      <c r="AA583" s="28"/>
      <c r="AB583" s="28"/>
      <c r="AC583" s="28"/>
      <c r="AD583" s="28"/>
      <c r="AE583" s="28"/>
      <c r="AF583" s="28"/>
      <c r="AG583" s="28"/>
      <c r="AH583" s="28"/>
      <c r="AI583" s="28"/>
      <c r="AJ583" s="28"/>
      <c r="AK583" s="28"/>
      <c r="AL583" s="28"/>
      <c r="AM583" s="28"/>
      <c r="AN583" s="28"/>
      <c r="AO583" s="28"/>
      <c r="AP583" s="28"/>
      <c r="AQ583" s="28"/>
      <c r="AR583" s="28"/>
      <c r="AS583" s="28"/>
      <c r="AT583" s="28"/>
      <c r="AU583" s="28"/>
      <c r="AV583" s="28"/>
      <c r="AW583" s="28"/>
      <c r="AX583" s="28"/>
      <c r="AY583" s="28"/>
      <c r="AZ583" s="28"/>
      <c r="BA583" s="28"/>
      <c r="BB583" s="28"/>
      <c r="BC583" s="28"/>
      <c r="BD583" s="28"/>
      <c r="BE583" s="28"/>
      <c r="BF583" s="28"/>
      <c r="BG583" s="28"/>
      <c r="BH583" s="28"/>
      <c r="BI583" s="28"/>
      <c r="BJ583" s="28"/>
      <c r="BK583" s="28"/>
      <c r="BL583" s="28"/>
      <c r="BM583" s="28"/>
      <c r="BN583" s="28"/>
      <c r="BO583" s="28"/>
      <c r="BP583" s="28"/>
      <c r="BQ583" s="28"/>
      <c r="BR583" s="28"/>
      <c r="BS583" s="28"/>
      <c r="BT583" s="28"/>
      <c r="BU583" s="28"/>
      <c r="BV583" s="28"/>
      <c r="BW583" s="28"/>
    </row>
    <row r="584" spans="1:75" x14ac:dyDescent="0.25">
      <c r="A584" s="28"/>
      <c r="B584" s="28"/>
      <c r="C584" s="28"/>
      <c r="D584" s="28"/>
      <c r="E584" s="28"/>
      <c r="F584" s="28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8"/>
      <c r="T584" s="28"/>
      <c r="U584" s="28"/>
      <c r="V584" s="28"/>
      <c r="W584" s="28"/>
      <c r="X584" s="28"/>
      <c r="Y584" s="28"/>
      <c r="Z584" s="28"/>
      <c r="AA584" s="28"/>
      <c r="AB584" s="28"/>
      <c r="AC584" s="28"/>
      <c r="AD584" s="28"/>
      <c r="AE584" s="28"/>
      <c r="AF584" s="28"/>
      <c r="AG584" s="28"/>
      <c r="AH584" s="28"/>
      <c r="AI584" s="28"/>
      <c r="AJ584" s="28"/>
      <c r="AK584" s="28"/>
      <c r="AL584" s="28"/>
      <c r="AM584" s="28"/>
      <c r="AN584" s="28"/>
      <c r="AO584" s="28"/>
      <c r="AP584" s="28"/>
      <c r="AQ584" s="28"/>
      <c r="AR584" s="28"/>
      <c r="AS584" s="28"/>
      <c r="AT584" s="28"/>
      <c r="AU584" s="28"/>
      <c r="AV584" s="28"/>
      <c r="AW584" s="28"/>
      <c r="AX584" s="28"/>
      <c r="AY584" s="28"/>
      <c r="AZ584" s="28"/>
      <c r="BA584" s="28"/>
      <c r="BB584" s="28"/>
      <c r="BC584" s="28"/>
      <c r="BD584" s="28"/>
      <c r="BE584" s="28"/>
      <c r="BF584" s="28"/>
      <c r="BG584" s="28"/>
      <c r="BH584" s="28"/>
      <c r="BI584" s="28"/>
      <c r="BJ584" s="28"/>
      <c r="BK584" s="28"/>
      <c r="BL584" s="28"/>
      <c r="BM584" s="28"/>
      <c r="BN584" s="28"/>
      <c r="BO584" s="28"/>
      <c r="BP584" s="28"/>
      <c r="BQ584" s="28"/>
      <c r="BR584" s="28"/>
      <c r="BS584" s="28"/>
      <c r="BT584" s="28"/>
      <c r="BU584" s="28"/>
      <c r="BV584" s="28"/>
      <c r="BW584" s="28"/>
    </row>
    <row r="585" spans="1:75" x14ac:dyDescent="0.25">
      <c r="A585" s="28"/>
      <c r="B585" s="28"/>
      <c r="C585" s="28"/>
      <c r="D585" s="28"/>
      <c r="E585" s="28"/>
      <c r="F585" s="28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  <c r="AE585" s="28"/>
      <c r="AF585" s="28"/>
      <c r="AG585" s="28"/>
      <c r="AH585" s="28"/>
      <c r="AI585" s="28"/>
      <c r="AJ585" s="28"/>
      <c r="AK585" s="28"/>
      <c r="AL585" s="28"/>
      <c r="AM585" s="28"/>
      <c r="AN585" s="28"/>
      <c r="AO585" s="28"/>
      <c r="AP585" s="28"/>
      <c r="AQ585" s="28"/>
      <c r="AR585" s="28"/>
      <c r="AS585" s="28"/>
      <c r="AT585" s="28"/>
      <c r="AU585" s="28"/>
      <c r="AV585" s="28"/>
      <c r="AW585" s="28"/>
      <c r="AX585" s="28"/>
      <c r="AY585" s="28"/>
      <c r="AZ585" s="28"/>
      <c r="BA585" s="28"/>
      <c r="BB585" s="28"/>
      <c r="BC585" s="28"/>
      <c r="BD585" s="28"/>
      <c r="BE585" s="28"/>
      <c r="BF585" s="28"/>
      <c r="BG585" s="28"/>
      <c r="BH585" s="28"/>
      <c r="BI585" s="28"/>
      <c r="BJ585" s="28"/>
      <c r="BK585" s="28"/>
      <c r="BL585" s="28"/>
      <c r="BM585" s="28"/>
      <c r="BN585" s="28"/>
      <c r="BO585" s="28"/>
      <c r="BP585" s="28"/>
      <c r="BQ585" s="28"/>
      <c r="BR585" s="28"/>
      <c r="BS585" s="28"/>
      <c r="BT585" s="28"/>
      <c r="BU585" s="28"/>
      <c r="BV585" s="28"/>
      <c r="BW585" s="28"/>
    </row>
    <row r="586" spans="1:75" x14ac:dyDescent="0.25">
      <c r="A586" s="28"/>
      <c r="B586" s="28"/>
      <c r="C586" s="28"/>
      <c r="D586" s="28"/>
      <c r="E586" s="28"/>
      <c r="F586" s="28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  <c r="R586" s="28"/>
      <c r="S586" s="28"/>
      <c r="T586" s="28"/>
      <c r="U586" s="28"/>
      <c r="V586" s="28"/>
      <c r="W586" s="28"/>
      <c r="X586" s="28"/>
      <c r="Y586" s="28"/>
      <c r="Z586" s="28"/>
      <c r="AA586" s="28"/>
      <c r="AB586" s="28"/>
      <c r="AC586" s="28"/>
      <c r="AD586" s="28"/>
      <c r="AE586" s="28"/>
      <c r="AF586" s="28"/>
      <c r="AG586" s="28"/>
      <c r="AH586" s="28"/>
      <c r="AI586" s="28"/>
      <c r="AJ586" s="28"/>
      <c r="AK586" s="28"/>
      <c r="AL586" s="28"/>
      <c r="AM586" s="28"/>
      <c r="AN586" s="28"/>
      <c r="AO586" s="28"/>
      <c r="AP586" s="28"/>
      <c r="AQ586" s="28"/>
      <c r="AR586" s="28"/>
      <c r="AS586" s="28"/>
      <c r="AT586" s="28"/>
      <c r="AU586" s="28"/>
      <c r="AV586" s="28"/>
      <c r="AW586" s="28"/>
      <c r="AX586" s="28"/>
      <c r="AY586" s="28"/>
      <c r="AZ586" s="28"/>
      <c r="BA586" s="28"/>
      <c r="BB586" s="28"/>
      <c r="BC586" s="28"/>
      <c r="BD586" s="28"/>
      <c r="BE586" s="28"/>
      <c r="BF586" s="28"/>
      <c r="BG586" s="28"/>
      <c r="BH586" s="28"/>
      <c r="BI586" s="28"/>
      <c r="BJ586" s="28"/>
      <c r="BK586" s="28"/>
      <c r="BL586" s="28"/>
      <c r="BM586" s="28"/>
      <c r="BN586" s="28"/>
      <c r="BO586" s="28"/>
      <c r="BP586" s="28"/>
      <c r="BQ586" s="28"/>
      <c r="BR586" s="28"/>
      <c r="BS586" s="28"/>
      <c r="BT586" s="28"/>
      <c r="BU586" s="28"/>
      <c r="BV586" s="28"/>
      <c r="BW586" s="28"/>
    </row>
    <row r="587" spans="1:75" x14ac:dyDescent="0.25">
      <c r="A587" s="28"/>
      <c r="B587" s="28"/>
      <c r="C587" s="28"/>
      <c r="D587" s="28"/>
      <c r="E587" s="28"/>
      <c r="F587" s="28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  <c r="R587" s="28"/>
      <c r="S587" s="28"/>
      <c r="T587" s="28"/>
      <c r="U587" s="28"/>
      <c r="V587" s="28"/>
      <c r="W587" s="28"/>
      <c r="X587" s="28"/>
      <c r="Y587" s="28"/>
      <c r="Z587" s="28"/>
      <c r="AA587" s="28"/>
      <c r="AB587" s="28"/>
      <c r="AC587" s="28"/>
      <c r="AD587" s="28"/>
      <c r="AE587" s="28"/>
      <c r="AF587" s="28"/>
      <c r="AG587" s="28"/>
      <c r="AH587" s="28"/>
      <c r="AI587" s="28"/>
      <c r="AJ587" s="28"/>
      <c r="AK587" s="28"/>
      <c r="AL587" s="28"/>
      <c r="AM587" s="28"/>
      <c r="AN587" s="28"/>
      <c r="AO587" s="28"/>
      <c r="AP587" s="28"/>
      <c r="AQ587" s="28"/>
      <c r="AR587" s="28"/>
      <c r="AS587" s="28"/>
      <c r="AT587" s="28"/>
      <c r="AU587" s="28"/>
      <c r="AV587" s="28"/>
      <c r="AW587" s="28"/>
      <c r="AX587" s="28"/>
      <c r="AY587" s="28"/>
      <c r="AZ587" s="28"/>
      <c r="BA587" s="28"/>
      <c r="BB587" s="28"/>
      <c r="BC587" s="28"/>
      <c r="BD587" s="28"/>
      <c r="BE587" s="28"/>
      <c r="BF587" s="28"/>
      <c r="BG587" s="28"/>
      <c r="BH587" s="28"/>
      <c r="BI587" s="28"/>
      <c r="BJ587" s="28"/>
      <c r="BK587" s="28"/>
      <c r="BL587" s="28"/>
      <c r="BM587" s="28"/>
      <c r="BN587" s="28"/>
      <c r="BO587" s="28"/>
      <c r="BP587" s="28"/>
      <c r="BQ587" s="28"/>
      <c r="BR587" s="28"/>
      <c r="BS587" s="28"/>
      <c r="BT587" s="28"/>
      <c r="BU587" s="28"/>
      <c r="BV587" s="28"/>
      <c r="BW587" s="28"/>
    </row>
    <row r="588" spans="1:75" x14ac:dyDescent="0.25">
      <c r="A588" s="28"/>
      <c r="B588" s="28"/>
      <c r="C588" s="28"/>
      <c r="D588" s="28"/>
      <c r="E588" s="28"/>
      <c r="F588" s="28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  <c r="R588" s="28"/>
      <c r="S588" s="28"/>
      <c r="T588" s="28"/>
      <c r="U588" s="28"/>
      <c r="V588" s="28"/>
      <c r="W588" s="28"/>
      <c r="X588" s="28"/>
      <c r="Y588" s="28"/>
      <c r="Z588" s="28"/>
      <c r="AA588" s="28"/>
      <c r="AB588" s="28"/>
      <c r="AC588" s="28"/>
      <c r="AD588" s="28"/>
      <c r="AE588" s="28"/>
      <c r="AF588" s="28"/>
      <c r="AG588" s="28"/>
      <c r="AH588" s="28"/>
      <c r="AI588" s="28"/>
      <c r="AJ588" s="28"/>
      <c r="AK588" s="28"/>
      <c r="AL588" s="28"/>
      <c r="AM588" s="28"/>
      <c r="AN588" s="28"/>
      <c r="AO588" s="28"/>
      <c r="AP588" s="28"/>
      <c r="AQ588" s="28"/>
      <c r="AR588" s="28"/>
      <c r="AS588" s="28"/>
      <c r="AT588" s="28"/>
      <c r="AU588" s="28"/>
      <c r="AV588" s="28"/>
      <c r="AW588" s="28"/>
      <c r="AX588" s="28"/>
      <c r="AY588" s="28"/>
      <c r="AZ588" s="28"/>
      <c r="BA588" s="28"/>
      <c r="BB588" s="28"/>
      <c r="BC588" s="28"/>
      <c r="BD588" s="28"/>
      <c r="BE588" s="28"/>
      <c r="BF588" s="28"/>
      <c r="BG588" s="28"/>
      <c r="BH588" s="28"/>
      <c r="BI588" s="28"/>
      <c r="BJ588" s="28"/>
      <c r="BK588" s="28"/>
      <c r="BL588" s="28"/>
      <c r="BM588" s="28"/>
      <c r="BN588" s="28"/>
      <c r="BO588" s="28"/>
      <c r="BP588" s="28"/>
      <c r="BQ588" s="28"/>
      <c r="BR588" s="28"/>
      <c r="BS588" s="28"/>
      <c r="BT588" s="28"/>
      <c r="BU588" s="28"/>
      <c r="BV588" s="28"/>
      <c r="BW588" s="28"/>
    </row>
    <row r="589" spans="1:75" x14ac:dyDescent="0.25">
      <c r="A589" s="28"/>
      <c r="B589" s="28"/>
      <c r="C589" s="28"/>
      <c r="D589" s="28"/>
      <c r="E589" s="28"/>
      <c r="F589" s="28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  <c r="R589" s="28"/>
      <c r="S589" s="28"/>
      <c r="T589" s="28"/>
      <c r="U589" s="28"/>
      <c r="V589" s="28"/>
      <c r="W589" s="28"/>
      <c r="X589" s="28"/>
      <c r="Y589" s="28"/>
      <c r="Z589" s="28"/>
      <c r="AA589" s="28"/>
      <c r="AB589" s="28"/>
      <c r="AC589" s="28"/>
      <c r="AD589" s="28"/>
      <c r="AE589" s="28"/>
      <c r="AF589" s="28"/>
      <c r="AG589" s="28"/>
      <c r="AH589" s="28"/>
      <c r="AI589" s="28"/>
      <c r="AJ589" s="28"/>
      <c r="AK589" s="28"/>
      <c r="AL589" s="28"/>
      <c r="AM589" s="28"/>
      <c r="AN589" s="28"/>
      <c r="AO589" s="28"/>
      <c r="AP589" s="28"/>
      <c r="AQ589" s="28"/>
      <c r="AR589" s="28"/>
      <c r="AS589" s="28"/>
      <c r="AT589" s="28"/>
      <c r="AU589" s="28"/>
      <c r="AV589" s="28"/>
      <c r="AW589" s="28"/>
      <c r="AX589" s="28"/>
      <c r="AY589" s="28"/>
      <c r="AZ589" s="28"/>
      <c r="BA589" s="28"/>
      <c r="BB589" s="28"/>
      <c r="BC589" s="28"/>
      <c r="BD589" s="28"/>
      <c r="BE589" s="28"/>
      <c r="BF589" s="28"/>
      <c r="BG589" s="28"/>
      <c r="BH589" s="28"/>
      <c r="BI589" s="28"/>
      <c r="BJ589" s="28"/>
      <c r="BK589" s="28"/>
      <c r="BL589" s="28"/>
      <c r="BM589" s="28"/>
      <c r="BN589" s="28"/>
      <c r="BO589" s="28"/>
      <c r="BP589" s="28"/>
      <c r="BQ589" s="28"/>
      <c r="BR589" s="28"/>
      <c r="BS589" s="28"/>
      <c r="BT589" s="28"/>
      <c r="BU589" s="28"/>
      <c r="BV589" s="28"/>
      <c r="BW589" s="28"/>
    </row>
    <row r="590" spans="1:75" x14ac:dyDescent="0.25">
      <c r="A590" s="28"/>
      <c r="B590" s="28"/>
      <c r="C590" s="28"/>
      <c r="D590" s="28"/>
      <c r="E590" s="28"/>
      <c r="F590" s="28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  <c r="R590" s="28"/>
      <c r="S590" s="28"/>
      <c r="T590" s="28"/>
      <c r="U590" s="28"/>
      <c r="V590" s="28"/>
      <c r="W590" s="28"/>
      <c r="X590" s="28"/>
      <c r="Y590" s="28"/>
      <c r="Z590" s="28"/>
      <c r="AA590" s="28"/>
      <c r="AB590" s="28"/>
      <c r="AC590" s="28"/>
      <c r="AD590" s="28"/>
      <c r="AE590" s="28"/>
      <c r="AF590" s="28"/>
      <c r="AG590" s="28"/>
      <c r="AH590" s="28"/>
      <c r="AI590" s="28"/>
      <c r="AJ590" s="28"/>
      <c r="AK590" s="28"/>
      <c r="AL590" s="28"/>
      <c r="AM590" s="28"/>
      <c r="AN590" s="28"/>
      <c r="AO590" s="28"/>
      <c r="AP590" s="28"/>
      <c r="AQ590" s="28"/>
      <c r="AR590" s="28"/>
      <c r="AS590" s="28"/>
      <c r="AT590" s="28"/>
      <c r="AU590" s="28"/>
      <c r="AV590" s="28"/>
      <c r="AW590" s="28"/>
      <c r="AX590" s="28"/>
      <c r="AY590" s="28"/>
      <c r="AZ590" s="28"/>
      <c r="BA590" s="28"/>
      <c r="BB590" s="28"/>
      <c r="BC590" s="28"/>
      <c r="BD590" s="28"/>
      <c r="BE590" s="28"/>
      <c r="BF590" s="28"/>
      <c r="BG590" s="28"/>
      <c r="BH590" s="28"/>
      <c r="BI590" s="28"/>
      <c r="BJ590" s="28"/>
      <c r="BK590" s="28"/>
      <c r="BL590" s="28"/>
      <c r="BM590" s="28"/>
      <c r="BN590" s="28"/>
      <c r="BO590" s="28"/>
      <c r="BP590" s="28"/>
      <c r="BQ590" s="28"/>
      <c r="BR590" s="28"/>
      <c r="BS590" s="28"/>
      <c r="BT590" s="28"/>
      <c r="BU590" s="28"/>
      <c r="BV590" s="28"/>
      <c r="BW590" s="28"/>
    </row>
    <row r="591" spans="1:75" x14ac:dyDescent="0.25">
      <c r="A591" s="28"/>
      <c r="B591" s="28"/>
      <c r="C591" s="28"/>
      <c r="D591" s="28"/>
      <c r="E591" s="28"/>
      <c r="F591" s="28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  <c r="R591" s="28"/>
      <c r="S591" s="28"/>
      <c r="T591" s="28"/>
      <c r="U591" s="28"/>
      <c r="V591" s="28"/>
      <c r="W591" s="28"/>
      <c r="X591" s="28"/>
      <c r="Y591" s="28"/>
      <c r="Z591" s="28"/>
      <c r="AA591" s="28"/>
      <c r="AB591" s="28"/>
      <c r="AC591" s="28"/>
      <c r="AD591" s="28"/>
      <c r="AE591" s="28"/>
      <c r="AF591" s="28"/>
      <c r="AG591" s="28"/>
      <c r="AH591" s="28"/>
      <c r="AI591" s="28"/>
      <c r="AJ591" s="28"/>
      <c r="AK591" s="28"/>
      <c r="AL591" s="28"/>
      <c r="AM591" s="28"/>
      <c r="AN591" s="28"/>
      <c r="AO591" s="28"/>
      <c r="AP591" s="28"/>
      <c r="AQ591" s="28"/>
      <c r="AR591" s="28"/>
      <c r="AS591" s="28"/>
      <c r="AT591" s="28"/>
      <c r="AU591" s="28"/>
      <c r="AV591" s="28"/>
      <c r="AW591" s="28"/>
      <c r="AX591" s="28"/>
      <c r="AY591" s="28"/>
      <c r="AZ591" s="28"/>
      <c r="BA591" s="28"/>
      <c r="BB591" s="28"/>
      <c r="BC591" s="28"/>
      <c r="BD591" s="28"/>
      <c r="BE591" s="28"/>
      <c r="BF591" s="28"/>
      <c r="BG591" s="28"/>
      <c r="BH591" s="28"/>
      <c r="BI591" s="28"/>
      <c r="BJ591" s="28"/>
      <c r="BK591" s="28"/>
      <c r="BL591" s="28"/>
      <c r="BM591" s="28"/>
      <c r="BN591" s="28"/>
      <c r="BO591" s="28"/>
      <c r="BP591" s="28"/>
      <c r="BQ591" s="28"/>
      <c r="BR591" s="28"/>
      <c r="BS591" s="28"/>
      <c r="BT591" s="28"/>
      <c r="BU591" s="28"/>
      <c r="BV591" s="28"/>
      <c r="BW591" s="28"/>
    </row>
    <row r="592" spans="1:75" x14ac:dyDescent="0.25">
      <c r="A592" s="28"/>
      <c r="B592" s="28"/>
      <c r="C592" s="28"/>
      <c r="D592" s="28"/>
      <c r="E592" s="28"/>
      <c r="F592" s="28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  <c r="R592" s="28"/>
      <c r="S592" s="28"/>
      <c r="T592" s="28"/>
      <c r="U592" s="28"/>
      <c r="V592" s="28"/>
      <c r="W592" s="28"/>
      <c r="X592" s="28"/>
      <c r="Y592" s="28"/>
      <c r="Z592" s="28"/>
      <c r="AA592" s="28"/>
      <c r="AB592" s="28"/>
      <c r="AC592" s="28"/>
      <c r="AD592" s="28"/>
      <c r="AE592" s="28"/>
      <c r="AF592" s="28"/>
      <c r="AG592" s="28"/>
      <c r="AH592" s="28"/>
      <c r="AI592" s="28"/>
      <c r="AJ592" s="28"/>
      <c r="AK592" s="28"/>
      <c r="AL592" s="28"/>
      <c r="AM592" s="28"/>
      <c r="AN592" s="28"/>
      <c r="AO592" s="28"/>
      <c r="AP592" s="28"/>
      <c r="AQ592" s="28"/>
      <c r="AR592" s="28"/>
      <c r="AS592" s="28"/>
      <c r="AT592" s="28"/>
      <c r="AU592" s="28"/>
      <c r="AV592" s="28"/>
      <c r="AW592" s="28"/>
      <c r="AX592" s="28"/>
      <c r="AY592" s="28"/>
      <c r="AZ592" s="28"/>
      <c r="BA592" s="28"/>
      <c r="BB592" s="28"/>
      <c r="BC592" s="28"/>
      <c r="BD592" s="28"/>
      <c r="BE592" s="28"/>
      <c r="BF592" s="28"/>
      <c r="BG592" s="28"/>
      <c r="BH592" s="28"/>
      <c r="BI592" s="28"/>
      <c r="BJ592" s="28"/>
      <c r="BK592" s="28"/>
      <c r="BL592" s="28"/>
      <c r="BM592" s="28"/>
      <c r="BN592" s="28"/>
      <c r="BO592" s="28"/>
      <c r="BP592" s="28"/>
      <c r="BQ592" s="28"/>
      <c r="BR592" s="28"/>
      <c r="BS592" s="28"/>
      <c r="BT592" s="28"/>
      <c r="BU592" s="28"/>
      <c r="BV592" s="28"/>
      <c r="BW592" s="28"/>
    </row>
    <row r="593" spans="1:75" x14ac:dyDescent="0.25">
      <c r="A593" s="28"/>
      <c r="B593" s="28"/>
      <c r="C593" s="28"/>
      <c r="D593" s="28"/>
      <c r="E593" s="28"/>
      <c r="F593" s="28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  <c r="R593" s="28"/>
      <c r="S593" s="28"/>
      <c r="T593" s="28"/>
      <c r="U593" s="28"/>
      <c r="V593" s="28"/>
      <c r="W593" s="28"/>
      <c r="X593" s="28"/>
      <c r="Y593" s="28"/>
      <c r="Z593" s="28"/>
      <c r="AA593" s="28"/>
      <c r="AB593" s="28"/>
      <c r="AC593" s="28"/>
      <c r="AD593" s="28"/>
      <c r="AE593" s="28"/>
      <c r="AF593" s="28"/>
      <c r="AG593" s="28"/>
      <c r="AH593" s="28"/>
      <c r="AI593" s="28"/>
      <c r="AJ593" s="28"/>
      <c r="AK593" s="28"/>
      <c r="AL593" s="28"/>
      <c r="AM593" s="28"/>
      <c r="AN593" s="28"/>
      <c r="AO593" s="28"/>
      <c r="AP593" s="28"/>
      <c r="AQ593" s="28"/>
      <c r="AR593" s="28"/>
      <c r="AS593" s="28"/>
      <c r="AT593" s="28"/>
      <c r="AU593" s="28"/>
      <c r="AV593" s="28"/>
      <c r="AW593" s="28"/>
      <c r="AX593" s="28"/>
      <c r="AY593" s="28"/>
      <c r="AZ593" s="28"/>
      <c r="BA593" s="28"/>
      <c r="BB593" s="28"/>
      <c r="BC593" s="28"/>
      <c r="BD593" s="28"/>
      <c r="BE593" s="28"/>
      <c r="BF593" s="28"/>
      <c r="BG593" s="28"/>
      <c r="BH593" s="28"/>
      <c r="BI593" s="28"/>
      <c r="BJ593" s="28"/>
      <c r="BK593" s="28"/>
      <c r="BL593" s="28"/>
      <c r="BM593" s="28"/>
      <c r="BN593" s="28"/>
      <c r="BO593" s="28"/>
      <c r="BP593" s="28"/>
      <c r="BQ593" s="28"/>
      <c r="BR593" s="28"/>
      <c r="BS593" s="28"/>
      <c r="BT593" s="28"/>
      <c r="BU593" s="28"/>
      <c r="BV593" s="28"/>
      <c r="BW593" s="28"/>
    </row>
    <row r="594" spans="1:75" x14ac:dyDescent="0.25">
      <c r="A594" s="28"/>
      <c r="B594" s="28"/>
      <c r="C594" s="28"/>
      <c r="D594" s="28"/>
      <c r="E594" s="28"/>
      <c r="F594" s="28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  <c r="R594" s="28"/>
      <c r="S594" s="28"/>
      <c r="T594" s="28"/>
      <c r="U594" s="28"/>
      <c r="V594" s="28"/>
      <c r="W594" s="28"/>
      <c r="X594" s="28"/>
      <c r="Y594" s="28"/>
      <c r="Z594" s="28"/>
      <c r="AA594" s="28"/>
      <c r="AB594" s="28"/>
      <c r="AC594" s="28"/>
      <c r="AD594" s="28"/>
      <c r="AE594" s="28"/>
      <c r="AF594" s="28"/>
      <c r="AG594" s="28"/>
      <c r="AH594" s="28"/>
      <c r="AI594" s="28"/>
      <c r="AJ594" s="28"/>
      <c r="AK594" s="28"/>
      <c r="AL594" s="28"/>
      <c r="AM594" s="28"/>
      <c r="AN594" s="28"/>
      <c r="AO594" s="28"/>
      <c r="AP594" s="28"/>
      <c r="AQ594" s="28"/>
      <c r="AR594" s="28"/>
      <c r="AS594" s="28"/>
      <c r="AT594" s="28"/>
      <c r="AU594" s="28"/>
      <c r="AV594" s="28"/>
      <c r="AW594" s="28"/>
      <c r="AX594" s="28"/>
      <c r="AY594" s="28"/>
      <c r="AZ594" s="28"/>
      <c r="BA594" s="28"/>
      <c r="BB594" s="28"/>
      <c r="BC594" s="28"/>
      <c r="BD594" s="28"/>
      <c r="BE594" s="28"/>
      <c r="BF594" s="28"/>
      <c r="BG594" s="28"/>
      <c r="BH594" s="28"/>
      <c r="BI594" s="28"/>
      <c r="BJ594" s="28"/>
      <c r="BK594" s="28"/>
      <c r="BL594" s="28"/>
      <c r="BM594" s="28"/>
      <c r="BN594" s="28"/>
      <c r="BO594" s="28"/>
      <c r="BP594" s="28"/>
      <c r="BQ594" s="28"/>
      <c r="BR594" s="28"/>
      <c r="BS594" s="28"/>
      <c r="BT594" s="28"/>
      <c r="BU594" s="28"/>
      <c r="BV594" s="28"/>
      <c r="BW594" s="28"/>
    </row>
    <row r="595" spans="1:75" x14ac:dyDescent="0.25">
      <c r="A595" s="28"/>
      <c r="B595" s="28"/>
      <c r="C595" s="28"/>
      <c r="D595" s="28"/>
      <c r="E595" s="28"/>
      <c r="F595" s="28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  <c r="R595" s="28"/>
      <c r="S595" s="28"/>
      <c r="T595" s="28"/>
      <c r="U595" s="28"/>
      <c r="V595" s="28"/>
      <c r="W595" s="28"/>
      <c r="X595" s="28"/>
      <c r="Y595" s="28"/>
      <c r="Z595" s="28"/>
      <c r="AA595" s="28"/>
      <c r="AB595" s="28"/>
      <c r="AC595" s="28"/>
      <c r="AD595" s="28"/>
      <c r="AE595" s="28"/>
      <c r="AF595" s="28"/>
      <c r="AG595" s="28"/>
      <c r="AH595" s="28"/>
      <c r="AI595" s="28"/>
      <c r="AJ595" s="28"/>
      <c r="AK595" s="28"/>
      <c r="AL595" s="28"/>
      <c r="AM595" s="28"/>
      <c r="AN595" s="28"/>
      <c r="AO595" s="28"/>
      <c r="AP595" s="28"/>
      <c r="AQ595" s="28"/>
      <c r="AR595" s="28"/>
      <c r="AS595" s="28"/>
      <c r="AT595" s="28"/>
      <c r="AU595" s="28"/>
      <c r="AV595" s="28"/>
      <c r="AW595" s="28"/>
      <c r="AX595" s="28"/>
      <c r="AY595" s="28"/>
      <c r="AZ595" s="28"/>
      <c r="BA595" s="28"/>
      <c r="BB595" s="28"/>
      <c r="BC595" s="28"/>
      <c r="BD595" s="28"/>
      <c r="BE595" s="28"/>
      <c r="BF595" s="28"/>
      <c r="BG595" s="28"/>
      <c r="BH595" s="28"/>
      <c r="BI595" s="28"/>
      <c r="BJ595" s="28"/>
      <c r="BK595" s="28"/>
      <c r="BL595" s="28"/>
      <c r="BM595" s="28"/>
      <c r="BN595" s="28"/>
      <c r="BO595" s="28"/>
      <c r="BP595" s="28"/>
      <c r="BQ595" s="28"/>
      <c r="BR595" s="28"/>
      <c r="BS595" s="28"/>
      <c r="BT595" s="28"/>
      <c r="BU595" s="28"/>
      <c r="BV595" s="28"/>
      <c r="BW595" s="28"/>
    </row>
    <row r="596" spans="1:75" x14ac:dyDescent="0.25">
      <c r="A596" s="28"/>
      <c r="B596" s="28"/>
      <c r="C596" s="28"/>
      <c r="D596" s="28"/>
      <c r="E596" s="28"/>
      <c r="F596" s="28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  <c r="R596" s="28"/>
      <c r="S596" s="28"/>
      <c r="T596" s="28"/>
      <c r="U596" s="28"/>
      <c r="V596" s="28"/>
      <c r="W596" s="28"/>
      <c r="X596" s="28"/>
      <c r="Y596" s="28"/>
      <c r="Z596" s="28"/>
      <c r="AA596" s="28"/>
      <c r="AB596" s="28"/>
      <c r="AC596" s="28"/>
      <c r="AD596" s="28"/>
      <c r="AE596" s="28"/>
      <c r="AF596" s="28"/>
      <c r="AG596" s="28"/>
      <c r="AH596" s="28"/>
      <c r="AI596" s="28"/>
      <c r="AJ596" s="28"/>
      <c r="AK596" s="28"/>
      <c r="AL596" s="28"/>
      <c r="AM596" s="28"/>
      <c r="AN596" s="28"/>
      <c r="AO596" s="28"/>
      <c r="AP596" s="28"/>
      <c r="AQ596" s="28"/>
      <c r="AR596" s="28"/>
      <c r="AS596" s="28"/>
      <c r="AT596" s="28"/>
      <c r="AU596" s="28"/>
      <c r="AV596" s="28"/>
      <c r="AW596" s="28"/>
      <c r="AX596" s="28"/>
      <c r="AY596" s="28"/>
      <c r="AZ596" s="28"/>
      <c r="BA596" s="28"/>
      <c r="BB596" s="28"/>
      <c r="BC596" s="28"/>
      <c r="BD596" s="28"/>
      <c r="BE596" s="28"/>
      <c r="BF596" s="28"/>
      <c r="BG596" s="28"/>
      <c r="BH596" s="28"/>
      <c r="BI596" s="28"/>
      <c r="BJ596" s="28"/>
      <c r="BK596" s="28"/>
      <c r="BL596" s="28"/>
      <c r="BM596" s="28"/>
      <c r="BN596" s="28"/>
      <c r="BO596" s="28"/>
      <c r="BP596" s="28"/>
      <c r="BQ596" s="28"/>
      <c r="BR596" s="28"/>
      <c r="BS596" s="28"/>
      <c r="BT596" s="28"/>
      <c r="BU596" s="28"/>
      <c r="BV596" s="28"/>
      <c r="BW596" s="28"/>
    </row>
    <row r="597" spans="1:75" x14ac:dyDescent="0.25">
      <c r="A597" s="28"/>
      <c r="B597" s="28"/>
      <c r="C597" s="28"/>
      <c r="D597" s="28"/>
      <c r="E597" s="28"/>
      <c r="F597" s="28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  <c r="R597" s="28"/>
      <c r="S597" s="28"/>
      <c r="T597" s="28"/>
      <c r="U597" s="28"/>
      <c r="V597" s="28"/>
      <c r="W597" s="28"/>
      <c r="X597" s="28"/>
      <c r="Y597" s="28"/>
      <c r="Z597" s="28"/>
      <c r="AA597" s="28"/>
      <c r="AB597" s="28"/>
      <c r="AC597" s="28"/>
      <c r="AD597" s="28"/>
      <c r="AE597" s="28"/>
      <c r="AF597" s="28"/>
      <c r="AG597" s="28"/>
      <c r="AH597" s="28"/>
      <c r="AI597" s="28"/>
      <c r="AJ597" s="28"/>
      <c r="AK597" s="28"/>
      <c r="AL597" s="28"/>
      <c r="AM597" s="28"/>
      <c r="AN597" s="28"/>
      <c r="AO597" s="28"/>
      <c r="AP597" s="28"/>
      <c r="AQ597" s="28"/>
      <c r="AR597" s="28"/>
      <c r="AS597" s="28"/>
      <c r="AT597" s="28"/>
      <c r="AU597" s="28"/>
      <c r="AV597" s="28"/>
      <c r="AW597" s="28"/>
      <c r="AX597" s="28"/>
      <c r="AY597" s="28"/>
      <c r="AZ597" s="28"/>
      <c r="BA597" s="28"/>
      <c r="BB597" s="28"/>
      <c r="BC597" s="28"/>
      <c r="BD597" s="28"/>
      <c r="BE597" s="28"/>
      <c r="BF597" s="28"/>
      <c r="BG597" s="28"/>
      <c r="BH597" s="28"/>
      <c r="BI597" s="28"/>
      <c r="BJ597" s="28"/>
      <c r="BK597" s="28"/>
      <c r="BL597" s="28"/>
      <c r="BM597" s="28"/>
      <c r="BN597" s="28"/>
      <c r="BO597" s="28"/>
      <c r="BP597" s="28"/>
      <c r="BQ597" s="28"/>
      <c r="BR597" s="28"/>
      <c r="BS597" s="28"/>
      <c r="BT597" s="28"/>
      <c r="BU597" s="28"/>
      <c r="BV597" s="28"/>
      <c r="BW597" s="28"/>
    </row>
    <row r="598" spans="1:75" x14ac:dyDescent="0.25">
      <c r="A598" s="28"/>
      <c r="B598" s="28"/>
      <c r="C598" s="28"/>
      <c r="D598" s="28"/>
      <c r="E598" s="28"/>
      <c r="F598" s="28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  <c r="R598" s="28"/>
      <c r="S598" s="28"/>
      <c r="T598" s="28"/>
      <c r="U598" s="28"/>
      <c r="V598" s="28"/>
      <c r="W598" s="28"/>
      <c r="X598" s="28"/>
      <c r="Y598" s="28"/>
      <c r="Z598" s="28"/>
      <c r="AA598" s="28"/>
      <c r="AB598" s="28"/>
      <c r="AC598" s="28"/>
      <c r="AD598" s="28"/>
      <c r="AE598" s="28"/>
      <c r="AF598" s="28"/>
      <c r="AG598" s="28"/>
      <c r="AH598" s="28"/>
      <c r="AI598" s="28"/>
      <c r="AJ598" s="28"/>
      <c r="AK598" s="28"/>
      <c r="AL598" s="28"/>
      <c r="AM598" s="28"/>
      <c r="AN598" s="28"/>
      <c r="AO598" s="28"/>
      <c r="AP598" s="28"/>
      <c r="AQ598" s="28"/>
      <c r="AR598" s="28"/>
      <c r="AS598" s="28"/>
      <c r="AT598" s="28"/>
      <c r="AU598" s="28"/>
      <c r="AV598" s="28"/>
      <c r="AW598" s="28"/>
      <c r="AX598" s="28"/>
      <c r="AY598" s="28"/>
      <c r="AZ598" s="28"/>
      <c r="BA598" s="28"/>
      <c r="BB598" s="28"/>
      <c r="BC598" s="28"/>
      <c r="BD598" s="28"/>
      <c r="BE598" s="28"/>
      <c r="BF598" s="28"/>
      <c r="BG598" s="28"/>
      <c r="BH598" s="28"/>
      <c r="BI598" s="28"/>
      <c r="BJ598" s="28"/>
      <c r="BK598" s="28"/>
      <c r="BL598" s="28"/>
      <c r="BM598" s="28"/>
      <c r="BN598" s="28"/>
      <c r="BO598" s="28"/>
      <c r="BP598" s="28"/>
      <c r="BQ598" s="28"/>
      <c r="BR598" s="28"/>
      <c r="BS598" s="28"/>
      <c r="BT598" s="28"/>
      <c r="BU598" s="28"/>
      <c r="BV598" s="28"/>
      <c r="BW598" s="28"/>
    </row>
    <row r="599" spans="1:75" x14ac:dyDescent="0.25">
      <c r="A599" s="28"/>
      <c r="B599" s="28"/>
      <c r="C599" s="28"/>
      <c r="D599" s="28"/>
      <c r="E599" s="28"/>
      <c r="F599" s="28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  <c r="R599" s="28"/>
      <c r="S599" s="28"/>
      <c r="T599" s="28"/>
      <c r="U599" s="28"/>
      <c r="V599" s="28"/>
      <c r="W599" s="28"/>
      <c r="X599" s="28"/>
      <c r="Y599" s="28"/>
      <c r="Z599" s="28"/>
      <c r="AA599" s="28"/>
      <c r="AB599" s="28"/>
      <c r="AC599" s="28"/>
      <c r="AD599" s="28"/>
      <c r="AE599" s="28"/>
      <c r="AF599" s="28"/>
      <c r="AG599" s="28"/>
      <c r="AH599" s="28"/>
      <c r="AI599" s="28"/>
      <c r="AJ599" s="28"/>
      <c r="AK599" s="28"/>
      <c r="AL599" s="28"/>
      <c r="AM599" s="28"/>
      <c r="AN599" s="28"/>
      <c r="AO599" s="28"/>
      <c r="AP599" s="28"/>
      <c r="AQ599" s="28"/>
      <c r="AR599" s="28"/>
      <c r="AS599" s="28"/>
      <c r="AT599" s="28"/>
      <c r="AU599" s="28"/>
      <c r="AV599" s="28"/>
      <c r="AW599" s="28"/>
      <c r="AX599" s="28"/>
      <c r="AY599" s="28"/>
      <c r="AZ599" s="28"/>
      <c r="BA599" s="28"/>
      <c r="BB599" s="28"/>
      <c r="BC599" s="28"/>
      <c r="BD599" s="28"/>
      <c r="BE599" s="28"/>
      <c r="BF599" s="28"/>
      <c r="BG599" s="28"/>
      <c r="BH599" s="28"/>
      <c r="BI599" s="28"/>
      <c r="BJ599" s="28"/>
      <c r="BK599" s="28"/>
      <c r="BL599" s="28"/>
      <c r="BM599" s="28"/>
      <c r="BN599" s="28"/>
      <c r="BO599" s="28"/>
      <c r="BP599" s="28"/>
      <c r="BQ599" s="28"/>
      <c r="BR599" s="28"/>
      <c r="BS599" s="28"/>
      <c r="BT599" s="28"/>
      <c r="BU599" s="28"/>
      <c r="BV599" s="28"/>
      <c r="BW599" s="28"/>
    </row>
    <row r="600" spans="1:75" x14ac:dyDescent="0.25">
      <c r="A600" s="28"/>
      <c r="B600" s="28"/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  <c r="R600" s="28"/>
      <c r="S600" s="28"/>
      <c r="T600" s="28"/>
      <c r="U600" s="28"/>
      <c r="V600" s="28"/>
      <c r="W600" s="28"/>
      <c r="X600" s="28"/>
      <c r="Y600" s="28"/>
      <c r="Z600" s="28"/>
      <c r="AA600" s="28"/>
      <c r="AB600" s="28"/>
      <c r="AC600" s="28"/>
      <c r="AD600" s="28"/>
      <c r="AE600" s="28"/>
      <c r="AF600" s="28"/>
      <c r="AG600" s="28"/>
      <c r="AH600" s="28"/>
      <c r="AI600" s="28"/>
      <c r="AJ600" s="28"/>
      <c r="AK600" s="28"/>
      <c r="AL600" s="28"/>
      <c r="AM600" s="28"/>
      <c r="AN600" s="28"/>
      <c r="AO600" s="28"/>
      <c r="AP600" s="28"/>
      <c r="AQ600" s="28"/>
      <c r="AR600" s="28"/>
      <c r="AS600" s="28"/>
      <c r="AT600" s="28"/>
      <c r="AU600" s="28"/>
      <c r="AV600" s="28"/>
      <c r="AW600" s="28"/>
      <c r="AX600" s="28"/>
      <c r="AY600" s="28"/>
      <c r="AZ600" s="28"/>
      <c r="BA600" s="28"/>
      <c r="BB600" s="28"/>
      <c r="BC600" s="28"/>
      <c r="BD600" s="28"/>
      <c r="BE600" s="28"/>
      <c r="BF600" s="28"/>
      <c r="BG600" s="28"/>
      <c r="BH600" s="28"/>
      <c r="BI600" s="28"/>
      <c r="BJ600" s="28"/>
      <c r="BK600" s="28"/>
      <c r="BL600" s="28"/>
      <c r="BM600" s="28"/>
      <c r="BN600" s="28"/>
      <c r="BO600" s="28"/>
      <c r="BP600" s="28"/>
      <c r="BQ600" s="28"/>
      <c r="BR600" s="28"/>
      <c r="BS600" s="28"/>
      <c r="BT600" s="28"/>
      <c r="BU600" s="28"/>
      <c r="BV600" s="28"/>
      <c r="BW600" s="28"/>
    </row>
    <row r="601" spans="1:75" x14ac:dyDescent="0.25">
      <c r="A601" s="28"/>
      <c r="B601" s="28"/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  <c r="R601" s="28"/>
      <c r="S601" s="28"/>
      <c r="T601" s="28"/>
      <c r="U601" s="28"/>
      <c r="V601" s="28"/>
      <c r="W601" s="28"/>
      <c r="X601" s="28"/>
      <c r="Y601" s="28"/>
      <c r="Z601" s="28"/>
      <c r="AA601" s="28"/>
      <c r="AB601" s="28"/>
      <c r="AC601" s="28"/>
      <c r="AD601" s="28"/>
      <c r="AE601" s="28"/>
      <c r="AF601" s="28"/>
      <c r="AG601" s="28"/>
      <c r="AH601" s="28"/>
      <c r="AI601" s="28"/>
      <c r="AJ601" s="28"/>
      <c r="AK601" s="28"/>
      <c r="AL601" s="28"/>
      <c r="AM601" s="28"/>
      <c r="AN601" s="28"/>
      <c r="AO601" s="28"/>
      <c r="AP601" s="28"/>
      <c r="AQ601" s="28"/>
      <c r="AR601" s="28"/>
      <c r="AS601" s="28"/>
      <c r="AT601" s="28"/>
      <c r="AU601" s="28"/>
      <c r="AV601" s="28"/>
      <c r="AW601" s="28"/>
      <c r="AX601" s="28"/>
      <c r="AY601" s="28"/>
      <c r="AZ601" s="28"/>
      <c r="BA601" s="28"/>
      <c r="BB601" s="28"/>
      <c r="BC601" s="28"/>
      <c r="BD601" s="28"/>
      <c r="BE601" s="28"/>
      <c r="BF601" s="28"/>
      <c r="BG601" s="28"/>
      <c r="BH601" s="28"/>
      <c r="BI601" s="28"/>
      <c r="BJ601" s="28"/>
      <c r="BK601" s="28"/>
      <c r="BL601" s="28"/>
      <c r="BM601" s="28"/>
      <c r="BN601" s="28"/>
      <c r="BO601" s="28"/>
      <c r="BP601" s="28"/>
      <c r="BQ601" s="28"/>
      <c r="BR601" s="28"/>
      <c r="BS601" s="28"/>
      <c r="BT601" s="28"/>
      <c r="BU601" s="28"/>
      <c r="BV601" s="28"/>
      <c r="BW601" s="28"/>
    </row>
    <row r="602" spans="1:75" x14ac:dyDescent="0.25">
      <c r="A602" s="28"/>
      <c r="B602" s="28"/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  <c r="R602" s="28"/>
      <c r="S602" s="28"/>
      <c r="T602" s="28"/>
      <c r="U602" s="28"/>
      <c r="V602" s="28"/>
      <c r="W602" s="28"/>
      <c r="X602" s="28"/>
      <c r="Y602" s="28"/>
      <c r="Z602" s="28"/>
      <c r="AA602" s="28"/>
      <c r="AB602" s="28"/>
      <c r="AC602" s="28"/>
      <c r="AD602" s="28"/>
      <c r="AE602" s="28"/>
      <c r="AF602" s="28"/>
      <c r="AG602" s="28"/>
      <c r="AH602" s="28"/>
      <c r="AI602" s="28"/>
      <c r="AJ602" s="28"/>
      <c r="AK602" s="28"/>
      <c r="AL602" s="28"/>
      <c r="AM602" s="28"/>
      <c r="AN602" s="28"/>
      <c r="AO602" s="28"/>
      <c r="AP602" s="28"/>
      <c r="AQ602" s="28"/>
      <c r="AR602" s="28"/>
      <c r="AS602" s="28"/>
      <c r="AT602" s="28"/>
      <c r="AU602" s="28"/>
      <c r="AV602" s="28"/>
      <c r="AW602" s="28"/>
      <c r="AX602" s="28"/>
      <c r="AY602" s="28"/>
      <c r="AZ602" s="28"/>
      <c r="BA602" s="28"/>
      <c r="BB602" s="28"/>
      <c r="BC602" s="28"/>
      <c r="BD602" s="28"/>
      <c r="BE602" s="28"/>
      <c r="BF602" s="28"/>
      <c r="BG602" s="28"/>
      <c r="BH602" s="28"/>
      <c r="BI602" s="28"/>
      <c r="BJ602" s="28"/>
      <c r="BK602" s="28"/>
      <c r="BL602" s="28"/>
      <c r="BM602" s="28"/>
      <c r="BN602" s="28"/>
      <c r="BO602" s="28"/>
      <c r="BP602" s="28"/>
      <c r="BQ602" s="28"/>
      <c r="BR602" s="28"/>
      <c r="BS602" s="28"/>
      <c r="BT602" s="28"/>
      <c r="BU602" s="28"/>
      <c r="BV602" s="28"/>
      <c r="BW602" s="28"/>
    </row>
    <row r="603" spans="1:75" x14ac:dyDescent="0.25">
      <c r="A603" s="28"/>
      <c r="B603" s="28"/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  <c r="R603" s="28"/>
      <c r="S603" s="28"/>
      <c r="T603" s="28"/>
      <c r="U603" s="28"/>
      <c r="V603" s="28"/>
      <c r="W603" s="28"/>
      <c r="X603" s="28"/>
      <c r="Y603" s="28"/>
      <c r="Z603" s="28"/>
      <c r="AA603" s="28"/>
      <c r="AB603" s="28"/>
      <c r="AC603" s="28"/>
      <c r="AD603" s="28"/>
      <c r="AE603" s="28"/>
      <c r="AF603" s="28"/>
      <c r="AG603" s="28"/>
      <c r="AH603" s="28"/>
      <c r="AI603" s="28"/>
      <c r="AJ603" s="28"/>
      <c r="AK603" s="28"/>
      <c r="AL603" s="28"/>
      <c r="AM603" s="28"/>
      <c r="AN603" s="28"/>
      <c r="AO603" s="28"/>
      <c r="AP603" s="28"/>
      <c r="AQ603" s="28"/>
      <c r="AR603" s="28"/>
      <c r="AS603" s="28"/>
      <c r="AT603" s="28"/>
      <c r="AU603" s="28"/>
      <c r="AV603" s="28"/>
      <c r="AW603" s="28"/>
      <c r="AX603" s="28"/>
      <c r="AY603" s="28"/>
      <c r="AZ603" s="28"/>
      <c r="BA603" s="28"/>
      <c r="BB603" s="28"/>
      <c r="BC603" s="28"/>
      <c r="BD603" s="28"/>
      <c r="BE603" s="28"/>
      <c r="BF603" s="28"/>
      <c r="BG603" s="28"/>
      <c r="BH603" s="28"/>
      <c r="BI603" s="28"/>
      <c r="BJ603" s="28"/>
      <c r="BK603" s="28"/>
      <c r="BL603" s="28"/>
      <c r="BM603" s="28"/>
      <c r="BN603" s="28"/>
      <c r="BO603" s="28"/>
      <c r="BP603" s="28"/>
      <c r="BQ603" s="28"/>
      <c r="BR603" s="28"/>
      <c r="BS603" s="28"/>
      <c r="BT603" s="28"/>
      <c r="BU603" s="28"/>
      <c r="BV603" s="28"/>
      <c r="BW603" s="28"/>
    </row>
    <row r="604" spans="1:75" x14ac:dyDescent="0.25">
      <c r="A604" s="28"/>
      <c r="B604" s="28"/>
      <c r="C604" s="28"/>
      <c r="D604" s="28"/>
      <c r="E604" s="28"/>
      <c r="F604" s="28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  <c r="R604" s="28"/>
      <c r="S604" s="28"/>
      <c r="T604" s="28"/>
      <c r="U604" s="28"/>
      <c r="V604" s="28"/>
      <c r="W604" s="28"/>
      <c r="X604" s="28"/>
      <c r="Y604" s="28"/>
      <c r="Z604" s="28"/>
      <c r="AA604" s="28"/>
      <c r="AB604" s="28"/>
      <c r="AC604" s="28"/>
      <c r="AD604" s="28"/>
      <c r="AE604" s="28"/>
      <c r="AF604" s="28"/>
      <c r="AG604" s="28"/>
      <c r="AH604" s="28"/>
      <c r="AI604" s="28"/>
      <c r="AJ604" s="28"/>
      <c r="AK604" s="28"/>
      <c r="AL604" s="28"/>
      <c r="AM604" s="28"/>
      <c r="AN604" s="28"/>
      <c r="AO604" s="28"/>
      <c r="AP604" s="28"/>
      <c r="AQ604" s="28"/>
      <c r="AR604" s="28"/>
      <c r="AS604" s="28"/>
      <c r="AT604" s="28"/>
      <c r="AU604" s="28"/>
      <c r="AV604" s="28"/>
      <c r="AW604" s="28"/>
      <c r="AX604" s="28"/>
      <c r="AY604" s="28"/>
      <c r="AZ604" s="28"/>
      <c r="BA604" s="28"/>
      <c r="BB604" s="28"/>
      <c r="BC604" s="28"/>
      <c r="BD604" s="28"/>
      <c r="BE604" s="28"/>
      <c r="BF604" s="28"/>
      <c r="BG604" s="28"/>
      <c r="BH604" s="28"/>
      <c r="BI604" s="28"/>
      <c r="BJ604" s="28"/>
      <c r="BK604" s="28"/>
      <c r="BL604" s="28"/>
      <c r="BM604" s="28"/>
      <c r="BN604" s="28"/>
      <c r="BO604" s="28"/>
      <c r="BP604" s="28"/>
      <c r="BQ604" s="28"/>
      <c r="BR604" s="28"/>
      <c r="BS604" s="28"/>
      <c r="BT604" s="28"/>
      <c r="BU604" s="28"/>
      <c r="BV604" s="28"/>
      <c r="BW604" s="28"/>
    </row>
    <row r="605" spans="1:75" x14ac:dyDescent="0.25">
      <c r="A605" s="28"/>
      <c r="B605" s="28"/>
      <c r="C605" s="28"/>
      <c r="D605" s="28"/>
      <c r="E605" s="28"/>
      <c r="F605" s="28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  <c r="R605" s="28"/>
      <c r="S605" s="28"/>
      <c r="T605" s="28"/>
      <c r="U605" s="28"/>
      <c r="V605" s="28"/>
      <c r="W605" s="28"/>
      <c r="X605" s="28"/>
      <c r="Y605" s="28"/>
      <c r="Z605" s="28"/>
      <c r="AA605" s="28"/>
      <c r="AB605" s="28"/>
      <c r="AC605" s="28"/>
      <c r="AD605" s="28"/>
      <c r="AE605" s="28"/>
      <c r="AF605" s="28"/>
      <c r="AG605" s="28"/>
      <c r="AH605" s="28"/>
      <c r="AI605" s="28"/>
      <c r="AJ605" s="28"/>
      <c r="AK605" s="28"/>
      <c r="AL605" s="28"/>
      <c r="AM605" s="28"/>
      <c r="AN605" s="28"/>
      <c r="AO605" s="28"/>
      <c r="AP605" s="28"/>
      <c r="AQ605" s="28"/>
      <c r="AR605" s="28"/>
      <c r="AS605" s="28"/>
      <c r="AT605" s="28"/>
      <c r="AU605" s="28"/>
      <c r="AV605" s="28"/>
      <c r="AW605" s="28"/>
      <c r="AX605" s="28"/>
      <c r="AY605" s="28"/>
      <c r="AZ605" s="28"/>
      <c r="BA605" s="28"/>
      <c r="BB605" s="28"/>
      <c r="BC605" s="28"/>
      <c r="BD605" s="28"/>
      <c r="BE605" s="28"/>
      <c r="BF605" s="28"/>
      <c r="BG605" s="28"/>
      <c r="BH605" s="28"/>
      <c r="BI605" s="28"/>
      <c r="BJ605" s="28"/>
      <c r="BK605" s="28"/>
      <c r="BL605" s="28"/>
      <c r="BM605" s="28"/>
      <c r="BN605" s="28"/>
      <c r="BO605" s="28"/>
      <c r="BP605" s="28"/>
      <c r="BQ605" s="28"/>
      <c r="BR605" s="28"/>
      <c r="BS605" s="28"/>
      <c r="BT605" s="28"/>
      <c r="BU605" s="28"/>
      <c r="BV605" s="28"/>
      <c r="BW605" s="28"/>
    </row>
    <row r="606" spans="1:75" x14ac:dyDescent="0.25">
      <c r="A606" s="28"/>
      <c r="B606" s="28"/>
      <c r="C606" s="28"/>
      <c r="D606" s="28"/>
      <c r="E606" s="28"/>
      <c r="F606" s="28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  <c r="R606" s="28"/>
      <c r="S606" s="28"/>
      <c r="T606" s="28"/>
      <c r="U606" s="28"/>
      <c r="V606" s="28"/>
      <c r="W606" s="28"/>
      <c r="X606" s="28"/>
      <c r="Y606" s="28"/>
      <c r="Z606" s="28"/>
      <c r="AA606" s="28"/>
      <c r="AB606" s="28"/>
      <c r="AC606" s="28"/>
      <c r="AD606" s="28"/>
      <c r="AE606" s="28"/>
      <c r="AF606" s="28"/>
      <c r="AG606" s="28"/>
      <c r="AH606" s="28"/>
      <c r="AI606" s="28"/>
      <c r="AJ606" s="28"/>
      <c r="AK606" s="28"/>
      <c r="AL606" s="28"/>
      <c r="AM606" s="28"/>
      <c r="AN606" s="28"/>
      <c r="AO606" s="28"/>
      <c r="AP606" s="28"/>
      <c r="AQ606" s="28"/>
      <c r="AR606" s="28"/>
      <c r="AS606" s="28"/>
      <c r="AT606" s="28"/>
      <c r="AU606" s="28"/>
      <c r="AV606" s="28"/>
      <c r="AW606" s="28"/>
      <c r="AX606" s="28"/>
      <c r="AY606" s="28"/>
      <c r="AZ606" s="28"/>
      <c r="BA606" s="28"/>
      <c r="BB606" s="28"/>
      <c r="BC606" s="28"/>
      <c r="BD606" s="28"/>
      <c r="BE606" s="28"/>
      <c r="BF606" s="28"/>
      <c r="BG606" s="28"/>
      <c r="BH606" s="28"/>
      <c r="BI606" s="28"/>
      <c r="BJ606" s="28"/>
      <c r="BK606" s="28"/>
      <c r="BL606" s="28"/>
      <c r="BM606" s="28"/>
      <c r="BN606" s="28"/>
      <c r="BO606" s="28"/>
      <c r="BP606" s="28"/>
      <c r="BQ606" s="28"/>
      <c r="BR606" s="28"/>
      <c r="BS606" s="28"/>
      <c r="BT606" s="28"/>
      <c r="BU606" s="28"/>
      <c r="BV606" s="28"/>
      <c r="BW606" s="28"/>
    </row>
    <row r="607" spans="1:75" x14ac:dyDescent="0.25">
      <c r="A607" s="28"/>
      <c r="B607" s="28"/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  <c r="R607" s="28"/>
      <c r="S607" s="28"/>
      <c r="T607" s="28"/>
      <c r="U607" s="28"/>
      <c r="V607" s="28"/>
      <c r="W607" s="28"/>
      <c r="X607" s="28"/>
      <c r="Y607" s="28"/>
      <c r="Z607" s="28"/>
      <c r="AA607" s="28"/>
      <c r="AB607" s="28"/>
      <c r="AC607" s="28"/>
      <c r="AD607" s="28"/>
      <c r="AE607" s="28"/>
      <c r="AF607" s="28"/>
      <c r="AG607" s="28"/>
      <c r="AH607" s="28"/>
      <c r="AI607" s="28"/>
      <c r="AJ607" s="28"/>
      <c r="AK607" s="28"/>
      <c r="AL607" s="28"/>
      <c r="AM607" s="28"/>
      <c r="AN607" s="28"/>
      <c r="AO607" s="28"/>
      <c r="AP607" s="28"/>
      <c r="AQ607" s="28"/>
      <c r="AR607" s="28"/>
      <c r="AS607" s="28"/>
      <c r="AT607" s="28"/>
      <c r="AU607" s="28"/>
      <c r="AV607" s="28"/>
      <c r="AW607" s="28"/>
      <c r="AX607" s="28"/>
      <c r="AY607" s="28"/>
      <c r="AZ607" s="28"/>
      <c r="BA607" s="28"/>
      <c r="BB607" s="28"/>
      <c r="BC607" s="28"/>
      <c r="BD607" s="28"/>
      <c r="BE607" s="28"/>
      <c r="BF607" s="28"/>
      <c r="BG607" s="28"/>
      <c r="BH607" s="28"/>
      <c r="BI607" s="28"/>
      <c r="BJ607" s="28"/>
      <c r="BK607" s="28"/>
      <c r="BL607" s="28"/>
      <c r="BM607" s="28"/>
      <c r="BN607" s="28"/>
      <c r="BO607" s="28"/>
      <c r="BP607" s="28"/>
      <c r="BQ607" s="28"/>
      <c r="BR607" s="28"/>
      <c r="BS607" s="28"/>
      <c r="BT607" s="28"/>
      <c r="BU607" s="28"/>
      <c r="BV607" s="28"/>
      <c r="BW607" s="28"/>
    </row>
    <row r="608" spans="1:75" x14ac:dyDescent="0.25">
      <c r="A608" s="28"/>
      <c r="B608" s="28"/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  <c r="R608" s="28"/>
      <c r="S608" s="28"/>
      <c r="T608" s="28"/>
      <c r="U608" s="28"/>
      <c r="V608" s="28"/>
      <c r="W608" s="28"/>
      <c r="X608" s="28"/>
      <c r="Y608" s="28"/>
      <c r="Z608" s="28"/>
      <c r="AA608" s="28"/>
      <c r="AB608" s="28"/>
      <c r="AC608" s="28"/>
      <c r="AD608" s="28"/>
      <c r="AE608" s="28"/>
      <c r="AF608" s="28"/>
      <c r="AG608" s="28"/>
      <c r="AH608" s="28"/>
      <c r="AI608" s="28"/>
      <c r="AJ608" s="28"/>
      <c r="AK608" s="28"/>
      <c r="AL608" s="28"/>
      <c r="AM608" s="28"/>
      <c r="AN608" s="28"/>
      <c r="AO608" s="28"/>
      <c r="AP608" s="28"/>
      <c r="AQ608" s="28"/>
      <c r="AR608" s="28"/>
      <c r="AS608" s="28"/>
      <c r="AT608" s="28"/>
      <c r="AU608" s="28"/>
      <c r="AV608" s="28"/>
      <c r="AW608" s="28"/>
      <c r="AX608" s="28"/>
      <c r="AY608" s="28"/>
      <c r="AZ608" s="28"/>
      <c r="BA608" s="28"/>
      <c r="BB608" s="28"/>
      <c r="BC608" s="28"/>
      <c r="BD608" s="28"/>
      <c r="BE608" s="28"/>
      <c r="BF608" s="28"/>
      <c r="BG608" s="28"/>
      <c r="BH608" s="28"/>
      <c r="BI608" s="28"/>
      <c r="BJ608" s="28"/>
      <c r="BK608" s="28"/>
      <c r="BL608" s="28"/>
      <c r="BM608" s="28"/>
      <c r="BN608" s="28"/>
      <c r="BO608" s="28"/>
      <c r="BP608" s="28"/>
      <c r="BQ608" s="28"/>
      <c r="BR608" s="28"/>
      <c r="BS608" s="28"/>
      <c r="BT608" s="28"/>
      <c r="BU608" s="28"/>
      <c r="BV608" s="28"/>
      <c r="BW608" s="28"/>
    </row>
    <row r="609" spans="1:75" x14ac:dyDescent="0.25">
      <c r="A609" s="28"/>
      <c r="B609" s="28"/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  <c r="R609" s="28"/>
      <c r="S609" s="28"/>
      <c r="T609" s="28"/>
      <c r="U609" s="28"/>
      <c r="V609" s="28"/>
      <c r="W609" s="28"/>
      <c r="X609" s="28"/>
      <c r="Y609" s="28"/>
      <c r="Z609" s="28"/>
      <c r="AA609" s="28"/>
      <c r="AB609" s="28"/>
      <c r="AC609" s="28"/>
      <c r="AD609" s="28"/>
      <c r="AE609" s="28"/>
      <c r="AF609" s="28"/>
      <c r="AG609" s="28"/>
      <c r="AH609" s="28"/>
      <c r="AI609" s="28"/>
      <c r="AJ609" s="28"/>
      <c r="AK609" s="28"/>
      <c r="AL609" s="28"/>
      <c r="AM609" s="28"/>
      <c r="AN609" s="28"/>
      <c r="AO609" s="28"/>
      <c r="AP609" s="28"/>
      <c r="AQ609" s="28"/>
      <c r="AR609" s="28"/>
      <c r="AS609" s="28"/>
      <c r="AT609" s="28"/>
      <c r="AU609" s="28"/>
      <c r="AV609" s="28"/>
      <c r="AW609" s="28"/>
      <c r="AX609" s="28"/>
      <c r="AY609" s="28"/>
      <c r="AZ609" s="28"/>
      <c r="BA609" s="28"/>
      <c r="BB609" s="28"/>
      <c r="BC609" s="28"/>
      <c r="BD609" s="28"/>
      <c r="BE609" s="28"/>
      <c r="BF609" s="28"/>
      <c r="BG609" s="28"/>
      <c r="BH609" s="28"/>
      <c r="BI609" s="28"/>
      <c r="BJ609" s="28"/>
      <c r="BK609" s="28"/>
      <c r="BL609" s="28"/>
      <c r="BM609" s="28"/>
      <c r="BN609" s="28"/>
      <c r="BO609" s="28"/>
      <c r="BP609" s="28"/>
      <c r="BQ609" s="28"/>
      <c r="BR609" s="28"/>
      <c r="BS609" s="28"/>
      <c r="BT609" s="28"/>
      <c r="BU609" s="28"/>
      <c r="BV609" s="28"/>
      <c r="BW609" s="28"/>
    </row>
    <row r="610" spans="1:75" x14ac:dyDescent="0.25">
      <c r="A610" s="28"/>
      <c r="B610" s="28"/>
      <c r="C610" s="28"/>
      <c r="D610" s="28"/>
      <c r="E610" s="28"/>
      <c r="F610" s="28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  <c r="R610" s="28"/>
      <c r="S610" s="28"/>
      <c r="T610" s="28"/>
      <c r="U610" s="28"/>
      <c r="V610" s="28"/>
      <c r="W610" s="28"/>
      <c r="X610" s="28"/>
      <c r="Y610" s="28"/>
      <c r="Z610" s="28"/>
      <c r="AA610" s="28"/>
      <c r="AB610" s="28"/>
      <c r="AC610" s="28"/>
      <c r="AD610" s="28"/>
      <c r="AE610" s="28"/>
      <c r="AF610" s="28"/>
      <c r="AG610" s="28"/>
      <c r="AH610" s="28"/>
      <c r="AI610" s="28"/>
      <c r="AJ610" s="28"/>
      <c r="AK610" s="28"/>
      <c r="AL610" s="28"/>
      <c r="AM610" s="28"/>
      <c r="AN610" s="28"/>
      <c r="AO610" s="28"/>
      <c r="AP610" s="28"/>
      <c r="AQ610" s="28"/>
      <c r="AR610" s="28"/>
      <c r="AS610" s="28"/>
      <c r="AT610" s="28"/>
      <c r="AU610" s="28"/>
      <c r="AV610" s="28"/>
      <c r="AW610" s="28"/>
      <c r="AX610" s="28"/>
      <c r="AY610" s="28"/>
      <c r="AZ610" s="28"/>
      <c r="BA610" s="28"/>
      <c r="BB610" s="28"/>
      <c r="BC610" s="28"/>
      <c r="BD610" s="28"/>
      <c r="BE610" s="28"/>
      <c r="BF610" s="28"/>
      <c r="BG610" s="28"/>
      <c r="BH610" s="28"/>
      <c r="BI610" s="28"/>
      <c r="BJ610" s="28"/>
      <c r="BK610" s="28"/>
      <c r="BL610" s="28"/>
      <c r="BM610" s="28"/>
      <c r="BN610" s="28"/>
      <c r="BO610" s="28"/>
      <c r="BP610" s="28"/>
      <c r="BQ610" s="28"/>
      <c r="BR610" s="28"/>
      <c r="BS610" s="28"/>
      <c r="BT610" s="28"/>
      <c r="BU610" s="28"/>
      <c r="BV610" s="28"/>
      <c r="BW610" s="28"/>
    </row>
    <row r="611" spans="1:75" x14ac:dyDescent="0.25">
      <c r="A611" s="28"/>
      <c r="B611" s="28"/>
      <c r="C611" s="28"/>
      <c r="D611" s="28"/>
      <c r="E611" s="28"/>
      <c r="F611" s="28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  <c r="R611" s="28"/>
      <c r="S611" s="28"/>
      <c r="T611" s="28"/>
      <c r="U611" s="28"/>
      <c r="V611" s="28"/>
      <c r="W611" s="28"/>
      <c r="X611" s="28"/>
      <c r="Y611" s="28"/>
      <c r="Z611" s="28"/>
      <c r="AA611" s="28"/>
      <c r="AB611" s="28"/>
      <c r="AC611" s="28"/>
      <c r="AD611" s="28"/>
      <c r="AE611" s="28"/>
      <c r="AF611" s="28"/>
      <c r="AG611" s="28"/>
      <c r="AH611" s="28"/>
      <c r="AI611" s="28"/>
      <c r="AJ611" s="28"/>
      <c r="AK611" s="28"/>
      <c r="AL611" s="28"/>
      <c r="AM611" s="28"/>
      <c r="AN611" s="28"/>
      <c r="AO611" s="28"/>
      <c r="AP611" s="28"/>
      <c r="AQ611" s="28"/>
      <c r="AR611" s="28"/>
      <c r="AS611" s="28"/>
      <c r="AT611" s="28"/>
      <c r="AU611" s="28"/>
      <c r="AV611" s="28"/>
      <c r="AW611" s="28"/>
      <c r="AX611" s="28"/>
      <c r="AY611" s="28"/>
      <c r="AZ611" s="28"/>
      <c r="BA611" s="28"/>
      <c r="BB611" s="28"/>
      <c r="BC611" s="28"/>
      <c r="BD611" s="28"/>
      <c r="BE611" s="28"/>
      <c r="BF611" s="28"/>
      <c r="BG611" s="28"/>
      <c r="BH611" s="28"/>
      <c r="BI611" s="28"/>
      <c r="BJ611" s="28"/>
      <c r="BK611" s="28"/>
      <c r="BL611" s="28"/>
      <c r="BM611" s="28"/>
      <c r="BN611" s="28"/>
      <c r="BO611" s="28"/>
      <c r="BP611" s="28"/>
      <c r="BQ611" s="28"/>
      <c r="BR611" s="28"/>
      <c r="BS611" s="28"/>
      <c r="BT611" s="28"/>
      <c r="BU611" s="28"/>
      <c r="BV611" s="28"/>
      <c r="BW611" s="28"/>
    </row>
    <row r="612" spans="1:75" x14ac:dyDescent="0.25">
      <c r="A612" s="28"/>
      <c r="B612" s="28"/>
      <c r="C612" s="28"/>
      <c r="D612" s="28"/>
      <c r="E612" s="28"/>
      <c r="F612" s="28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  <c r="R612" s="28"/>
      <c r="S612" s="28"/>
      <c r="T612" s="28"/>
      <c r="U612" s="28"/>
      <c r="V612" s="28"/>
      <c r="W612" s="28"/>
      <c r="X612" s="28"/>
      <c r="Y612" s="28"/>
      <c r="Z612" s="28"/>
      <c r="AA612" s="28"/>
      <c r="AB612" s="28"/>
      <c r="AC612" s="28"/>
      <c r="AD612" s="28"/>
      <c r="AE612" s="28"/>
      <c r="AF612" s="28"/>
      <c r="AG612" s="28"/>
      <c r="AH612" s="28"/>
      <c r="AI612" s="28"/>
      <c r="AJ612" s="28"/>
      <c r="AK612" s="28"/>
      <c r="AL612" s="28"/>
      <c r="AM612" s="28"/>
      <c r="AN612" s="28"/>
      <c r="AO612" s="28"/>
      <c r="AP612" s="28"/>
      <c r="AQ612" s="28"/>
      <c r="AR612" s="28"/>
      <c r="AS612" s="28"/>
      <c r="AT612" s="28"/>
      <c r="AU612" s="28"/>
      <c r="AV612" s="28"/>
      <c r="AW612" s="28"/>
      <c r="AX612" s="28"/>
      <c r="AY612" s="28"/>
      <c r="AZ612" s="28"/>
      <c r="BA612" s="28"/>
      <c r="BB612" s="28"/>
      <c r="BC612" s="28"/>
      <c r="BD612" s="28"/>
      <c r="BE612" s="28"/>
      <c r="BF612" s="28"/>
      <c r="BG612" s="28"/>
      <c r="BH612" s="28"/>
      <c r="BI612" s="28"/>
      <c r="BJ612" s="28"/>
      <c r="BK612" s="28"/>
      <c r="BL612" s="28"/>
      <c r="BM612" s="28"/>
      <c r="BN612" s="28"/>
      <c r="BO612" s="28"/>
      <c r="BP612" s="28"/>
      <c r="BQ612" s="28"/>
      <c r="BR612" s="28"/>
      <c r="BS612" s="28"/>
      <c r="BT612" s="28"/>
      <c r="BU612" s="28"/>
      <c r="BV612" s="28"/>
      <c r="BW612" s="28"/>
    </row>
    <row r="613" spans="1:75" x14ac:dyDescent="0.25">
      <c r="A613" s="28"/>
      <c r="B613" s="28"/>
      <c r="C613" s="28"/>
      <c r="D613" s="28"/>
      <c r="E613" s="28"/>
      <c r="F613" s="28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  <c r="AE613" s="28"/>
      <c r="AF613" s="28"/>
      <c r="AG613" s="28"/>
      <c r="AH613" s="28"/>
      <c r="AI613" s="28"/>
      <c r="AJ613" s="28"/>
      <c r="AK613" s="28"/>
      <c r="AL613" s="28"/>
      <c r="AM613" s="28"/>
      <c r="AN613" s="28"/>
      <c r="AO613" s="28"/>
      <c r="AP613" s="28"/>
      <c r="AQ613" s="28"/>
      <c r="AR613" s="28"/>
      <c r="AS613" s="28"/>
      <c r="AT613" s="28"/>
      <c r="AU613" s="28"/>
      <c r="AV613" s="28"/>
      <c r="AW613" s="28"/>
      <c r="AX613" s="28"/>
      <c r="AY613" s="28"/>
      <c r="AZ613" s="28"/>
      <c r="BA613" s="28"/>
      <c r="BB613" s="28"/>
      <c r="BC613" s="28"/>
      <c r="BD613" s="28"/>
      <c r="BE613" s="28"/>
      <c r="BF613" s="28"/>
      <c r="BG613" s="28"/>
      <c r="BH613" s="28"/>
      <c r="BI613" s="28"/>
      <c r="BJ613" s="28"/>
      <c r="BK613" s="28"/>
      <c r="BL613" s="28"/>
      <c r="BM613" s="28"/>
      <c r="BN613" s="28"/>
      <c r="BO613" s="28"/>
      <c r="BP613" s="28"/>
      <c r="BQ613" s="28"/>
      <c r="BR613" s="28"/>
      <c r="BS613" s="28"/>
      <c r="BT613" s="28"/>
      <c r="BU613" s="28"/>
      <c r="BV613" s="28"/>
      <c r="BW613" s="28"/>
    </row>
    <row r="614" spans="1:75" x14ac:dyDescent="0.25">
      <c r="A614" s="28"/>
      <c r="B614" s="28"/>
      <c r="C614" s="28"/>
      <c r="D614" s="28"/>
      <c r="E614" s="28"/>
      <c r="F614" s="28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  <c r="R614" s="28"/>
      <c r="S614" s="28"/>
      <c r="T614" s="28"/>
      <c r="U614" s="28"/>
      <c r="V614" s="28"/>
      <c r="W614" s="28"/>
      <c r="X614" s="28"/>
      <c r="Y614" s="28"/>
      <c r="Z614" s="28"/>
      <c r="AA614" s="28"/>
      <c r="AB614" s="28"/>
      <c r="AC614" s="28"/>
      <c r="AD614" s="28"/>
      <c r="AE614" s="28"/>
      <c r="AF614" s="28"/>
      <c r="AG614" s="28"/>
      <c r="AH614" s="28"/>
      <c r="AI614" s="28"/>
      <c r="AJ614" s="28"/>
      <c r="AK614" s="28"/>
      <c r="AL614" s="28"/>
      <c r="AM614" s="28"/>
      <c r="AN614" s="28"/>
      <c r="AO614" s="28"/>
      <c r="AP614" s="28"/>
      <c r="AQ614" s="28"/>
      <c r="AR614" s="28"/>
      <c r="AS614" s="28"/>
      <c r="AT614" s="28"/>
      <c r="AU614" s="28"/>
      <c r="AV614" s="28"/>
      <c r="AW614" s="28"/>
      <c r="AX614" s="28"/>
      <c r="AY614" s="28"/>
      <c r="AZ614" s="28"/>
      <c r="BA614" s="28"/>
      <c r="BB614" s="28"/>
      <c r="BC614" s="28"/>
      <c r="BD614" s="28"/>
      <c r="BE614" s="28"/>
      <c r="BF614" s="28"/>
      <c r="BG614" s="28"/>
      <c r="BH614" s="28"/>
      <c r="BI614" s="28"/>
      <c r="BJ614" s="28"/>
      <c r="BK614" s="28"/>
      <c r="BL614" s="28"/>
      <c r="BM614" s="28"/>
      <c r="BN614" s="28"/>
      <c r="BO614" s="28"/>
      <c r="BP614" s="28"/>
      <c r="BQ614" s="28"/>
      <c r="BR614" s="28"/>
      <c r="BS614" s="28"/>
      <c r="BT614" s="28"/>
      <c r="BU614" s="28"/>
      <c r="BV614" s="28"/>
      <c r="BW614" s="28"/>
    </row>
    <row r="615" spans="1:75" x14ac:dyDescent="0.25">
      <c r="A615" s="28"/>
      <c r="B615" s="28"/>
      <c r="C615" s="28"/>
      <c r="D615" s="28"/>
      <c r="E615" s="28"/>
      <c r="F615" s="28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  <c r="R615" s="28"/>
      <c r="S615" s="28"/>
      <c r="T615" s="28"/>
      <c r="U615" s="28"/>
      <c r="V615" s="28"/>
      <c r="W615" s="28"/>
      <c r="X615" s="28"/>
      <c r="Y615" s="28"/>
      <c r="Z615" s="28"/>
      <c r="AA615" s="28"/>
      <c r="AB615" s="28"/>
      <c r="AC615" s="28"/>
      <c r="AD615" s="28"/>
      <c r="AE615" s="28"/>
      <c r="AF615" s="28"/>
      <c r="AG615" s="28"/>
      <c r="AH615" s="28"/>
      <c r="AI615" s="28"/>
      <c r="AJ615" s="28"/>
      <c r="AK615" s="28"/>
      <c r="AL615" s="28"/>
      <c r="AM615" s="28"/>
      <c r="AN615" s="28"/>
      <c r="AO615" s="28"/>
      <c r="AP615" s="28"/>
      <c r="AQ615" s="28"/>
      <c r="AR615" s="28"/>
      <c r="AS615" s="28"/>
      <c r="AT615" s="28"/>
      <c r="AU615" s="28"/>
      <c r="AV615" s="28"/>
      <c r="AW615" s="28"/>
      <c r="AX615" s="28"/>
      <c r="AY615" s="28"/>
      <c r="AZ615" s="28"/>
      <c r="BA615" s="28"/>
      <c r="BB615" s="28"/>
      <c r="BC615" s="28"/>
      <c r="BD615" s="28"/>
      <c r="BE615" s="28"/>
      <c r="BF615" s="28"/>
      <c r="BG615" s="28"/>
      <c r="BH615" s="28"/>
      <c r="BI615" s="28"/>
      <c r="BJ615" s="28"/>
      <c r="BK615" s="28"/>
      <c r="BL615" s="28"/>
      <c r="BM615" s="28"/>
      <c r="BN615" s="28"/>
      <c r="BO615" s="28"/>
      <c r="BP615" s="28"/>
      <c r="BQ615" s="28"/>
      <c r="BR615" s="28"/>
      <c r="BS615" s="28"/>
      <c r="BT615" s="28"/>
      <c r="BU615" s="28"/>
      <c r="BV615" s="28"/>
      <c r="BW615" s="28"/>
    </row>
    <row r="616" spans="1:75" x14ac:dyDescent="0.25">
      <c r="A616" s="28"/>
      <c r="B616" s="28"/>
      <c r="C616" s="28"/>
      <c r="D616" s="28"/>
      <c r="E616" s="28"/>
      <c r="F616" s="28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  <c r="R616" s="28"/>
      <c r="S616" s="28"/>
      <c r="T616" s="28"/>
      <c r="U616" s="28"/>
      <c r="V616" s="28"/>
      <c r="W616" s="28"/>
      <c r="X616" s="28"/>
      <c r="Y616" s="28"/>
      <c r="Z616" s="28"/>
      <c r="AA616" s="28"/>
      <c r="AB616" s="28"/>
      <c r="AC616" s="28"/>
      <c r="AD616" s="28"/>
      <c r="AE616" s="28"/>
      <c r="AF616" s="28"/>
      <c r="AG616" s="28"/>
      <c r="AH616" s="28"/>
      <c r="AI616" s="28"/>
      <c r="AJ616" s="28"/>
      <c r="AK616" s="28"/>
      <c r="AL616" s="28"/>
      <c r="AM616" s="28"/>
      <c r="AN616" s="28"/>
      <c r="AO616" s="28"/>
      <c r="AP616" s="28"/>
      <c r="AQ616" s="28"/>
      <c r="AR616" s="28"/>
      <c r="AS616" s="28"/>
      <c r="AT616" s="28"/>
      <c r="AU616" s="28"/>
      <c r="AV616" s="28"/>
      <c r="AW616" s="28"/>
      <c r="AX616" s="28"/>
      <c r="AY616" s="28"/>
      <c r="AZ616" s="28"/>
      <c r="BA616" s="28"/>
      <c r="BB616" s="28"/>
      <c r="BC616" s="28"/>
      <c r="BD616" s="28"/>
      <c r="BE616" s="28"/>
      <c r="BF616" s="28"/>
      <c r="BG616" s="28"/>
      <c r="BH616" s="28"/>
      <c r="BI616" s="28"/>
      <c r="BJ616" s="28"/>
      <c r="BK616" s="28"/>
      <c r="BL616" s="28"/>
      <c r="BM616" s="28"/>
      <c r="BN616" s="28"/>
      <c r="BO616" s="28"/>
      <c r="BP616" s="28"/>
      <c r="BQ616" s="28"/>
      <c r="BR616" s="28"/>
      <c r="BS616" s="28"/>
      <c r="BT616" s="28"/>
      <c r="BU616" s="28"/>
      <c r="BV616" s="28"/>
      <c r="BW616" s="28"/>
    </row>
    <row r="617" spans="1:75" x14ac:dyDescent="0.25">
      <c r="A617" s="28"/>
      <c r="B617" s="28"/>
      <c r="C617" s="28"/>
      <c r="D617" s="28"/>
      <c r="E617" s="28"/>
      <c r="F617" s="28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  <c r="R617" s="28"/>
      <c r="S617" s="28"/>
      <c r="T617" s="28"/>
      <c r="U617" s="28"/>
      <c r="V617" s="28"/>
      <c r="W617" s="28"/>
      <c r="X617" s="28"/>
      <c r="Y617" s="28"/>
      <c r="Z617" s="28"/>
      <c r="AA617" s="28"/>
      <c r="AB617" s="28"/>
      <c r="AC617" s="28"/>
      <c r="AD617" s="28"/>
      <c r="AE617" s="28"/>
      <c r="AF617" s="28"/>
      <c r="AG617" s="28"/>
      <c r="AH617" s="28"/>
      <c r="AI617" s="28"/>
      <c r="AJ617" s="28"/>
      <c r="AK617" s="28"/>
      <c r="AL617" s="28"/>
      <c r="AM617" s="28"/>
      <c r="AN617" s="28"/>
      <c r="AO617" s="28"/>
      <c r="AP617" s="28"/>
      <c r="AQ617" s="28"/>
      <c r="AR617" s="28"/>
      <c r="AS617" s="28"/>
      <c r="AT617" s="28"/>
      <c r="AU617" s="28"/>
      <c r="AV617" s="28"/>
      <c r="AW617" s="28"/>
      <c r="AX617" s="28"/>
      <c r="AY617" s="28"/>
      <c r="AZ617" s="28"/>
      <c r="BA617" s="28"/>
      <c r="BB617" s="28"/>
      <c r="BC617" s="28"/>
      <c r="BD617" s="28"/>
      <c r="BE617" s="28"/>
      <c r="BF617" s="28"/>
      <c r="BG617" s="28"/>
      <c r="BH617" s="28"/>
      <c r="BI617" s="28"/>
      <c r="BJ617" s="28"/>
      <c r="BK617" s="28"/>
      <c r="BL617" s="28"/>
      <c r="BM617" s="28"/>
      <c r="BN617" s="28"/>
      <c r="BO617" s="28"/>
      <c r="BP617" s="28"/>
      <c r="BQ617" s="28"/>
      <c r="BR617" s="28"/>
      <c r="BS617" s="28"/>
      <c r="BT617" s="28"/>
      <c r="BU617" s="28"/>
      <c r="BV617" s="28"/>
      <c r="BW617" s="28"/>
    </row>
    <row r="618" spans="1:75" x14ac:dyDescent="0.25">
      <c r="A618" s="28"/>
      <c r="B618" s="28"/>
      <c r="C618" s="28"/>
      <c r="D618" s="28"/>
      <c r="E618" s="28"/>
      <c r="F618" s="28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  <c r="R618" s="28"/>
      <c r="S618" s="28"/>
      <c r="T618" s="28"/>
      <c r="U618" s="28"/>
      <c r="V618" s="28"/>
      <c r="W618" s="28"/>
      <c r="X618" s="28"/>
      <c r="Y618" s="28"/>
      <c r="Z618" s="28"/>
      <c r="AA618" s="28"/>
      <c r="AB618" s="28"/>
      <c r="AC618" s="28"/>
      <c r="AD618" s="28"/>
      <c r="AE618" s="28"/>
      <c r="AF618" s="28"/>
      <c r="AG618" s="28"/>
      <c r="AH618" s="28"/>
      <c r="AI618" s="28"/>
      <c r="AJ618" s="28"/>
      <c r="AK618" s="28"/>
      <c r="AL618" s="28"/>
      <c r="AM618" s="28"/>
      <c r="AN618" s="28"/>
      <c r="AO618" s="28"/>
      <c r="AP618" s="28"/>
      <c r="AQ618" s="28"/>
      <c r="AR618" s="28"/>
      <c r="AS618" s="28"/>
      <c r="AT618" s="28"/>
      <c r="AU618" s="28"/>
      <c r="AV618" s="28"/>
      <c r="AW618" s="28"/>
      <c r="AX618" s="28"/>
      <c r="AY618" s="28"/>
      <c r="AZ618" s="28"/>
      <c r="BA618" s="28"/>
      <c r="BB618" s="28"/>
      <c r="BC618" s="28"/>
      <c r="BD618" s="28"/>
      <c r="BE618" s="28"/>
      <c r="BF618" s="28"/>
      <c r="BG618" s="28"/>
      <c r="BH618" s="28"/>
      <c r="BI618" s="28"/>
      <c r="BJ618" s="28"/>
      <c r="BK618" s="28"/>
      <c r="BL618" s="28"/>
      <c r="BM618" s="28"/>
      <c r="BN618" s="28"/>
      <c r="BO618" s="28"/>
      <c r="BP618" s="28"/>
      <c r="BQ618" s="28"/>
      <c r="BR618" s="28"/>
      <c r="BS618" s="28"/>
      <c r="BT618" s="28"/>
      <c r="BU618" s="28"/>
      <c r="BV618" s="28"/>
      <c r="BW618" s="28"/>
    </row>
    <row r="619" spans="1:75" x14ac:dyDescent="0.25">
      <c r="A619" s="28"/>
      <c r="B619" s="28"/>
      <c r="C619" s="28"/>
      <c r="D619" s="28"/>
      <c r="E619" s="28"/>
      <c r="F619" s="28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8"/>
      <c r="T619" s="28"/>
      <c r="U619" s="28"/>
      <c r="V619" s="28"/>
      <c r="W619" s="28"/>
      <c r="X619" s="28"/>
      <c r="Y619" s="28"/>
      <c r="Z619" s="28"/>
      <c r="AA619" s="28"/>
      <c r="AB619" s="28"/>
      <c r="AC619" s="28"/>
      <c r="AD619" s="28"/>
      <c r="AE619" s="28"/>
      <c r="AF619" s="28"/>
      <c r="AG619" s="28"/>
      <c r="AH619" s="28"/>
      <c r="AI619" s="28"/>
      <c r="AJ619" s="28"/>
      <c r="AK619" s="28"/>
      <c r="AL619" s="28"/>
      <c r="AM619" s="28"/>
      <c r="AN619" s="28"/>
      <c r="AO619" s="28"/>
      <c r="AP619" s="28"/>
      <c r="AQ619" s="28"/>
      <c r="AR619" s="28"/>
      <c r="AS619" s="28"/>
      <c r="AT619" s="28"/>
      <c r="AU619" s="28"/>
      <c r="AV619" s="28"/>
      <c r="AW619" s="28"/>
      <c r="AX619" s="28"/>
      <c r="AY619" s="28"/>
      <c r="AZ619" s="28"/>
      <c r="BA619" s="28"/>
      <c r="BB619" s="28"/>
      <c r="BC619" s="28"/>
      <c r="BD619" s="28"/>
      <c r="BE619" s="28"/>
      <c r="BF619" s="28"/>
      <c r="BG619" s="28"/>
      <c r="BH619" s="28"/>
      <c r="BI619" s="28"/>
      <c r="BJ619" s="28"/>
      <c r="BK619" s="28"/>
      <c r="BL619" s="28"/>
      <c r="BM619" s="28"/>
      <c r="BN619" s="28"/>
      <c r="BO619" s="28"/>
      <c r="BP619" s="28"/>
      <c r="BQ619" s="28"/>
      <c r="BR619" s="28"/>
      <c r="BS619" s="28"/>
      <c r="BT619" s="28"/>
      <c r="BU619" s="28"/>
      <c r="BV619" s="28"/>
      <c r="BW619" s="28"/>
    </row>
    <row r="620" spans="1:75" x14ac:dyDescent="0.25">
      <c r="A620" s="28"/>
      <c r="B620" s="28"/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  <c r="R620" s="28"/>
      <c r="S620" s="28"/>
      <c r="T620" s="28"/>
      <c r="U620" s="28"/>
      <c r="V620" s="28"/>
      <c r="W620" s="28"/>
      <c r="X620" s="28"/>
      <c r="Y620" s="28"/>
      <c r="Z620" s="28"/>
      <c r="AA620" s="28"/>
      <c r="AB620" s="28"/>
      <c r="AC620" s="28"/>
      <c r="AD620" s="28"/>
      <c r="AE620" s="28"/>
      <c r="AF620" s="28"/>
      <c r="AG620" s="28"/>
      <c r="AH620" s="28"/>
      <c r="AI620" s="28"/>
      <c r="AJ620" s="28"/>
      <c r="AK620" s="28"/>
      <c r="AL620" s="28"/>
      <c r="AM620" s="28"/>
      <c r="AN620" s="28"/>
      <c r="AO620" s="28"/>
      <c r="AP620" s="28"/>
      <c r="AQ620" s="28"/>
      <c r="AR620" s="28"/>
      <c r="AS620" s="28"/>
      <c r="AT620" s="28"/>
      <c r="AU620" s="28"/>
      <c r="AV620" s="28"/>
      <c r="AW620" s="28"/>
      <c r="AX620" s="28"/>
      <c r="AY620" s="28"/>
      <c r="AZ620" s="28"/>
      <c r="BA620" s="28"/>
      <c r="BB620" s="28"/>
      <c r="BC620" s="28"/>
      <c r="BD620" s="28"/>
      <c r="BE620" s="28"/>
      <c r="BF620" s="28"/>
      <c r="BG620" s="28"/>
      <c r="BH620" s="28"/>
      <c r="BI620" s="28"/>
      <c r="BJ620" s="28"/>
      <c r="BK620" s="28"/>
      <c r="BL620" s="28"/>
      <c r="BM620" s="28"/>
      <c r="BN620" s="28"/>
      <c r="BO620" s="28"/>
      <c r="BP620" s="28"/>
      <c r="BQ620" s="28"/>
      <c r="BR620" s="28"/>
      <c r="BS620" s="28"/>
      <c r="BT620" s="28"/>
      <c r="BU620" s="28"/>
      <c r="BV620" s="28"/>
      <c r="BW620" s="28"/>
    </row>
    <row r="621" spans="1:75" x14ac:dyDescent="0.25">
      <c r="A621" s="28"/>
      <c r="B621" s="28"/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  <c r="R621" s="28"/>
      <c r="S621" s="28"/>
      <c r="T621" s="28"/>
      <c r="U621" s="28"/>
      <c r="V621" s="28"/>
      <c r="W621" s="28"/>
      <c r="X621" s="28"/>
      <c r="Y621" s="28"/>
      <c r="Z621" s="28"/>
      <c r="AA621" s="28"/>
      <c r="AB621" s="28"/>
      <c r="AC621" s="28"/>
      <c r="AD621" s="28"/>
      <c r="AE621" s="28"/>
      <c r="AF621" s="28"/>
      <c r="AG621" s="28"/>
      <c r="AH621" s="28"/>
      <c r="AI621" s="28"/>
      <c r="AJ621" s="28"/>
      <c r="AK621" s="28"/>
      <c r="AL621" s="28"/>
      <c r="AM621" s="28"/>
      <c r="AN621" s="28"/>
      <c r="AO621" s="28"/>
      <c r="AP621" s="28"/>
      <c r="AQ621" s="28"/>
      <c r="AR621" s="28"/>
      <c r="AS621" s="28"/>
      <c r="AT621" s="28"/>
      <c r="AU621" s="28"/>
      <c r="AV621" s="28"/>
      <c r="AW621" s="28"/>
      <c r="AX621" s="28"/>
      <c r="AY621" s="28"/>
      <c r="AZ621" s="28"/>
      <c r="BA621" s="28"/>
      <c r="BB621" s="28"/>
      <c r="BC621" s="28"/>
      <c r="BD621" s="28"/>
      <c r="BE621" s="28"/>
      <c r="BF621" s="28"/>
      <c r="BG621" s="28"/>
      <c r="BH621" s="28"/>
      <c r="BI621" s="28"/>
      <c r="BJ621" s="28"/>
      <c r="BK621" s="28"/>
      <c r="BL621" s="28"/>
      <c r="BM621" s="28"/>
      <c r="BN621" s="28"/>
      <c r="BO621" s="28"/>
      <c r="BP621" s="28"/>
      <c r="BQ621" s="28"/>
      <c r="BR621" s="28"/>
      <c r="BS621" s="28"/>
      <c r="BT621" s="28"/>
      <c r="BU621" s="28"/>
      <c r="BV621" s="28"/>
      <c r="BW621" s="28"/>
    </row>
    <row r="622" spans="1:75" x14ac:dyDescent="0.25">
      <c r="A622" s="28"/>
      <c r="B622" s="28"/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  <c r="R622" s="28"/>
      <c r="S622" s="28"/>
      <c r="T622" s="28"/>
      <c r="U622" s="28"/>
      <c r="V622" s="28"/>
      <c r="W622" s="28"/>
      <c r="X622" s="28"/>
      <c r="Y622" s="28"/>
      <c r="Z622" s="28"/>
      <c r="AA622" s="28"/>
      <c r="AB622" s="28"/>
      <c r="AC622" s="28"/>
      <c r="AD622" s="28"/>
      <c r="AE622" s="28"/>
      <c r="AF622" s="28"/>
      <c r="AG622" s="28"/>
      <c r="AH622" s="28"/>
      <c r="AI622" s="28"/>
      <c r="AJ622" s="28"/>
      <c r="AK622" s="28"/>
      <c r="AL622" s="28"/>
      <c r="AM622" s="28"/>
      <c r="AN622" s="28"/>
      <c r="AO622" s="28"/>
      <c r="AP622" s="28"/>
      <c r="AQ622" s="28"/>
      <c r="AR622" s="28"/>
      <c r="AS622" s="28"/>
      <c r="AT622" s="28"/>
      <c r="AU622" s="28"/>
      <c r="AV622" s="28"/>
      <c r="AW622" s="28"/>
      <c r="AX622" s="28"/>
      <c r="AY622" s="28"/>
      <c r="AZ622" s="28"/>
      <c r="BA622" s="28"/>
      <c r="BB622" s="28"/>
      <c r="BC622" s="28"/>
      <c r="BD622" s="28"/>
      <c r="BE622" s="28"/>
      <c r="BF622" s="28"/>
      <c r="BG622" s="28"/>
      <c r="BH622" s="28"/>
      <c r="BI622" s="28"/>
      <c r="BJ622" s="28"/>
      <c r="BK622" s="28"/>
      <c r="BL622" s="28"/>
      <c r="BM622" s="28"/>
      <c r="BN622" s="28"/>
      <c r="BO622" s="28"/>
      <c r="BP622" s="28"/>
      <c r="BQ622" s="28"/>
      <c r="BR622" s="28"/>
      <c r="BS622" s="28"/>
      <c r="BT622" s="28"/>
      <c r="BU622" s="28"/>
      <c r="BV622" s="28"/>
      <c r="BW622" s="28"/>
    </row>
    <row r="623" spans="1:75" x14ac:dyDescent="0.25">
      <c r="A623" s="28"/>
      <c r="B623" s="28"/>
      <c r="C623" s="28"/>
      <c r="D623" s="28"/>
      <c r="E623" s="28"/>
      <c r="F623" s="28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  <c r="R623" s="28"/>
      <c r="S623" s="28"/>
      <c r="T623" s="28"/>
      <c r="U623" s="28"/>
      <c r="V623" s="28"/>
      <c r="W623" s="28"/>
      <c r="X623" s="28"/>
      <c r="Y623" s="28"/>
      <c r="Z623" s="28"/>
      <c r="AA623" s="28"/>
      <c r="AB623" s="28"/>
      <c r="AC623" s="28"/>
      <c r="AD623" s="28"/>
      <c r="AE623" s="28"/>
      <c r="AF623" s="28"/>
      <c r="AG623" s="28"/>
      <c r="AH623" s="28"/>
      <c r="AI623" s="28"/>
      <c r="AJ623" s="28"/>
      <c r="AK623" s="28"/>
      <c r="AL623" s="28"/>
      <c r="AM623" s="28"/>
      <c r="AN623" s="28"/>
      <c r="AO623" s="28"/>
      <c r="AP623" s="28"/>
      <c r="AQ623" s="28"/>
      <c r="AR623" s="28"/>
      <c r="AS623" s="28"/>
      <c r="AT623" s="28"/>
      <c r="AU623" s="28"/>
      <c r="AV623" s="28"/>
      <c r="AW623" s="28"/>
      <c r="AX623" s="28"/>
      <c r="AY623" s="28"/>
      <c r="AZ623" s="28"/>
      <c r="BA623" s="28"/>
      <c r="BB623" s="28"/>
      <c r="BC623" s="28"/>
      <c r="BD623" s="28"/>
      <c r="BE623" s="28"/>
      <c r="BF623" s="28"/>
      <c r="BG623" s="28"/>
      <c r="BH623" s="28"/>
      <c r="BI623" s="28"/>
      <c r="BJ623" s="28"/>
      <c r="BK623" s="28"/>
      <c r="BL623" s="28"/>
      <c r="BM623" s="28"/>
      <c r="BN623" s="28"/>
      <c r="BO623" s="28"/>
      <c r="BP623" s="28"/>
      <c r="BQ623" s="28"/>
      <c r="BR623" s="28"/>
      <c r="BS623" s="28"/>
      <c r="BT623" s="28"/>
      <c r="BU623" s="28"/>
      <c r="BV623" s="28"/>
      <c r="BW623" s="28"/>
    </row>
    <row r="624" spans="1:75" x14ac:dyDescent="0.25">
      <c r="A624" s="28"/>
      <c r="B624" s="28"/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  <c r="R624" s="28"/>
      <c r="S624" s="28"/>
      <c r="T624" s="28"/>
      <c r="U624" s="28"/>
      <c r="V624" s="28"/>
      <c r="W624" s="28"/>
      <c r="X624" s="28"/>
      <c r="Y624" s="28"/>
      <c r="Z624" s="28"/>
      <c r="AA624" s="28"/>
      <c r="AB624" s="28"/>
      <c r="AC624" s="28"/>
      <c r="AD624" s="28"/>
      <c r="AE624" s="28"/>
      <c r="AF624" s="28"/>
      <c r="AG624" s="28"/>
      <c r="AH624" s="28"/>
      <c r="AI624" s="28"/>
      <c r="AJ624" s="28"/>
      <c r="AK624" s="28"/>
      <c r="AL624" s="28"/>
      <c r="AM624" s="28"/>
      <c r="AN624" s="28"/>
      <c r="AO624" s="28"/>
      <c r="AP624" s="28"/>
      <c r="AQ624" s="28"/>
      <c r="AR624" s="28"/>
      <c r="AS624" s="28"/>
      <c r="AT624" s="28"/>
      <c r="AU624" s="28"/>
      <c r="AV624" s="28"/>
      <c r="AW624" s="28"/>
      <c r="AX624" s="28"/>
      <c r="AY624" s="28"/>
      <c r="AZ624" s="28"/>
      <c r="BA624" s="28"/>
      <c r="BB624" s="28"/>
      <c r="BC624" s="28"/>
      <c r="BD624" s="28"/>
      <c r="BE624" s="28"/>
      <c r="BF624" s="28"/>
      <c r="BG624" s="28"/>
      <c r="BH624" s="28"/>
      <c r="BI624" s="28"/>
      <c r="BJ624" s="28"/>
      <c r="BK624" s="28"/>
      <c r="BL624" s="28"/>
      <c r="BM624" s="28"/>
      <c r="BN624" s="28"/>
      <c r="BO624" s="28"/>
      <c r="BP624" s="28"/>
      <c r="BQ624" s="28"/>
      <c r="BR624" s="28"/>
      <c r="BS624" s="28"/>
      <c r="BT624" s="28"/>
      <c r="BU624" s="28"/>
      <c r="BV624" s="28"/>
      <c r="BW624" s="28"/>
    </row>
    <row r="625" spans="1:75" x14ac:dyDescent="0.25">
      <c r="A625" s="28"/>
      <c r="B625" s="28"/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  <c r="R625" s="28"/>
      <c r="S625" s="28"/>
      <c r="T625" s="28"/>
      <c r="U625" s="28"/>
      <c r="V625" s="28"/>
      <c r="W625" s="28"/>
      <c r="X625" s="28"/>
      <c r="Y625" s="28"/>
      <c r="Z625" s="28"/>
      <c r="AA625" s="28"/>
      <c r="AB625" s="28"/>
      <c r="AC625" s="28"/>
      <c r="AD625" s="28"/>
      <c r="AE625" s="28"/>
      <c r="AF625" s="28"/>
      <c r="AG625" s="28"/>
      <c r="AH625" s="28"/>
      <c r="AI625" s="28"/>
      <c r="AJ625" s="28"/>
      <c r="AK625" s="28"/>
      <c r="AL625" s="28"/>
      <c r="AM625" s="28"/>
      <c r="AN625" s="28"/>
      <c r="AO625" s="28"/>
      <c r="AP625" s="28"/>
      <c r="AQ625" s="28"/>
      <c r="AR625" s="28"/>
      <c r="AS625" s="28"/>
      <c r="AT625" s="28"/>
      <c r="AU625" s="28"/>
      <c r="AV625" s="28"/>
      <c r="AW625" s="28"/>
      <c r="AX625" s="28"/>
      <c r="AY625" s="28"/>
      <c r="AZ625" s="28"/>
      <c r="BA625" s="28"/>
      <c r="BB625" s="28"/>
      <c r="BC625" s="28"/>
      <c r="BD625" s="28"/>
      <c r="BE625" s="28"/>
      <c r="BF625" s="28"/>
      <c r="BG625" s="28"/>
      <c r="BH625" s="28"/>
      <c r="BI625" s="28"/>
      <c r="BJ625" s="28"/>
      <c r="BK625" s="28"/>
      <c r="BL625" s="28"/>
      <c r="BM625" s="28"/>
      <c r="BN625" s="28"/>
      <c r="BO625" s="28"/>
      <c r="BP625" s="28"/>
      <c r="BQ625" s="28"/>
      <c r="BR625" s="28"/>
      <c r="BS625" s="28"/>
      <c r="BT625" s="28"/>
      <c r="BU625" s="28"/>
      <c r="BV625" s="28"/>
      <c r="BW625" s="28"/>
    </row>
    <row r="626" spans="1:75" x14ac:dyDescent="0.25">
      <c r="A626" s="28"/>
      <c r="B626" s="28"/>
      <c r="C626" s="28"/>
      <c r="D626" s="28"/>
      <c r="E626" s="28"/>
      <c r="F626" s="28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  <c r="R626" s="28"/>
      <c r="S626" s="28"/>
      <c r="T626" s="28"/>
      <c r="U626" s="28"/>
      <c r="V626" s="28"/>
      <c r="W626" s="28"/>
      <c r="X626" s="28"/>
      <c r="Y626" s="28"/>
      <c r="Z626" s="28"/>
      <c r="AA626" s="28"/>
      <c r="AB626" s="28"/>
      <c r="AC626" s="28"/>
      <c r="AD626" s="28"/>
      <c r="AE626" s="28"/>
      <c r="AF626" s="28"/>
      <c r="AG626" s="28"/>
      <c r="AH626" s="28"/>
      <c r="AI626" s="28"/>
      <c r="AJ626" s="28"/>
      <c r="AK626" s="28"/>
      <c r="AL626" s="28"/>
      <c r="AM626" s="28"/>
      <c r="AN626" s="28"/>
      <c r="AO626" s="28"/>
      <c r="AP626" s="28"/>
      <c r="AQ626" s="28"/>
      <c r="AR626" s="28"/>
      <c r="AS626" s="28"/>
      <c r="AT626" s="28"/>
      <c r="AU626" s="28"/>
      <c r="AV626" s="28"/>
      <c r="AW626" s="28"/>
      <c r="AX626" s="28"/>
      <c r="AY626" s="28"/>
      <c r="AZ626" s="28"/>
      <c r="BA626" s="28"/>
      <c r="BB626" s="28"/>
      <c r="BC626" s="28"/>
      <c r="BD626" s="28"/>
      <c r="BE626" s="28"/>
      <c r="BF626" s="28"/>
      <c r="BG626" s="28"/>
      <c r="BH626" s="28"/>
      <c r="BI626" s="28"/>
      <c r="BJ626" s="28"/>
      <c r="BK626" s="28"/>
      <c r="BL626" s="28"/>
      <c r="BM626" s="28"/>
      <c r="BN626" s="28"/>
      <c r="BO626" s="28"/>
      <c r="BP626" s="28"/>
      <c r="BQ626" s="28"/>
      <c r="BR626" s="28"/>
      <c r="BS626" s="28"/>
      <c r="BT626" s="28"/>
      <c r="BU626" s="28"/>
      <c r="BV626" s="28"/>
      <c r="BW626" s="28"/>
    </row>
    <row r="627" spans="1:75" x14ac:dyDescent="0.25">
      <c r="A627" s="28"/>
      <c r="B627" s="28"/>
      <c r="C627" s="28"/>
      <c r="D627" s="28"/>
      <c r="E627" s="28"/>
      <c r="F627" s="28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  <c r="R627" s="28"/>
      <c r="S627" s="28"/>
      <c r="T627" s="28"/>
      <c r="U627" s="28"/>
      <c r="V627" s="28"/>
      <c r="W627" s="28"/>
      <c r="X627" s="28"/>
      <c r="Y627" s="28"/>
      <c r="Z627" s="28"/>
      <c r="AA627" s="28"/>
      <c r="AB627" s="28"/>
      <c r="AC627" s="28"/>
      <c r="AD627" s="28"/>
      <c r="AE627" s="28"/>
      <c r="AF627" s="28"/>
      <c r="AG627" s="28"/>
      <c r="AH627" s="28"/>
      <c r="AI627" s="28"/>
      <c r="AJ627" s="28"/>
      <c r="AK627" s="28"/>
      <c r="AL627" s="28"/>
      <c r="AM627" s="28"/>
      <c r="AN627" s="28"/>
      <c r="AO627" s="28"/>
      <c r="AP627" s="28"/>
      <c r="AQ627" s="28"/>
      <c r="AR627" s="28"/>
      <c r="AS627" s="28"/>
      <c r="AT627" s="28"/>
      <c r="AU627" s="28"/>
      <c r="AV627" s="28"/>
      <c r="AW627" s="28"/>
      <c r="AX627" s="28"/>
      <c r="AY627" s="28"/>
      <c r="AZ627" s="28"/>
      <c r="BA627" s="28"/>
      <c r="BB627" s="28"/>
      <c r="BC627" s="28"/>
      <c r="BD627" s="28"/>
      <c r="BE627" s="28"/>
      <c r="BF627" s="28"/>
      <c r="BG627" s="28"/>
      <c r="BH627" s="28"/>
      <c r="BI627" s="28"/>
      <c r="BJ627" s="28"/>
      <c r="BK627" s="28"/>
      <c r="BL627" s="28"/>
      <c r="BM627" s="28"/>
      <c r="BN627" s="28"/>
      <c r="BO627" s="28"/>
      <c r="BP627" s="28"/>
      <c r="BQ627" s="28"/>
      <c r="BR627" s="28"/>
      <c r="BS627" s="28"/>
      <c r="BT627" s="28"/>
      <c r="BU627" s="28"/>
      <c r="BV627" s="28"/>
      <c r="BW627" s="28"/>
    </row>
    <row r="628" spans="1:75" x14ac:dyDescent="0.25">
      <c r="A628" s="28"/>
      <c r="B628" s="28"/>
      <c r="C628" s="28"/>
      <c r="D628" s="28"/>
      <c r="E628" s="28"/>
      <c r="F628" s="28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  <c r="R628" s="28"/>
      <c r="S628" s="28"/>
      <c r="T628" s="28"/>
      <c r="U628" s="28"/>
      <c r="V628" s="28"/>
      <c r="W628" s="28"/>
      <c r="X628" s="28"/>
      <c r="Y628" s="28"/>
      <c r="Z628" s="28"/>
      <c r="AA628" s="28"/>
      <c r="AB628" s="28"/>
      <c r="AC628" s="28"/>
      <c r="AD628" s="28"/>
      <c r="AE628" s="28"/>
      <c r="AF628" s="28"/>
      <c r="AG628" s="28"/>
      <c r="AH628" s="28"/>
      <c r="AI628" s="28"/>
      <c r="AJ628" s="28"/>
      <c r="AK628" s="28"/>
      <c r="AL628" s="28"/>
      <c r="AM628" s="28"/>
      <c r="AN628" s="28"/>
      <c r="AO628" s="28"/>
      <c r="AP628" s="28"/>
      <c r="AQ628" s="28"/>
      <c r="AR628" s="28"/>
      <c r="AS628" s="28"/>
      <c r="AT628" s="28"/>
      <c r="AU628" s="28"/>
      <c r="AV628" s="28"/>
      <c r="AW628" s="28"/>
      <c r="AX628" s="28"/>
      <c r="AY628" s="28"/>
      <c r="AZ628" s="28"/>
      <c r="BA628" s="28"/>
      <c r="BB628" s="28"/>
      <c r="BC628" s="28"/>
      <c r="BD628" s="28"/>
      <c r="BE628" s="28"/>
      <c r="BF628" s="28"/>
      <c r="BG628" s="28"/>
      <c r="BH628" s="28"/>
      <c r="BI628" s="28"/>
      <c r="BJ628" s="28"/>
      <c r="BK628" s="28"/>
      <c r="BL628" s="28"/>
      <c r="BM628" s="28"/>
      <c r="BN628" s="28"/>
      <c r="BO628" s="28"/>
      <c r="BP628" s="28"/>
      <c r="BQ628" s="28"/>
      <c r="BR628" s="28"/>
      <c r="BS628" s="28"/>
      <c r="BT628" s="28"/>
      <c r="BU628" s="28"/>
      <c r="BV628" s="28"/>
      <c r="BW628" s="28"/>
    </row>
    <row r="629" spans="1:75" x14ac:dyDescent="0.25">
      <c r="A629" s="28"/>
      <c r="B629" s="28"/>
      <c r="C629" s="28"/>
      <c r="D629" s="28"/>
      <c r="E629" s="28"/>
      <c r="F629" s="28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  <c r="R629" s="28"/>
      <c r="S629" s="28"/>
      <c r="T629" s="28"/>
      <c r="U629" s="28"/>
      <c r="V629" s="28"/>
      <c r="W629" s="28"/>
      <c r="X629" s="28"/>
      <c r="Y629" s="28"/>
      <c r="Z629" s="28"/>
      <c r="AA629" s="28"/>
      <c r="AB629" s="28"/>
      <c r="AC629" s="28"/>
      <c r="AD629" s="28"/>
      <c r="AE629" s="28"/>
      <c r="AF629" s="28"/>
      <c r="AG629" s="28"/>
      <c r="AH629" s="28"/>
      <c r="AI629" s="28"/>
      <c r="AJ629" s="28"/>
      <c r="AK629" s="28"/>
      <c r="AL629" s="28"/>
      <c r="AM629" s="28"/>
      <c r="AN629" s="28"/>
      <c r="AO629" s="28"/>
      <c r="AP629" s="28"/>
      <c r="AQ629" s="28"/>
      <c r="AR629" s="28"/>
      <c r="AS629" s="28"/>
      <c r="AT629" s="28"/>
      <c r="AU629" s="28"/>
      <c r="AV629" s="28"/>
      <c r="AW629" s="28"/>
      <c r="AX629" s="28"/>
      <c r="AY629" s="28"/>
      <c r="AZ629" s="28"/>
      <c r="BA629" s="28"/>
      <c r="BB629" s="28"/>
      <c r="BC629" s="28"/>
      <c r="BD629" s="28"/>
      <c r="BE629" s="28"/>
      <c r="BF629" s="28"/>
      <c r="BG629" s="28"/>
      <c r="BH629" s="28"/>
      <c r="BI629" s="28"/>
      <c r="BJ629" s="28"/>
      <c r="BK629" s="28"/>
      <c r="BL629" s="28"/>
      <c r="BM629" s="28"/>
      <c r="BN629" s="28"/>
      <c r="BO629" s="28"/>
      <c r="BP629" s="28"/>
      <c r="BQ629" s="28"/>
      <c r="BR629" s="28"/>
      <c r="BS629" s="28"/>
      <c r="BT629" s="28"/>
      <c r="BU629" s="28"/>
      <c r="BV629" s="28"/>
      <c r="BW629" s="28"/>
    </row>
    <row r="630" spans="1:75" x14ac:dyDescent="0.25">
      <c r="A630" s="28"/>
      <c r="B630" s="28"/>
      <c r="C630" s="28"/>
      <c r="D630" s="28"/>
      <c r="E630" s="28"/>
      <c r="F630" s="28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  <c r="R630" s="28"/>
      <c r="S630" s="28"/>
      <c r="T630" s="28"/>
      <c r="U630" s="28"/>
      <c r="V630" s="28"/>
      <c r="W630" s="28"/>
      <c r="X630" s="28"/>
      <c r="Y630" s="28"/>
      <c r="Z630" s="28"/>
      <c r="AA630" s="28"/>
      <c r="AB630" s="28"/>
      <c r="AC630" s="28"/>
      <c r="AD630" s="28"/>
      <c r="AE630" s="28"/>
      <c r="AF630" s="28"/>
      <c r="AG630" s="28"/>
      <c r="AH630" s="28"/>
      <c r="AI630" s="28"/>
      <c r="AJ630" s="28"/>
      <c r="AK630" s="28"/>
      <c r="AL630" s="28"/>
      <c r="AM630" s="28"/>
      <c r="AN630" s="28"/>
      <c r="AO630" s="28"/>
      <c r="AP630" s="28"/>
      <c r="AQ630" s="28"/>
      <c r="AR630" s="28"/>
      <c r="AS630" s="28"/>
      <c r="AT630" s="28"/>
      <c r="AU630" s="28"/>
      <c r="AV630" s="28"/>
      <c r="AW630" s="28"/>
      <c r="AX630" s="28"/>
      <c r="AY630" s="28"/>
      <c r="AZ630" s="28"/>
      <c r="BA630" s="28"/>
      <c r="BB630" s="28"/>
      <c r="BC630" s="28"/>
      <c r="BD630" s="28"/>
      <c r="BE630" s="28"/>
      <c r="BF630" s="28"/>
      <c r="BG630" s="28"/>
      <c r="BH630" s="28"/>
      <c r="BI630" s="28"/>
      <c r="BJ630" s="28"/>
      <c r="BK630" s="28"/>
      <c r="BL630" s="28"/>
      <c r="BM630" s="28"/>
      <c r="BN630" s="28"/>
      <c r="BO630" s="28"/>
      <c r="BP630" s="28"/>
      <c r="BQ630" s="28"/>
      <c r="BR630" s="28"/>
      <c r="BS630" s="28"/>
      <c r="BT630" s="28"/>
      <c r="BU630" s="28"/>
      <c r="BV630" s="28"/>
      <c r="BW630" s="28"/>
    </row>
    <row r="631" spans="1:75" x14ac:dyDescent="0.25">
      <c r="A631" s="28"/>
      <c r="B631" s="28"/>
      <c r="C631" s="28"/>
      <c r="D631" s="28"/>
      <c r="E631" s="28"/>
      <c r="F631" s="28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  <c r="R631" s="28"/>
      <c r="S631" s="28"/>
      <c r="T631" s="28"/>
      <c r="U631" s="28"/>
      <c r="V631" s="28"/>
      <c r="W631" s="28"/>
      <c r="X631" s="28"/>
      <c r="Y631" s="28"/>
      <c r="Z631" s="28"/>
      <c r="AA631" s="28"/>
      <c r="AB631" s="28"/>
      <c r="AC631" s="28"/>
      <c r="AD631" s="28"/>
      <c r="AE631" s="28"/>
      <c r="AF631" s="28"/>
      <c r="AG631" s="28"/>
      <c r="AH631" s="28"/>
      <c r="AI631" s="28"/>
      <c r="AJ631" s="28"/>
      <c r="AK631" s="28"/>
      <c r="AL631" s="28"/>
      <c r="AM631" s="28"/>
      <c r="AN631" s="28"/>
      <c r="AO631" s="28"/>
      <c r="AP631" s="28"/>
      <c r="AQ631" s="28"/>
      <c r="AR631" s="28"/>
      <c r="AS631" s="28"/>
      <c r="AT631" s="28"/>
      <c r="AU631" s="28"/>
      <c r="AV631" s="28"/>
      <c r="AW631" s="28"/>
      <c r="AX631" s="28"/>
      <c r="AY631" s="28"/>
      <c r="AZ631" s="28"/>
      <c r="BA631" s="28"/>
      <c r="BB631" s="28"/>
      <c r="BC631" s="28"/>
      <c r="BD631" s="28"/>
      <c r="BE631" s="28"/>
      <c r="BF631" s="28"/>
      <c r="BG631" s="28"/>
      <c r="BH631" s="28"/>
      <c r="BI631" s="28"/>
      <c r="BJ631" s="28"/>
      <c r="BK631" s="28"/>
      <c r="BL631" s="28"/>
      <c r="BM631" s="28"/>
      <c r="BN631" s="28"/>
      <c r="BO631" s="28"/>
      <c r="BP631" s="28"/>
      <c r="BQ631" s="28"/>
      <c r="BR631" s="28"/>
      <c r="BS631" s="28"/>
      <c r="BT631" s="28"/>
      <c r="BU631" s="28"/>
      <c r="BV631" s="28"/>
      <c r="BW631" s="28"/>
    </row>
    <row r="632" spans="1:75" x14ac:dyDescent="0.25">
      <c r="A632" s="28"/>
      <c r="B632" s="28"/>
      <c r="C632" s="28"/>
      <c r="D632" s="28"/>
      <c r="E632" s="28"/>
      <c r="F632" s="28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  <c r="R632" s="28"/>
      <c r="S632" s="28"/>
      <c r="T632" s="28"/>
      <c r="U632" s="28"/>
      <c r="V632" s="28"/>
      <c r="W632" s="28"/>
      <c r="X632" s="28"/>
      <c r="Y632" s="28"/>
      <c r="Z632" s="28"/>
      <c r="AA632" s="28"/>
      <c r="AB632" s="28"/>
      <c r="AC632" s="28"/>
      <c r="AD632" s="28"/>
      <c r="AE632" s="28"/>
      <c r="AF632" s="28"/>
      <c r="AG632" s="28"/>
      <c r="AH632" s="28"/>
      <c r="AI632" s="28"/>
      <c r="AJ632" s="28"/>
      <c r="AK632" s="28"/>
      <c r="AL632" s="28"/>
      <c r="AM632" s="28"/>
      <c r="AN632" s="28"/>
      <c r="AO632" s="28"/>
      <c r="AP632" s="28"/>
      <c r="AQ632" s="28"/>
      <c r="AR632" s="28"/>
      <c r="AS632" s="28"/>
      <c r="AT632" s="28"/>
      <c r="AU632" s="28"/>
      <c r="AV632" s="28"/>
      <c r="AW632" s="28"/>
      <c r="AX632" s="28"/>
      <c r="AY632" s="28"/>
      <c r="AZ632" s="28"/>
      <c r="BA632" s="28"/>
      <c r="BB632" s="28"/>
      <c r="BC632" s="28"/>
      <c r="BD632" s="28"/>
      <c r="BE632" s="28"/>
      <c r="BF632" s="28"/>
      <c r="BG632" s="28"/>
      <c r="BH632" s="28"/>
      <c r="BI632" s="28"/>
      <c r="BJ632" s="28"/>
      <c r="BK632" s="28"/>
      <c r="BL632" s="28"/>
      <c r="BM632" s="28"/>
      <c r="BN632" s="28"/>
      <c r="BO632" s="28"/>
      <c r="BP632" s="28"/>
      <c r="BQ632" s="28"/>
      <c r="BR632" s="28"/>
      <c r="BS632" s="28"/>
      <c r="BT632" s="28"/>
      <c r="BU632" s="28"/>
      <c r="BV632" s="28"/>
      <c r="BW632" s="28"/>
    </row>
    <row r="633" spans="1:75" x14ac:dyDescent="0.25">
      <c r="A633" s="28"/>
      <c r="B633" s="28"/>
      <c r="C633" s="28"/>
      <c r="D633" s="28"/>
      <c r="E633" s="28"/>
      <c r="F633" s="28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  <c r="R633" s="28"/>
      <c r="S633" s="28"/>
      <c r="T633" s="28"/>
      <c r="U633" s="28"/>
      <c r="V633" s="28"/>
      <c r="W633" s="28"/>
      <c r="X633" s="28"/>
      <c r="Y633" s="28"/>
      <c r="Z633" s="28"/>
      <c r="AA633" s="28"/>
      <c r="AB633" s="28"/>
      <c r="AC633" s="28"/>
      <c r="AD633" s="28"/>
      <c r="AE633" s="28"/>
      <c r="AF633" s="28"/>
      <c r="AG633" s="28"/>
      <c r="AH633" s="28"/>
      <c r="AI633" s="28"/>
      <c r="AJ633" s="28"/>
      <c r="AK633" s="28"/>
      <c r="AL633" s="28"/>
      <c r="AM633" s="28"/>
      <c r="AN633" s="28"/>
      <c r="AO633" s="28"/>
      <c r="AP633" s="28"/>
      <c r="AQ633" s="28"/>
      <c r="AR633" s="28"/>
      <c r="AS633" s="28"/>
      <c r="AT633" s="28"/>
      <c r="AU633" s="28"/>
      <c r="AV633" s="28"/>
      <c r="AW633" s="28"/>
      <c r="AX633" s="28"/>
      <c r="AY633" s="28"/>
      <c r="AZ633" s="28"/>
      <c r="BA633" s="28"/>
      <c r="BB633" s="28"/>
      <c r="BC633" s="28"/>
      <c r="BD633" s="28"/>
      <c r="BE633" s="28"/>
      <c r="BF633" s="28"/>
      <c r="BG633" s="28"/>
      <c r="BH633" s="28"/>
      <c r="BI633" s="28"/>
      <c r="BJ633" s="28"/>
      <c r="BK633" s="28"/>
      <c r="BL633" s="28"/>
      <c r="BM633" s="28"/>
      <c r="BN633" s="28"/>
      <c r="BO633" s="28"/>
      <c r="BP633" s="28"/>
      <c r="BQ633" s="28"/>
      <c r="BR633" s="28"/>
      <c r="BS633" s="28"/>
      <c r="BT633" s="28"/>
      <c r="BU633" s="28"/>
      <c r="BV633" s="28"/>
      <c r="BW633" s="28"/>
    </row>
    <row r="634" spans="1:75" x14ac:dyDescent="0.25">
      <c r="A634" s="28"/>
      <c r="B634" s="28"/>
      <c r="C634" s="28"/>
      <c r="D634" s="28"/>
      <c r="E634" s="28"/>
      <c r="F634" s="28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  <c r="R634" s="28"/>
      <c r="S634" s="28"/>
      <c r="T634" s="28"/>
      <c r="U634" s="28"/>
      <c r="V634" s="28"/>
      <c r="W634" s="28"/>
      <c r="X634" s="28"/>
      <c r="Y634" s="28"/>
      <c r="Z634" s="28"/>
      <c r="AA634" s="28"/>
      <c r="AB634" s="28"/>
      <c r="AC634" s="28"/>
      <c r="AD634" s="28"/>
      <c r="AE634" s="28"/>
      <c r="AF634" s="28"/>
      <c r="AG634" s="28"/>
      <c r="AH634" s="28"/>
      <c r="AI634" s="28"/>
      <c r="AJ634" s="28"/>
      <c r="AK634" s="28"/>
      <c r="AL634" s="28"/>
      <c r="AM634" s="28"/>
      <c r="AN634" s="28"/>
      <c r="AO634" s="28"/>
      <c r="AP634" s="28"/>
      <c r="AQ634" s="28"/>
      <c r="AR634" s="28"/>
      <c r="AS634" s="28"/>
      <c r="AT634" s="28"/>
      <c r="AU634" s="28"/>
      <c r="AV634" s="28"/>
      <c r="AW634" s="28"/>
      <c r="AX634" s="28"/>
      <c r="AY634" s="28"/>
      <c r="AZ634" s="28"/>
      <c r="BA634" s="28"/>
      <c r="BB634" s="28"/>
      <c r="BC634" s="28"/>
      <c r="BD634" s="28"/>
      <c r="BE634" s="28"/>
      <c r="BF634" s="28"/>
      <c r="BG634" s="28"/>
      <c r="BH634" s="28"/>
      <c r="BI634" s="28"/>
      <c r="BJ634" s="28"/>
      <c r="BK634" s="28"/>
      <c r="BL634" s="28"/>
      <c r="BM634" s="28"/>
      <c r="BN634" s="28"/>
      <c r="BO634" s="28"/>
      <c r="BP634" s="28"/>
      <c r="BQ634" s="28"/>
      <c r="BR634" s="28"/>
      <c r="BS634" s="28"/>
      <c r="BT634" s="28"/>
      <c r="BU634" s="28"/>
      <c r="BV634" s="28"/>
      <c r="BW634" s="28"/>
    </row>
    <row r="635" spans="1:75" x14ac:dyDescent="0.25">
      <c r="A635" s="28"/>
      <c r="B635" s="28"/>
      <c r="C635" s="28"/>
      <c r="D635" s="28"/>
      <c r="E635" s="28"/>
      <c r="F635" s="28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  <c r="R635" s="28"/>
      <c r="S635" s="28"/>
      <c r="T635" s="28"/>
      <c r="U635" s="28"/>
      <c r="V635" s="28"/>
      <c r="W635" s="28"/>
      <c r="X635" s="28"/>
      <c r="Y635" s="28"/>
      <c r="Z635" s="28"/>
      <c r="AA635" s="28"/>
      <c r="AB635" s="28"/>
      <c r="AC635" s="28"/>
      <c r="AD635" s="28"/>
      <c r="AE635" s="28"/>
      <c r="AF635" s="28"/>
      <c r="AG635" s="28"/>
      <c r="AH635" s="28"/>
      <c r="AI635" s="28"/>
      <c r="AJ635" s="28"/>
      <c r="AK635" s="28"/>
      <c r="AL635" s="28"/>
      <c r="AM635" s="28"/>
      <c r="AN635" s="28"/>
      <c r="AO635" s="28"/>
      <c r="AP635" s="28"/>
      <c r="AQ635" s="28"/>
      <c r="AR635" s="28"/>
      <c r="AS635" s="28"/>
      <c r="AT635" s="28"/>
      <c r="AU635" s="28"/>
      <c r="AV635" s="28"/>
      <c r="AW635" s="28"/>
      <c r="AX635" s="28"/>
      <c r="AY635" s="28"/>
      <c r="AZ635" s="28"/>
      <c r="BA635" s="28"/>
      <c r="BB635" s="28"/>
      <c r="BC635" s="28"/>
      <c r="BD635" s="28"/>
      <c r="BE635" s="28"/>
      <c r="BF635" s="28"/>
      <c r="BG635" s="28"/>
      <c r="BH635" s="28"/>
      <c r="BI635" s="28"/>
      <c r="BJ635" s="28"/>
      <c r="BK635" s="28"/>
      <c r="BL635" s="28"/>
      <c r="BM635" s="28"/>
      <c r="BN635" s="28"/>
      <c r="BO635" s="28"/>
      <c r="BP635" s="28"/>
      <c r="BQ635" s="28"/>
      <c r="BR635" s="28"/>
      <c r="BS635" s="28"/>
      <c r="BT635" s="28"/>
      <c r="BU635" s="28"/>
      <c r="BV635" s="28"/>
      <c r="BW635" s="28"/>
    </row>
    <row r="636" spans="1:75" x14ac:dyDescent="0.25">
      <c r="A636" s="28"/>
      <c r="B636" s="28"/>
      <c r="C636" s="28"/>
      <c r="D636" s="28"/>
      <c r="E636" s="28"/>
      <c r="F636" s="28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  <c r="R636" s="28"/>
      <c r="S636" s="28"/>
      <c r="T636" s="28"/>
      <c r="U636" s="28"/>
      <c r="V636" s="28"/>
      <c r="W636" s="28"/>
      <c r="X636" s="28"/>
      <c r="Y636" s="28"/>
      <c r="Z636" s="28"/>
      <c r="AA636" s="28"/>
      <c r="AB636" s="28"/>
      <c r="AC636" s="28"/>
      <c r="AD636" s="28"/>
      <c r="AE636" s="28"/>
      <c r="AF636" s="28"/>
      <c r="AG636" s="28"/>
      <c r="AH636" s="28"/>
      <c r="AI636" s="28"/>
      <c r="AJ636" s="28"/>
      <c r="AK636" s="28"/>
      <c r="AL636" s="28"/>
      <c r="AM636" s="28"/>
      <c r="AN636" s="28"/>
      <c r="AO636" s="28"/>
      <c r="AP636" s="28"/>
      <c r="AQ636" s="28"/>
      <c r="AR636" s="28"/>
      <c r="AS636" s="28"/>
      <c r="AT636" s="28"/>
      <c r="AU636" s="28"/>
      <c r="AV636" s="28"/>
      <c r="AW636" s="28"/>
      <c r="AX636" s="28"/>
      <c r="AY636" s="28"/>
      <c r="AZ636" s="28"/>
      <c r="BA636" s="28"/>
      <c r="BB636" s="28"/>
      <c r="BC636" s="28"/>
      <c r="BD636" s="28"/>
      <c r="BE636" s="28"/>
      <c r="BF636" s="28"/>
      <c r="BG636" s="28"/>
      <c r="BH636" s="28"/>
      <c r="BI636" s="28"/>
      <c r="BJ636" s="28"/>
      <c r="BK636" s="28"/>
      <c r="BL636" s="28"/>
      <c r="BM636" s="28"/>
      <c r="BN636" s="28"/>
      <c r="BO636" s="28"/>
      <c r="BP636" s="28"/>
      <c r="BQ636" s="28"/>
      <c r="BR636" s="28"/>
      <c r="BS636" s="28"/>
      <c r="BT636" s="28"/>
      <c r="BU636" s="28"/>
      <c r="BV636" s="28"/>
      <c r="BW636" s="28"/>
    </row>
    <row r="637" spans="1:75" x14ac:dyDescent="0.25">
      <c r="A637" s="28"/>
      <c r="B637" s="28"/>
      <c r="C637" s="28"/>
      <c r="D637" s="28"/>
      <c r="E637" s="28"/>
      <c r="F637" s="28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  <c r="R637" s="28"/>
      <c r="S637" s="28"/>
      <c r="T637" s="28"/>
      <c r="U637" s="28"/>
      <c r="V637" s="28"/>
      <c r="W637" s="28"/>
      <c r="X637" s="28"/>
      <c r="Y637" s="28"/>
      <c r="Z637" s="28"/>
      <c r="AA637" s="28"/>
      <c r="AB637" s="28"/>
      <c r="AC637" s="28"/>
      <c r="AD637" s="28"/>
      <c r="AE637" s="28"/>
      <c r="AF637" s="28"/>
      <c r="AG637" s="28"/>
      <c r="AH637" s="28"/>
      <c r="AI637" s="28"/>
      <c r="AJ637" s="28"/>
      <c r="AK637" s="28"/>
      <c r="AL637" s="28"/>
      <c r="AM637" s="28"/>
      <c r="AN637" s="28"/>
      <c r="AO637" s="28"/>
      <c r="AP637" s="28"/>
      <c r="AQ637" s="28"/>
      <c r="AR637" s="28"/>
      <c r="AS637" s="28"/>
      <c r="AT637" s="28"/>
      <c r="AU637" s="28"/>
      <c r="AV637" s="28"/>
      <c r="AW637" s="28"/>
      <c r="AX637" s="28"/>
      <c r="AY637" s="28"/>
      <c r="AZ637" s="28"/>
      <c r="BA637" s="28"/>
      <c r="BB637" s="28"/>
      <c r="BC637" s="28"/>
      <c r="BD637" s="28"/>
      <c r="BE637" s="28"/>
      <c r="BF637" s="28"/>
      <c r="BG637" s="28"/>
      <c r="BH637" s="28"/>
      <c r="BI637" s="28"/>
      <c r="BJ637" s="28"/>
      <c r="BK637" s="28"/>
      <c r="BL637" s="28"/>
      <c r="BM637" s="28"/>
      <c r="BN637" s="28"/>
      <c r="BO637" s="28"/>
      <c r="BP637" s="28"/>
      <c r="BQ637" s="28"/>
      <c r="BR637" s="28"/>
      <c r="BS637" s="28"/>
      <c r="BT637" s="28"/>
      <c r="BU637" s="28"/>
      <c r="BV637" s="28"/>
      <c r="BW637" s="28"/>
    </row>
    <row r="638" spans="1:75" x14ac:dyDescent="0.25">
      <c r="A638" s="28"/>
      <c r="B638" s="28"/>
      <c r="C638" s="28"/>
      <c r="D638" s="28"/>
      <c r="E638" s="28"/>
      <c r="F638" s="28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  <c r="R638" s="28"/>
      <c r="S638" s="28"/>
      <c r="T638" s="28"/>
      <c r="U638" s="28"/>
      <c r="V638" s="28"/>
      <c r="W638" s="28"/>
      <c r="X638" s="28"/>
      <c r="Y638" s="28"/>
      <c r="Z638" s="28"/>
      <c r="AA638" s="28"/>
      <c r="AB638" s="28"/>
      <c r="AC638" s="28"/>
      <c r="AD638" s="28"/>
      <c r="AE638" s="28"/>
      <c r="AF638" s="28"/>
      <c r="AG638" s="28"/>
      <c r="AH638" s="28"/>
      <c r="AI638" s="28"/>
      <c r="AJ638" s="28"/>
      <c r="AK638" s="28"/>
      <c r="AL638" s="28"/>
      <c r="AM638" s="28"/>
      <c r="AN638" s="28"/>
      <c r="AO638" s="28"/>
      <c r="AP638" s="28"/>
      <c r="AQ638" s="28"/>
      <c r="AR638" s="28"/>
      <c r="AS638" s="28"/>
      <c r="AT638" s="28"/>
      <c r="AU638" s="28"/>
      <c r="AV638" s="28"/>
      <c r="AW638" s="28"/>
      <c r="AX638" s="28"/>
      <c r="AY638" s="28"/>
      <c r="AZ638" s="28"/>
      <c r="BA638" s="28"/>
      <c r="BB638" s="28"/>
      <c r="BC638" s="28"/>
      <c r="BD638" s="28"/>
      <c r="BE638" s="28"/>
      <c r="BF638" s="28"/>
      <c r="BG638" s="28"/>
      <c r="BH638" s="28"/>
      <c r="BI638" s="28"/>
      <c r="BJ638" s="28"/>
      <c r="BK638" s="28"/>
      <c r="BL638" s="28"/>
      <c r="BM638" s="28"/>
      <c r="BN638" s="28"/>
      <c r="BO638" s="28"/>
      <c r="BP638" s="28"/>
      <c r="BQ638" s="28"/>
      <c r="BR638" s="28"/>
      <c r="BS638" s="28"/>
      <c r="BT638" s="28"/>
      <c r="BU638" s="28"/>
      <c r="BV638" s="28"/>
      <c r="BW638" s="28"/>
    </row>
    <row r="639" spans="1:75" x14ac:dyDescent="0.25">
      <c r="A639" s="28"/>
      <c r="B639" s="28"/>
      <c r="C639" s="28"/>
      <c r="D639" s="28"/>
      <c r="E639" s="28"/>
      <c r="F639" s="28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  <c r="R639" s="28"/>
      <c r="S639" s="28"/>
      <c r="T639" s="28"/>
      <c r="U639" s="28"/>
      <c r="V639" s="28"/>
      <c r="W639" s="28"/>
      <c r="X639" s="28"/>
      <c r="Y639" s="28"/>
      <c r="Z639" s="28"/>
      <c r="AA639" s="28"/>
      <c r="AB639" s="28"/>
      <c r="AC639" s="28"/>
      <c r="AD639" s="28"/>
      <c r="AE639" s="28"/>
      <c r="AF639" s="28"/>
      <c r="AG639" s="28"/>
      <c r="AH639" s="28"/>
      <c r="AI639" s="28"/>
      <c r="AJ639" s="28"/>
      <c r="AK639" s="28"/>
      <c r="AL639" s="28"/>
      <c r="AM639" s="28"/>
      <c r="AN639" s="28"/>
      <c r="AO639" s="28"/>
      <c r="AP639" s="28"/>
      <c r="AQ639" s="28"/>
      <c r="AR639" s="28"/>
      <c r="AS639" s="28"/>
      <c r="AT639" s="28"/>
      <c r="AU639" s="28"/>
      <c r="AV639" s="28"/>
      <c r="AW639" s="28"/>
      <c r="AX639" s="28"/>
      <c r="AY639" s="28"/>
      <c r="AZ639" s="28"/>
      <c r="BA639" s="28"/>
      <c r="BB639" s="28"/>
      <c r="BC639" s="28"/>
      <c r="BD639" s="28"/>
      <c r="BE639" s="28"/>
      <c r="BF639" s="28"/>
      <c r="BG639" s="28"/>
      <c r="BH639" s="28"/>
      <c r="BI639" s="28"/>
      <c r="BJ639" s="28"/>
      <c r="BK639" s="28"/>
      <c r="BL639" s="28"/>
      <c r="BM639" s="28"/>
      <c r="BN639" s="28"/>
      <c r="BO639" s="28"/>
      <c r="BP639" s="28"/>
      <c r="BQ639" s="28"/>
      <c r="BR639" s="28"/>
      <c r="BS639" s="28"/>
      <c r="BT639" s="28"/>
      <c r="BU639" s="28"/>
      <c r="BV639" s="28"/>
      <c r="BW639" s="28"/>
    </row>
    <row r="640" spans="1:75" x14ac:dyDescent="0.25">
      <c r="A640" s="28"/>
      <c r="B640" s="28"/>
      <c r="C640" s="28"/>
      <c r="D640" s="28"/>
      <c r="E640" s="28"/>
      <c r="F640" s="28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  <c r="R640" s="28"/>
      <c r="S640" s="28"/>
      <c r="T640" s="28"/>
      <c r="U640" s="28"/>
      <c r="V640" s="28"/>
      <c r="W640" s="28"/>
      <c r="X640" s="28"/>
      <c r="Y640" s="28"/>
      <c r="Z640" s="28"/>
      <c r="AA640" s="28"/>
      <c r="AB640" s="28"/>
      <c r="AC640" s="28"/>
      <c r="AD640" s="28"/>
      <c r="AE640" s="28"/>
      <c r="AF640" s="28"/>
      <c r="AG640" s="28"/>
      <c r="AH640" s="28"/>
      <c r="AI640" s="28"/>
      <c r="AJ640" s="28"/>
      <c r="AK640" s="28"/>
      <c r="AL640" s="28"/>
      <c r="AM640" s="28"/>
      <c r="AN640" s="28"/>
      <c r="AO640" s="28"/>
      <c r="AP640" s="28"/>
      <c r="AQ640" s="28"/>
      <c r="AR640" s="28"/>
      <c r="AS640" s="28"/>
      <c r="AT640" s="28"/>
      <c r="AU640" s="28"/>
      <c r="AV640" s="28"/>
      <c r="AW640" s="28"/>
      <c r="AX640" s="28"/>
      <c r="AY640" s="28"/>
      <c r="AZ640" s="28"/>
      <c r="BA640" s="28"/>
      <c r="BB640" s="28"/>
      <c r="BC640" s="28"/>
      <c r="BD640" s="28"/>
      <c r="BE640" s="28"/>
      <c r="BF640" s="28"/>
      <c r="BG640" s="28"/>
      <c r="BH640" s="28"/>
      <c r="BI640" s="28"/>
      <c r="BJ640" s="28"/>
      <c r="BK640" s="28"/>
      <c r="BL640" s="28"/>
      <c r="BM640" s="28"/>
      <c r="BN640" s="28"/>
      <c r="BO640" s="28"/>
      <c r="BP640" s="28"/>
      <c r="BQ640" s="28"/>
      <c r="BR640" s="28"/>
      <c r="BS640" s="28"/>
      <c r="BT640" s="28"/>
      <c r="BU640" s="28"/>
      <c r="BV640" s="28"/>
      <c r="BW640" s="28"/>
    </row>
    <row r="641" spans="1:75" x14ac:dyDescent="0.25">
      <c r="A641" s="28"/>
      <c r="B641" s="28"/>
      <c r="C641" s="28"/>
      <c r="D641" s="28"/>
      <c r="E641" s="28"/>
      <c r="F641" s="28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  <c r="R641" s="28"/>
      <c r="S641" s="28"/>
      <c r="T641" s="28"/>
      <c r="U641" s="28"/>
      <c r="V641" s="28"/>
      <c r="W641" s="28"/>
      <c r="X641" s="28"/>
      <c r="Y641" s="28"/>
      <c r="Z641" s="28"/>
      <c r="AA641" s="28"/>
      <c r="AB641" s="28"/>
      <c r="AC641" s="28"/>
      <c r="AD641" s="28"/>
      <c r="AE641" s="28"/>
      <c r="AF641" s="28"/>
      <c r="AG641" s="28"/>
      <c r="AH641" s="28"/>
      <c r="AI641" s="28"/>
      <c r="AJ641" s="28"/>
      <c r="AK641" s="28"/>
      <c r="AL641" s="28"/>
      <c r="AM641" s="28"/>
      <c r="AN641" s="28"/>
      <c r="AO641" s="28"/>
      <c r="AP641" s="28"/>
      <c r="AQ641" s="28"/>
      <c r="AR641" s="28"/>
      <c r="AS641" s="28"/>
      <c r="AT641" s="28"/>
      <c r="AU641" s="28"/>
      <c r="AV641" s="28"/>
      <c r="AW641" s="28"/>
      <c r="AX641" s="28"/>
      <c r="AY641" s="28"/>
      <c r="AZ641" s="28"/>
      <c r="BA641" s="28"/>
      <c r="BB641" s="28"/>
      <c r="BC641" s="28"/>
      <c r="BD641" s="28"/>
      <c r="BE641" s="28"/>
      <c r="BF641" s="28"/>
      <c r="BG641" s="28"/>
      <c r="BH641" s="28"/>
      <c r="BI641" s="28"/>
      <c r="BJ641" s="28"/>
      <c r="BK641" s="28"/>
      <c r="BL641" s="28"/>
      <c r="BM641" s="28"/>
      <c r="BN641" s="28"/>
      <c r="BO641" s="28"/>
      <c r="BP641" s="28"/>
      <c r="BQ641" s="28"/>
      <c r="BR641" s="28"/>
      <c r="BS641" s="28"/>
      <c r="BT641" s="28"/>
      <c r="BU641" s="28"/>
      <c r="BV641" s="28"/>
      <c r="BW641" s="28"/>
    </row>
    <row r="642" spans="1:75" x14ac:dyDescent="0.25">
      <c r="A642" s="28"/>
      <c r="B642" s="28"/>
      <c r="C642" s="28"/>
      <c r="D642" s="28"/>
      <c r="E642" s="28"/>
      <c r="F642" s="28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  <c r="R642" s="28"/>
      <c r="S642" s="28"/>
      <c r="T642" s="28"/>
      <c r="U642" s="28"/>
      <c r="V642" s="28"/>
      <c r="W642" s="28"/>
      <c r="X642" s="28"/>
      <c r="Y642" s="28"/>
      <c r="Z642" s="28"/>
      <c r="AA642" s="28"/>
      <c r="AB642" s="28"/>
      <c r="AC642" s="28"/>
      <c r="AD642" s="28"/>
      <c r="AE642" s="28"/>
      <c r="AF642" s="28"/>
      <c r="AG642" s="28"/>
      <c r="AH642" s="28"/>
      <c r="AI642" s="28"/>
      <c r="AJ642" s="28"/>
      <c r="AK642" s="28"/>
      <c r="AL642" s="28"/>
      <c r="AM642" s="28"/>
      <c r="AN642" s="28"/>
      <c r="AO642" s="28"/>
      <c r="AP642" s="28"/>
      <c r="AQ642" s="28"/>
      <c r="AR642" s="28"/>
      <c r="AS642" s="28"/>
      <c r="AT642" s="28"/>
      <c r="AU642" s="28"/>
      <c r="AV642" s="28"/>
      <c r="AW642" s="28"/>
      <c r="AX642" s="28"/>
      <c r="AY642" s="28"/>
      <c r="AZ642" s="28"/>
      <c r="BA642" s="28"/>
      <c r="BB642" s="28"/>
      <c r="BC642" s="28"/>
      <c r="BD642" s="28"/>
      <c r="BE642" s="28"/>
      <c r="BF642" s="28"/>
      <c r="BG642" s="28"/>
      <c r="BH642" s="28"/>
      <c r="BI642" s="28"/>
      <c r="BJ642" s="28"/>
      <c r="BK642" s="28"/>
      <c r="BL642" s="28"/>
      <c r="BM642" s="28"/>
      <c r="BN642" s="28"/>
      <c r="BO642" s="28"/>
      <c r="BP642" s="28"/>
      <c r="BQ642" s="28"/>
      <c r="BR642" s="28"/>
      <c r="BS642" s="28"/>
      <c r="BT642" s="28"/>
      <c r="BU642" s="28"/>
      <c r="BV642" s="28"/>
      <c r="BW642" s="28"/>
    </row>
    <row r="643" spans="1:75" x14ac:dyDescent="0.25">
      <c r="A643" s="28"/>
      <c r="B643" s="28"/>
      <c r="C643" s="28"/>
      <c r="D643" s="28"/>
      <c r="E643" s="28"/>
      <c r="F643" s="28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  <c r="R643" s="28"/>
      <c r="S643" s="28"/>
      <c r="T643" s="28"/>
      <c r="U643" s="28"/>
      <c r="V643" s="28"/>
      <c r="W643" s="28"/>
      <c r="X643" s="28"/>
      <c r="Y643" s="28"/>
      <c r="Z643" s="28"/>
      <c r="AA643" s="28"/>
      <c r="AB643" s="28"/>
      <c r="AC643" s="28"/>
      <c r="AD643" s="28"/>
      <c r="AE643" s="28"/>
      <c r="AF643" s="28"/>
      <c r="AG643" s="28"/>
      <c r="AH643" s="28"/>
      <c r="AI643" s="28"/>
      <c r="AJ643" s="28"/>
      <c r="AK643" s="28"/>
      <c r="AL643" s="28"/>
      <c r="AM643" s="28"/>
      <c r="AN643" s="28"/>
      <c r="AO643" s="28"/>
      <c r="AP643" s="28"/>
      <c r="AQ643" s="28"/>
      <c r="AR643" s="28"/>
      <c r="AS643" s="28"/>
      <c r="AT643" s="28"/>
      <c r="AU643" s="28"/>
      <c r="AV643" s="28"/>
      <c r="AW643" s="28"/>
      <c r="AX643" s="28"/>
      <c r="AY643" s="28"/>
      <c r="AZ643" s="28"/>
      <c r="BA643" s="28"/>
      <c r="BB643" s="28"/>
      <c r="BC643" s="28"/>
      <c r="BD643" s="28"/>
      <c r="BE643" s="28"/>
      <c r="BF643" s="28"/>
      <c r="BG643" s="28"/>
      <c r="BH643" s="28"/>
      <c r="BI643" s="28"/>
      <c r="BJ643" s="28"/>
      <c r="BK643" s="28"/>
      <c r="BL643" s="28"/>
      <c r="BM643" s="28"/>
      <c r="BN643" s="28"/>
      <c r="BO643" s="28"/>
      <c r="BP643" s="28"/>
      <c r="BQ643" s="28"/>
      <c r="BR643" s="28"/>
      <c r="BS643" s="28"/>
      <c r="BT643" s="28"/>
      <c r="BU643" s="28"/>
      <c r="BV643" s="28"/>
      <c r="BW643" s="28"/>
    </row>
    <row r="644" spans="1:75" x14ac:dyDescent="0.25">
      <c r="A644" s="28"/>
      <c r="B644" s="28"/>
      <c r="C644" s="28"/>
      <c r="D644" s="28"/>
      <c r="E644" s="28"/>
      <c r="F644" s="28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  <c r="R644" s="28"/>
      <c r="S644" s="28"/>
      <c r="T644" s="28"/>
      <c r="U644" s="28"/>
      <c r="V644" s="28"/>
      <c r="W644" s="28"/>
      <c r="X644" s="28"/>
      <c r="Y644" s="28"/>
      <c r="Z644" s="28"/>
      <c r="AA644" s="28"/>
      <c r="AB644" s="28"/>
      <c r="AC644" s="28"/>
      <c r="AD644" s="28"/>
      <c r="AE644" s="28"/>
      <c r="AF644" s="28"/>
      <c r="AG644" s="28"/>
      <c r="AH644" s="28"/>
      <c r="AI644" s="28"/>
      <c r="AJ644" s="28"/>
      <c r="AK644" s="28"/>
      <c r="AL644" s="28"/>
      <c r="AM644" s="28"/>
      <c r="AN644" s="28"/>
      <c r="AO644" s="28"/>
      <c r="AP644" s="28"/>
      <c r="AQ644" s="28"/>
      <c r="AR644" s="28"/>
      <c r="AS644" s="28"/>
      <c r="AT644" s="28"/>
      <c r="AU644" s="28"/>
      <c r="AV644" s="28"/>
      <c r="AW644" s="28"/>
      <c r="AX644" s="28"/>
      <c r="AY644" s="28"/>
      <c r="AZ644" s="28"/>
      <c r="BA644" s="28"/>
      <c r="BB644" s="28"/>
      <c r="BC644" s="28"/>
      <c r="BD644" s="28"/>
      <c r="BE644" s="28"/>
      <c r="BF644" s="28"/>
      <c r="BG644" s="28"/>
      <c r="BH644" s="28"/>
      <c r="BI644" s="28"/>
      <c r="BJ644" s="28"/>
      <c r="BK644" s="28"/>
      <c r="BL644" s="28"/>
      <c r="BM644" s="28"/>
      <c r="BN644" s="28"/>
      <c r="BO644" s="28"/>
      <c r="BP644" s="28"/>
      <c r="BQ644" s="28"/>
      <c r="BR644" s="28"/>
      <c r="BS644" s="28"/>
      <c r="BT644" s="28"/>
      <c r="BU644" s="28"/>
      <c r="BV644" s="28"/>
      <c r="BW644" s="28"/>
    </row>
    <row r="645" spans="1:75" x14ac:dyDescent="0.25">
      <c r="A645" s="28"/>
      <c r="B645" s="28"/>
      <c r="C645" s="28"/>
      <c r="D645" s="28"/>
      <c r="E645" s="28"/>
      <c r="F645" s="28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  <c r="R645" s="28"/>
      <c r="S645" s="28"/>
      <c r="T645" s="28"/>
      <c r="U645" s="28"/>
      <c r="V645" s="28"/>
      <c r="W645" s="28"/>
      <c r="X645" s="28"/>
      <c r="Y645" s="28"/>
      <c r="Z645" s="28"/>
      <c r="AA645" s="28"/>
      <c r="AB645" s="28"/>
      <c r="AC645" s="28"/>
      <c r="AD645" s="28"/>
      <c r="AE645" s="28"/>
      <c r="AF645" s="28"/>
      <c r="AG645" s="28"/>
      <c r="AH645" s="28"/>
      <c r="AI645" s="28"/>
      <c r="AJ645" s="28"/>
      <c r="AK645" s="28"/>
      <c r="AL645" s="28"/>
      <c r="AM645" s="28"/>
      <c r="AN645" s="28"/>
      <c r="AO645" s="28"/>
      <c r="AP645" s="28"/>
      <c r="AQ645" s="28"/>
      <c r="AR645" s="28"/>
      <c r="AS645" s="28"/>
      <c r="AT645" s="28"/>
      <c r="AU645" s="28"/>
      <c r="AV645" s="28"/>
      <c r="AW645" s="28"/>
      <c r="AX645" s="28"/>
      <c r="AY645" s="28"/>
      <c r="AZ645" s="28"/>
      <c r="BA645" s="28"/>
      <c r="BB645" s="28"/>
      <c r="BC645" s="28"/>
      <c r="BD645" s="28"/>
      <c r="BE645" s="28"/>
      <c r="BF645" s="28"/>
      <c r="BG645" s="28"/>
      <c r="BH645" s="28"/>
      <c r="BI645" s="28"/>
      <c r="BJ645" s="28"/>
      <c r="BK645" s="28"/>
      <c r="BL645" s="28"/>
      <c r="BM645" s="28"/>
      <c r="BN645" s="28"/>
      <c r="BO645" s="28"/>
      <c r="BP645" s="28"/>
      <c r="BQ645" s="28"/>
      <c r="BR645" s="28"/>
      <c r="BS645" s="28"/>
      <c r="BT645" s="28"/>
      <c r="BU645" s="28"/>
      <c r="BV645" s="28"/>
      <c r="BW645" s="28"/>
    </row>
    <row r="646" spans="1:75" x14ac:dyDescent="0.25">
      <c r="A646" s="28"/>
      <c r="B646" s="28"/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  <c r="R646" s="28"/>
      <c r="S646" s="28"/>
      <c r="T646" s="28"/>
      <c r="U646" s="28"/>
      <c r="V646" s="28"/>
      <c r="W646" s="28"/>
      <c r="X646" s="28"/>
      <c r="Y646" s="28"/>
      <c r="Z646" s="28"/>
      <c r="AA646" s="28"/>
      <c r="AB646" s="28"/>
      <c r="AC646" s="28"/>
      <c r="AD646" s="28"/>
      <c r="AE646" s="28"/>
      <c r="AF646" s="28"/>
      <c r="AG646" s="28"/>
      <c r="AH646" s="28"/>
      <c r="AI646" s="28"/>
      <c r="AJ646" s="28"/>
      <c r="AK646" s="28"/>
      <c r="AL646" s="28"/>
      <c r="AM646" s="28"/>
      <c r="AN646" s="28"/>
      <c r="AO646" s="28"/>
      <c r="AP646" s="28"/>
      <c r="AQ646" s="28"/>
      <c r="AR646" s="28"/>
      <c r="AS646" s="28"/>
      <c r="AT646" s="28"/>
      <c r="AU646" s="28"/>
      <c r="AV646" s="28"/>
      <c r="AW646" s="28"/>
      <c r="AX646" s="28"/>
      <c r="AY646" s="28"/>
      <c r="AZ646" s="28"/>
      <c r="BA646" s="28"/>
      <c r="BB646" s="28"/>
      <c r="BC646" s="28"/>
      <c r="BD646" s="28"/>
      <c r="BE646" s="28"/>
      <c r="BF646" s="28"/>
      <c r="BG646" s="28"/>
      <c r="BH646" s="28"/>
      <c r="BI646" s="28"/>
      <c r="BJ646" s="28"/>
      <c r="BK646" s="28"/>
      <c r="BL646" s="28"/>
      <c r="BM646" s="28"/>
      <c r="BN646" s="28"/>
      <c r="BO646" s="28"/>
      <c r="BP646" s="28"/>
      <c r="BQ646" s="28"/>
      <c r="BR646" s="28"/>
      <c r="BS646" s="28"/>
      <c r="BT646" s="28"/>
      <c r="BU646" s="28"/>
      <c r="BV646" s="28"/>
      <c r="BW646" s="28"/>
    </row>
    <row r="647" spans="1:75" x14ac:dyDescent="0.25">
      <c r="A647" s="28"/>
      <c r="B647" s="28"/>
      <c r="C647" s="28"/>
      <c r="D647" s="28"/>
      <c r="E647" s="28"/>
      <c r="F647" s="28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  <c r="R647" s="28"/>
      <c r="S647" s="28"/>
      <c r="T647" s="28"/>
      <c r="U647" s="28"/>
      <c r="V647" s="28"/>
      <c r="W647" s="28"/>
      <c r="X647" s="28"/>
      <c r="Y647" s="28"/>
      <c r="Z647" s="28"/>
      <c r="AA647" s="28"/>
      <c r="AB647" s="28"/>
      <c r="AC647" s="28"/>
      <c r="AD647" s="28"/>
      <c r="AE647" s="28"/>
      <c r="AF647" s="28"/>
      <c r="AG647" s="28"/>
      <c r="AH647" s="28"/>
      <c r="AI647" s="28"/>
      <c r="AJ647" s="28"/>
      <c r="AK647" s="28"/>
      <c r="AL647" s="28"/>
      <c r="AM647" s="28"/>
      <c r="AN647" s="28"/>
      <c r="AO647" s="28"/>
      <c r="AP647" s="28"/>
      <c r="AQ647" s="28"/>
      <c r="AR647" s="28"/>
      <c r="AS647" s="28"/>
      <c r="AT647" s="28"/>
      <c r="AU647" s="28"/>
      <c r="AV647" s="28"/>
      <c r="AW647" s="28"/>
      <c r="AX647" s="28"/>
      <c r="AY647" s="28"/>
      <c r="AZ647" s="28"/>
      <c r="BA647" s="28"/>
      <c r="BB647" s="28"/>
      <c r="BC647" s="28"/>
      <c r="BD647" s="28"/>
      <c r="BE647" s="28"/>
      <c r="BF647" s="28"/>
      <c r="BG647" s="28"/>
      <c r="BH647" s="28"/>
      <c r="BI647" s="28"/>
      <c r="BJ647" s="28"/>
      <c r="BK647" s="28"/>
      <c r="BL647" s="28"/>
      <c r="BM647" s="28"/>
      <c r="BN647" s="28"/>
      <c r="BO647" s="28"/>
      <c r="BP647" s="28"/>
      <c r="BQ647" s="28"/>
      <c r="BR647" s="28"/>
      <c r="BS647" s="28"/>
      <c r="BT647" s="28"/>
      <c r="BU647" s="28"/>
      <c r="BV647" s="28"/>
      <c r="BW647" s="28"/>
    </row>
    <row r="648" spans="1:75" x14ac:dyDescent="0.25">
      <c r="A648" s="28"/>
      <c r="B648" s="28"/>
      <c r="C648" s="28"/>
      <c r="D648" s="28"/>
      <c r="E648" s="28"/>
      <c r="F648" s="28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  <c r="R648" s="28"/>
      <c r="S648" s="28"/>
      <c r="T648" s="28"/>
      <c r="U648" s="28"/>
      <c r="V648" s="28"/>
      <c r="W648" s="28"/>
      <c r="X648" s="28"/>
      <c r="Y648" s="28"/>
      <c r="Z648" s="28"/>
      <c r="AA648" s="28"/>
      <c r="AB648" s="28"/>
      <c r="AC648" s="28"/>
      <c r="AD648" s="28"/>
      <c r="AE648" s="28"/>
      <c r="AF648" s="28"/>
      <c r="AG648" s="28"/>
      <c r="AH648" s="28"/>
      <c r="AI648" s="28"/>
      <c r="AJ648" s="28"/>
      <c r="AK648" s="28"/>
      <c r="AL648" s="28"/>
      <c r="AM648" s="28"/>
      <c r="AN648" s="28"/>
      <c r="AO648" s="28"/>
      <c r="AP648" s="28"/>
      <c r="AQ648" s="28"/>
      <c r="AR648" s="28"/>
      <c r="AS648" s="28"/>
      <c r="AT648" s="28"/>
      <c r="AU648" s="28"/>
      <c r="AV648" s="28"/>
      <c r="AW648" s="28"/>
      <c r="AX648" s="28"/>
      <c r="AY648" s="28"/>
      <c r="AZ648" s="28"/>
      <c r="BA648" s="28"/>
      <c r="BB648" s="28"/>
      <c r="BC648" s="28"/>
      <c r="BD648" s="28"/>
      <c r="BE648" s="28"/>
      <c r="BF648" s="28"/>
      <c r="BG648" s="28"/>
      <c r="BH648" s="28"/>
      <c r="BI648" s="28"/>
      <c r="BJ648" s="28"/>
      <c r="BK648" s="28"/>
      <c r="BL648" s="28"/>
      <c r="BM648" s="28"/>
      <c r="BN648" s="28"/>
      <c r="BO648" s="28"/>
      <c r="BP648" s="28"/>
      <c r="BQ648" s="28"/>
      <c r="BR648" s="28"/>
      <c r="BS648" s="28"/>
      <c r="BT648" s="28"/>
      <c r="BU648" s="28"/>
      <c r="BV648" s="28"/>
      <c r="BW648" s="28"/>
    </row>
    <row r="649" spans="1:75" x14ac:dyDescent="0.25">
      <c r="A649" s="28"/>
      <c r="B649" s="28"/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  <c r="R649" s="28"/>
      <c r="S649" s="28"/>
      <c r="T649" s="28"/>
      <c r="U649" s="28"/>
      <c r="V649" s="28"/>
      <c r="W649" s="28"/>
      <c r="X649" s="28"/>
      <c r="Y649" s="28"/>
      <c r="Z649" s="28"/>
      <c r="AA649" s="28"/>
      <c r="AB649" s="28"/>
      <c r="AC649" s="28"/>
      <c r="AD649" s="28"/>
      <c r="AE649" s="28"/>
      <c r="AF649" s="28"/>
      <c r="AG649" s="28"/>
      <c r="AH649" s="28"/>
      <c r="AI649" s="28"/>
      <c r="AJ649" s="28"/>
      <c r="AK649" s="28"/>
      <c r="AL649" s="28"/>
      <c r="AM649" s="28"/>
      <c r="AN649" s="28"/>
      <c r="AO649" s="28"/>
      <c r="AP649" s="28"/>
      <c r="AQ649" s="28"/>
      <c r="AR649" s="28"/>
      <c r="AS649" s="28"/>
      <c r="AT649" s="28"/>
      <c r="AU649" s="28"/>
      <c r="AV649" s="28"/>
      <c r="AW649" s="28"/>
      <c r="AX649" s="28"/>
      <c r="AY649" s="28"/>
      <c r="AZ649" s="28"/>
      <c r="BA649" s="28"/>
      <c r="BB649" s="28"/>
      <c r="BC649" s="28"/>
      <c r="BD649" s="28"/>
      <c r="BE649" s="28"/>
      <c r="BF649" s="28"/>
      <c r="BG649" s="28"/>
      <c r="BH649" s="28"/>
      <c r="BI649" s="28"/>
      <c r="BJ649" s="28"/>
      <c r="BK649" s="28"/>
      <c r="BL649" s="28"/>
      <c r="BM649" s="28"/>
      <c r="BN649" s="28"/>
      <c r="BO649" s="28"/>
      <c r="BP649" s="28"/>
      <c r="BQ649" s="28"/>
      <c r="BR649" s="28"/>
      <c r="BS649" s="28"/>
      <c r="BT649" s="28"/>
      <c r="BU649" s="28"/>
      <c r="BV649" s="28"/>
      <c r="BW649" s="28"/>
    </row>
    <row r="650" spans="1:75" x14ac:dyDescent="0.25">
      <c r="A650" s="28"/>
      <c r="B650" s="28"/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  <c r="R650" s="28"/>
      <c r="S650" s="28"/>
      <c r="T650" s="28"/>
      <c r="U650" s="28"/>
      <c r="V650" s="28"/>
      <c r="W650" s="28"/>
      <c r="X650" s="28"/>
      <c r="Y650" s="28"/>
      <c r="Z650" s="28"/>
      <c r="AA650" s="28"/>
      <c r="AB650" s="28"/>
      <c r="AC650" s="28"/>
      <c r="AD650" s="28"/>
      <c r="AE650" s="28"/>
      <c r="AF650" s="28"/>
      <c r="AG650" s="28"/>
      <c r="AH650" s="28"/>
      <c r="AI650" s="28"/>
      <c r="AJ650" s="28"/>
      <c r="AK650" s="28"/>
      <c r="AL650" s="28"/>
      <c r="AM650" s="28"/>
      <c r="AN650" s="28"/>
      <c r="AO650" s="28"/>
      <c r="AP650" s="28"/>
      <c r="AQ650" s="28"/>
      <c r="AR650" s="28"/>
      <c r="AS650" s="28"/>
      <c r="AT650" s="28"/>
      <c r="AU650" s="28"/>
      <c r="AV650" s="28"/>
      <c r="AW650" s="28"/>
      <c r="AX650" s="28"/>
      <c r="AY650" s="28"/>
      <c r="AZ650" s="28"/>
      <c r="BA650" s="28"/>
      <c r="BB650" s="28"/>
      <c r="BC650" s="28"/>
      <c r="BD650" s="28"/>
      <c r="BE650" s="28"/>
      <c r="BF650" s="28"/>
      <c r="BG650" s="28"/>
      <c r="BH650" s="28"/>
      <c r="BI650" s="28"/>
      <c r="BJ650" s="28"/>
      <c r="BK650" s="28"/>
      <c r="BL650" s="28"/>
      <c r="BM650" s="28"/>
      <c r="BN650" s="28"/>
      <c r="BO650" s="28"/>
      <c r="BP650" s="28"/>
      <c r="BQ650" s="28"/>
      <c r="BR650" s="28"/>
      <c r="BS650" s="28"/>
      <c r="BT650" s="28"/>
      <c r="BU650" s="28"/>
      <c r="BV650" s="28"/>
      <c r="BW650" s="28"/>
    </row>
    <row r="651" spans="1:75" x14ac:dyDescent="0.25">
      <c r="A651" s="28"/>
      <c r="B651" s="28"/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  <c r="R651" s="28"/>
      <c r="S651" s="28"/>
      <c r="T651" s="28"/>
      <c r="U651" s="28"/>
      <c r="V651" s="28"/>
      <c r="W651" s="28"/>
      <c r="X651" s="28"/>
      <c r="Y651" s="28"/>
      <c r="Z651" s="28"/>
      <c r="AA651" s="28"/>
      <c r="AB651" s="28"/>
      <c r="AC651" s="28"/>
      <c r="AD651" s="28"/>
      <c r="AE651" s="28"/>
      <c r="AF651" s="28"/>
      <c r="AG651" s="28"/>
      <c r="AH651" s="28"/>
      <c r="AI651" s="28"/>
      <c r="AJ651" s="28"/>
      <c r="AK651" s="28"/>
      <c r="AL651" s="28"/>
      <c r="AM651" s="28"/>
      <c r="AN651" s="28"/>
      <c r="AO651" s="28"/>
      <c r="AP651" s="28"/>
      <c r="AQ651" s="28"/>
      <c r="AR651" s="28"/>
      <c r="AS651" s="28"/>
      <c r="AT651" s="28"/>
      <c r="AU651" s="28"/>
      <c r="AV651" s="28"/>
      <c r="AW651" s="28"/>
      <c r="AX651" s="28"/>
      <c r="AY651" s="28"/>
      <c r="AZ651" s="28"/>
      <c r="BA651" s="28"/>
      <c r="BB651" s="28"/>
      <c r="BC651" s="28"/>
      <c r="BD651" s="28"/>
      <c r="BE651" s="28"/>
      <c r="BF651" s="28"/>
      <c r="BG651" s="28"/>
      <c r="BH651" s="28"/>
      <c r="BI651" s="28"/>
      <c r="BJ651" s="28"/>
      <c r="BK651" s="28"/>
      <c r="BL651" s="28"/>
      <c r="BM651" s="28"/>
      <c r="BN651" s="28"/>
      <c r="BO651" s="28"/>
      <c r="BP651" s="28"/>
      <c r="BQ651" s="28"/>
      <c r="BR651" s="28"/>
      <c r="BS651" s="28"/>
      <c r="BT651" s="28"/>
      <c r="BU651" s="28"/>
      <c r="BV651" s="28"/>
      <c r="BW651" s="28"/>
    </row>
    <row r="652" spans="1:75" x14ac:dyDescent="0.25">
      <c r="A652" s="28"/>
      <c r="B652" s="28"/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  <c r="R652" s="28"/>
      <c r="S652" s="28"/>
      <c r="T652" s="28"/>
      <c r="U652" s="28"/>
      <c r="V652" s="28"/>
      <c r="W652" s="28"/>
      <c r="X652" s="28"/>
      <c r="Y652" s="28"/>
      <c r="Z652" s="28"/>
      <c r="AA652" s="28"/>
      <c r="AB652" s="28"/>
      <c r="AC652" s="28"/>
      <c r="AD652" s="28"/>
      <c r="AE652" s="28"/>
      <c r="AF652" s="28"/>
      <c r="AG652" s="28"/>
      <c r="AH652" s="28"/>
      <c r="AI652" s="28"/>
      <c r="AJ652" s="28"/>
      <c r="AK652" s="28"/>
      <c r="AL652" s="28"/>
      <c r="AM652" s="28"/>
      <c r="AN652" s="28"/>
      <c r="AO652" s="28"/>
      <c r="AP652" s="28"/>
      <c r="AQ652" s="28"/>
      <c r="AR652" s="28"/>
      <c r="AS652" s="28"/>
      <c r="AT652" s="28"/>
      <c r="AU652" s="28"/>
      <c r="AV652" s="28"/>
      <c r="AW652" s="28"/>
      <c r="AX652" s="28"/>
      <c r="AY652" s="28"/>
      <c r="AZ652" s="28"/>
      <c r="BA652" s="28"/>
      <c r="BB652" s="28"/>
      <c r="BC652" s="28"/>
      <c r="BD652" s="28"/>
      <c r="BE652" s="28"/>
      <c r="BF652" s="28"/>
      <c r="BG652" s="28"/>
      <c r="BH652" s="28"/>
      <c r="BI652" s="28"/>
      <c r="BJ652" s="28"/>
      <c r="BK652" s="28"/>
      <c r="BL652" s="28"/>
      <c r="BM652" s="28"/>
      <c r="BN652" s="28"/>
      <c r="BO652" s="28"/>
      <c r="BP652" s="28"/>
      <c r="BQ652" s="28"/>
      <c r="BR652" s="28"/>
      <c r="BS652" s="28"/>
      <c r="BT652" s="28"/>
      <c r="BU652" s="28"/>
      <c r="BV652" s="28"/>
      <c r="BW652" s="28"/>
    </row>
    <row r="653" spans="1:75" x14ac:dyDescent="0.25">
      <c r="A653" s="28"/>
      <c r="B653" s="28"/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8"/>
      <c r="T653" s="28"/>
      <c r="U653" s="28"/>
      <c r="V653" s="28"/>
      <c r="W653" s="28"/>
      <c r="X653" s="28"/>
      <c r="Y653" s="28"/>
      <c r="Z653" s="28"/>
      <c r="AA653" s="28"/>
      <c r="AB653" s="28"/>
      <c r="AC653" s="28"/>
      <c r="AD653" s="28"/>
      <c r="AE653" s="28"/>
      <c r="AF653" s="28"/>
      <c r="AG653" s="28"/>
      <c r="AH653" s="28"/>
      <c r="AI653" s="28"/>
      <c r="AJ653" s="28"/>
      <c r="AK653" s="28"/>
      <c r="AL653" s="28"/>
      <c r="AM653" s="28"/>
      <c r="AN653" s="28"/>
      <c r="AO653" s="28"/>
      <c r="AP653" s="28"/>
      <c r="AQ653" s="28"/>
      <c r="AR653" s="28"/>
      <c r="AS653" s="28"/>
      <c r="AT653" s="28"/>
      <c r="AU653" s="28"/>
      <c r="AV653" s="28"/>
      <c r="AW653" s="28"/>
      <c r="AX653" s="28"/>
      <c r="AY653" s="28"/>
      <c r="AZ653" s="28"/>
      <c r="BA653" s="28"/>
      <c r="BB653" s="28"/>
      <c r="BC653" s="28"/>
      <c r="BD653" s="28"/>
      <c r="BE653" s="28"/>
      <c r="BF653" s="28"/>
      <c r="BG653" s="28"/>
      <c r="BH653" s="28"/>
      <c r="BI653" s="28"/>
      <c r="BJ653" s="28"/>
      <c r="BK653" s="28"/>
      <c r="BL653" s="28"/>
      <c r="BM653" s="28"/>
      <c r="BN653" s="28"/>
      <c r="BO653" s="28"/>
      <c r="BP653" s="28"/>
      <c r="BQ653" s="28"/>
      <c r="BR653" s="28"/>
      <c r="BS653" s="28"/>
      <c r="BT653" s="28"/>
      <c r="BU653" s="28"/>
      <c r="BV653" s="28"/>
      <c r="BW653" s="28"/>
    </row>
    <row r="654" spans="1:75" x14ac:dyDescent="0.25">
      <c r="A654" s="28"/>
      <c r="B654" s="28"/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  <c r="R654" s="28"/>
      <c r="S654" s="28"/>
      <c r="T654" s="28"/>
      <c r="U654" s="28"/>
      <c r="V654" s="28"/>
      <c r="W654" s="28"/>
      <c r="X654" s="28"/>
      <c r="Y654" s="28"/>
      <c r="Z654" s="28"/>
      <c r="AA654" s="28"/>
      <c r="AB654" s="28"/>
      <c r="AC654" s="28"/>
      <c r="AD654" s="28"/>
      <c r="AE654" s="28"/>
      <c r="AF654" s="28"/>
      <c r="AG654" s="28"/>
      <c r="AH654" s="28"/>
      <c r="AI654" s="28"/>
      <c r="AJ654" s="28"/>
      <c r="AK654" s="28"/>
      <c r="AL654" s="28"/>
      <c r="AM654" s="28"/>
      <c r="AN654" s="28"/>
      <c r="AO654" s="28"/>
      <c r="AP654" s="28"/>
      <c r="AQ654" s="28"/>
      <c r="AR654" s="28"/>
      <c r="AS654" s="28"/>
      <c r="AT654" s="28"/>
      <c r="AU654" s="28"/>
      <c r="AV654" s="28"/>
      <c r="AW654" s="28"/>
      <c r="AX654" s="28"/>
      <c r="AY654" s="28"/>
      <c r="AZ654" s="28"/>
      <c r="BA654" s="28"/>
      <c r="BB654" s="28"/>
      <c r="BC654" s="28"/>
      <c r="BD654" s="28"/>
      <c r="BE654" s="28"/>
      <c r="BF654" s="28"/>
      <c r="BG654" s="28"/>
      <c r="BH654" s="28"/>
      <c r="BI654" s="28"/>
      <c r="BJ654" s="28"/>
      <c r="BK654" s="28"/>
      <c r="BL654" s="28"/>
      <c r="BM654" s="28"/>
      <c r="BN654" s="28"/>
      <c r="BO654" s="28"/>
      <c r="BP654" s="28"/>
      <c r="BQ654" s="28"/>
      <c r="BR654" s="28"/>
      <c r="BS654" s="28"/>
      <c r="BT654" s="28"/>
      <c r="BU654" s="28"/>
      <c r="BV654" s="28"/>
      <c r="BW654" s="28"/>
    </row>
    <row r="655" spans="1:75" x14ac:dyDescent="0.25">
      <c r="A655" s="28"/>
      <c r="B655" s="28"/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  <c r="R655" s="28"/>
      <c r="S655" s="28"/>
      <c r="T655" s="28"/>
      <c r="U655" s="28"/>
      <c r="V655" s="28"/>
      <c r="W655" s="28"/>
      <c r="X655" s="28"/>
      <c r="Y655" s="28"/>
      <c r="Z655" s="28"/>
      <c r="AA655" s="28"/>
      <c r="AB655" s="28"/>
      <c r="AC655" s="28"/>
      <c r="AD655" s="28"/>
      <c r="AE655" s="28"/>
      <c r="AF655" s="28"/>
      <c r="AG655" s="28"/>
      <c r="AH655" s="28"/>
      <c r="AI655" s="28"/>
      <c r="AJ655" s="28"/>
      <c r="AK655" s="28"/>
      <c r="AL655" s="28"/>
      <c r="AM655" s="28"/>
      <c r="AN655" s="28"/>
      <c r="AO655" s="28"/>
      <c r="AP655" s="28"/>
      <c r="AQ655" s="28"/>
      <c r="AR655" s="28"/>
      <c r="AS655" s="28"/>
      <c r="AT655" s="28"/>
      <c r="AU655" s="28"/>
      <c r="AV655" s="28"/>
      <c r="AW655" s="28"/>
      <c r="AX655" s="28"/>
      <c r="AY655" s="28"/>
      <c r="AZ655" s="28"/>
      <c r="BA655" s="28"/>
      <c r="BB655" s="28"/>
      <c r="BC655" s="28"/>
      <c r="BD655" s="28"/>
      <c r="BE655" s="28"/>
      <c r="BF655" s="28"/>
      <c r="BG655" s="28"/>
      <c r="BH655" s="28"/>
      <c r="BI655" s="28"/>
      <c r="BJ655" s="28"/>
      <c r="BK655" s="28"/>
      <c r="BL655" s="28"/>
      <c r="BM655" s="28"/>
      <c r="BN655" s="28"/>
      <c r="BO655" s="28"/>
      <c r="BP655" s="28"/>
      <c r="BQ655" s="28"/>
      <c r="BR655" s="28"/>
      <c r="BS655" s="28"/>
      <c r="BT655" s="28"/>
      <c r="BU655" s="28"/>
      <c r="BV655" s="28"/>
      <c r="BW655" s="28"/>
    </row>
    <row r="656" spans="1:75" x14ac:dyDescent="0.25">
      <c r="A656" s="28"/>
      <c r="B656" s="28"/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  <c r="R656" s="28"/>
      <c r="S656" s="28"/>
      <c r="T656" s="28"/>
      <c r="U656" s="28"/>
      <c r="V656" s="28"/>
      <c r="W656" s="28"/>
      <c r="X656" s="28"/>
      <c r="Y656" s="28"/>
      <c r="Z656" s="28"/>
      <c r="AA656" s="28"/>
      <c r="AB656" s="28"/>
      <c r="AC656" s="28"/>
      <c r="AD656" s="28"/>
      <c r="AE656" s="28"/>
      <c r="AF656" s="28"/>
      <c r="AG656" s="28"/>
      <c r="AH656" s="28"/>
      <c r="AI656" s="28"/>
      <c r="AJ656" s="28"/>
      <c r="AK656" s="28"/>
      <c r="AL656" s="28"/>
      <c r="AM656" s="28"/>
      <c r="AN656" s="28"/>
      <c r="AO656" s="28"/>
      <c r="AP656" s="28"/>
      <c r="AQ656" s="28"/>
      <c r="AR656" s="28"/>
      <c r="AS656" s="28"/>
      <c r="AT656" s="28"/>
      <c r="AU656" s="28"/>
      <c r="AV656" s="28"/>
      <c r="AW656" s="28"/>
      <c r="AX656" s="28"/>
      <c r="AY656" s="28"/>
      <c r="AZ656" s="28"/>
      <c r="BA656" s="28"/>
      <c r="BB656" s="28"/>
      <c r="BC656" s="28"/>
      <c r="BD656" s="28"/>
      <c r="BE656" s="28"/>
      <c r="BF656" s="28"/>
      <c r="BG656" s="28"/>
      <c r="BH656" s="28"/>
      <c r="BI656" s="28"/>
      <c r="BJ656" s="28"/>
      <c r="BK656" s="28"/>
      <c r="BL656" s="28"/>
      <c r="BM656" s="28"/>
      <c r="BN656" s="28"/>
      <c r="BO656" s="28"/>
      <c r="BP656" s="28"/>
      <c r="BQ656" s="28"/>
      <c r="BR656" s="28"/>
      <c r="BS656" s="28"/>
      <c r="BT656" s="28"/>
      <c r="BU656" s="28"/>
      <c r="BV656" s="28"/>
      <c r="BW656" s="28"/>
    </row>
    <row r="657" spans="1:75" x14ac:dyDescent="0.25">
      <c r="A657" s="28"/>
      <c r="B657" s="28"/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  <c r="R657" s="28"/>
      <c r="S657" s="28"/>
      <c r="T657" s="28"/>
      <c r="U657" s="28"/>
      <c r="V657" s="28"/>
      <c r="W657" s="28"/>
      <c r="X657" s="28"/>
      <c r="Y657" s="28"/>
      <c r="Z657" s="28"/>
      <c r="AA657" s="28"/>
      <c r="AB657" s="28"/>
      <c r="AC657" s="28"/>
      <c r="AD657" s="28"/>
      <c r="AE657" s="28"/>
      <c r="AF657" s="28"/>
      <c r="AG657" s="28"/>
      <c r="AH657" s="28"/>
      <c r="AI657" s="28"/>
      <c r="AJ657" s="28"/>
      <c r="AK657" s="28"/>
      <c r="AL657" s="28"/>
      <c r="AM657" s="28"/>
      <c r="AN657" s="28"/>
      <c r="AO657" s="28"/>
      <c r="AP657" s="28"/>
      <c r="AQ657" s="28"/>
      <c r="AR657" s="28"/>
      <c r="AS657" s="28"/>
      <c r="AT657" s="28"/>
      <c r="AU657" s="28"/>
      <c r="AV657" s="28"/>
      <c r="AW657" s="28"/>
      <c r="AX657" s="28"/>
      <c r="AY657" s="28"/>
      <c r="AZ657" s="28"/>
      <c r="BA657" s="28"/>
      <c r="BB657" s="28"/>
      <c r="BC657" s="28"/>
      <c r="BD657" s="28"/>
      <c r="BE657" s="28"/>
      <c r="BF657" s="28"/>
      <c r="BG657" s="28"/>
      <c r="BH657" s="28"/>
      <c r="BI657" s="28"/>
      <c r="BJ657" s="28"/>
      <c r="BK657" s="28"/>
      <c r="BL657" s="28"/>
      <c r="BM657" s="28"/>
      <c r="BN657" s="28"/>
      <c r="BO657" s="28"/>
      <c r="BP657" s="28"/>
      <c r="BQ657" s="28"/>
      <c r="BR657" s="28"/>
      <c r="BS657" s="28"/>
      <c r="BT657" s="28"/>
      <c r="BU657" s="28"/>
      <c r="BV657" s="28"/>
      <c r="BW657" s="28"/>
    </row>
    <row r="658" spans="1:75" x14ac:dyDescent="0.25">
      <c r="A658" s="28"/>
      <c r="B658" s="28"/>
      <c r="C658" s="28"/>
      <c r="D658" s="28"/>
      <c r="E658" s="28"/>
      <c r="F658" s="28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  <c r="R658" s="28"/>
      <c r="S658" s="28"/>
      <c r="T658" s="28"/>
      <c r="U658" s="28"/>
      <c r="V658" s="28"/>
      <c r="W658" s="28"/>
      <c r="X658" s="28"/>
      <c r="Y658" s="28"/>
      <c r="Z658" s="28"/>
      <c r="AA658" s="28"/>
      <c r="AB658" s="28"/>
      <c r="AC658" s="28"/>
      <c r="AD658" s="28"/>
      <c r="AE658" s="28"/>
      <c r="AF658" s="28"/>
      <c r="AG658" s="28"/>
      <c r="AH658" s="28"/>
      <c r="AI658" s="28"/>
      <c r="AJ658" s="28"/>
      <c r="AK658" s="28"/>
      <c r="AL658" s="28"/>
      <c r="AM658" s="28"/>
      <c r="AN658" s="28"/>
      <c r="AO658" s="28"/>
      <c r="AP658" s="28"/>
      <c r="AQ658" s="28"/>
      <c r="AR658" s="28"/>
      <c r="AS658" s="28"/>
      <c r="AT658" s="28"/>
      <c r="AU658" s="28"/>
      <c r="AV658" s="28"/>
      <c r="AW658" s="28"/>
      <c r="AX658" s="28"/>
      <c r="AY658" s="28"/>
      <c r="AZ658" s="28"/>
      <c r="BA658" s="28"/>
      <c r="BB658" s="28"/>
      <c r="BC658" s="28"/>
      <c r="BD658" s="28"/>
      <c r="BE658" s="28"/>
      <c r="BF658" s="28"/>
      <c r="BG658" s="28"/>
      <c r="BH658" s="28"/>
      <c r="BI658" s="28"/>
      <c r="BJ658" s="28"/>
      <c r="BK658" s="28"/>
      <c r="BL658" s="28"/>
      <c r="BM658" s="28"/>
      <c r="BN658" s="28"/>
      <c r="BO658" s="28"/>
      <c r="BP658" s="28"/>
      <c r="BQ658" s="28"/>
      <c r="BR658" s="28"/>
      <c r="BS658" s="28"/>
      <c r="BT658" s="28"/>
      <c r="BU658" s="28"/>
      <c r="BV658" s="28"/>
      <c r="BW658" s="28"/>
    </row>
    <row r="659" spans="1:75" x14ac:dyDescent="0.25">
      <c r="A659" s="28"/>
      <c r="B659" s="28"/>
      <c r="C659" s="28"/>
      <c r="D659" s="28"/>
      <c r="E659" s="28"/>
      <c r="F659" s="28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  <c r="R659" s="28"/>
      <c r="S659" s="28"/>
      <c r="T659" s="28"/>
      <c r="U659" s="28"/>
      <c r="V659" s="28"/>
      <c r="W659" s="28"/>
      <c r="X659" s="28"/>
      <c r="Y659" s="28"/>
      <c r="Z659" s="28"/>
      <c r="AA659" s="28"/>
      <c r="AB659" s="28"/>
      <c r="AC659" s="28"/>
      <c r="AD659" s="28"/>
      <c r="AE659" s="28"/>
      <c r="AF659" s="28"/>
      <c r="AG659" s="28"/>
      <c r="AH659" s="28"/>
      <c r="AI659" s="28"/>
      <c r="AJ659" s="28"/>
      <c r="AK659" s="28"/>
      <c r="AL659" s="28"/>
      <c r="AM659" s="28"/>
      <c r="AN659" s="28"/>
      <c r="AO659" s="28"/>
      <c r="AP659" s="28"/>
      <c r="AQ659" s="28"/>
      <c r="AR659" s="28"/>
      <c r="AS659" s="28"/>
      <c r="AT659" s="28"/>
      <c r="AU659" s="28"/>
      <c r="AV659" s="28"/>
      <c r="AW659" s="28"/>
      <c r="AX659" s="28"/>
      <c r="AY659" s="28"/>
      <c r="AZ659" s="28"/>
      <c r="BA659" s="28"/>
      <c r="BB659" s="28"/>
      <c r="BC659" s="28"/>
      <c r="BD659" s="28"/>
      <c r="BE659" s="28"/>
      <c r="BF659" s="28"/>
      <c r="BG659" s="28"/>
      <c r="BH659" s="28"/>
      <c r="BI659" s="28"/>
      <c r="BJ659" s="28"/>
      <c r="BK659" s="28"/>
      <c r="BL659" s="28"/>
      <c r="BM659" s="28"/>
      <c r="BN659" s="28"/>
      <c r="BO659" s="28"/>
      <c r="BP659" s="28"/>
      <c r="BQ659" s="28"/>
      <c r="BR659" s="28"/>
      <c r="BS659" s="28"/>
      <c r="BT659" s="28"/>
      <c r="BU659" s="28"/>
      <c r="BV659" s="28"/>
      <c r="BW659" s="28"/>
    </row>
    <row r="660" spans="1:75" x14ac:dyDescent="0.25">
      <c r="A660" s="28"/>
      <c r="B660" s="28"/>
      <c r="C660" s="28"/>
      <c r="D660" s="28"/>
      <c r="E660" s="28"/>
      <c r="F660" s="28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  <c r="R660" s="28"/>
      <c r="S660" s="28"/>
      <c r="T660" s="28"/>
      <c r="U660" s="28"/>
      <c r="V660" s="28"/>
      <c r="W660" s="28"/>
      <c r="X660" s="28"/>
      <c r="Y660" s="28"/>
      <c r="Z660" s="28"/>
      <c r="AA660" s="28"/>
      <c r="AB660" s="28"/>
      <c r="AC660" s="28"/>
      <c r="AD660" s="28"/>
      <c r="AE660" s="28"/>
      <c r="AF660" s="28"/>
      <c r="AG660" s="28"/>
      <c r="AH660" s="28"/>
      <c r="AI660" s="28"/>
      <c r="AJ660" s="28"/>
      <c r="AK660" s="28"/>
      <c r="AL660" s="28"/>
      <c r="AM660" s="28"/>
      <c r="AN660" s="28"/>
      <c r="AO660" s="28"/>
      <c r="AP660" s="28"/>
      <c r="AQ660" s="28"/>
      <c r="AR660" s="28"/>
      <c r="AS660" s="28"/>
      <c r="AT660" s="28"/>
      <c r="AU660" s="28"/>
      <c r="AV660" s="28"/>
      <c r="AW660" s="28"/>
      <c r="AX660" s="28"/>
      <c r="AY660" s="28"/>
      <c r="AZ660" s="28"/>
      <c r="BA660" s="28"/>
      <c r="BB660" s="28"/>
      <c r="BC660" s="28"/>
      <c r="BD660" s="28"/>
      <c r="BE660" s="28"/>
      <c r="BF660" s="28"/>
      <c r="BG660" s="28"/>
      <c r="BH660" s="28"/>
      <c r="BI660" s="28"/>
      <c r="BJ660" s="28"/>
      <c r="BK660" s="28"/>
      <c r="BL660" s="28"/>
      <c r="BM660" s="28"/>
      <c r="BN660" s="28"/>
      <c r="BO660" s="28"/>
      <c r="BP660" s="28"/>
      <c r="BQ660" s="28"/>
      <c r="BR660" s="28"/>
      <c r="BS660" s="28"/>
      <c r="BT660" s="28"/>
      <c r="BU660" s="28"/>
      <c r="BV660" s="28"/>
      <c r="BW660" s="28"/>
    </row>
    <row r="661" spans="1:75" x14ac:dyDescent="0.25">
      <c r="A661" s="28"/>
      <c r="B661" s="28"/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  <c r="R661" s="28"/>
      <c r="S661" s="28"/>
      <c r="T661" s="28"/>
      <c r="U661" s="28"/>
      <c r="V661" s="28"/>
      <c r="W661" s="28"/>
      <c r="X661" s="28"/>
      <c r="Y661" s="28"/>
      <c r="Z661" s="28"/>
      <c r="AA661" s="28"/>
      <c r="AB661" s="28"/>
      <c r="AC661" s="28"/>
      <c r="AD661" s="28"/>
      <c r="AE661" s="28"/>
      <c r="AF661" s="28"/>
      <c r="AG661" s="28"/>
      <c r="AH661" s="28"/>
      <c r="AI661" s="28"/>
      <c r="AJ661" s="28"/>
      <c r="AK661" s="28"/>
      <c r="AL661" s="28"/>
      <c r="AM661" s="28"/>
      <c r="AN661" s="28"/>
      <c r="AO661" s="28"/>
      <c r="AP661" s="28"/>
      <c r="AQ661" s="28"/>
      <c r="AR661" s="28"/>
      <c r="AS661" s="28"/>
      <c r="AT661" s="28"/>
      <c r="AU661" s="28"/>
      <c r="AV661" s="28"/>
      <c r="AW661" s="28"/>
      <c r="AX661" s="28"/>
      <c r="AY661" s="28"/>
      <c r="AZ661" s="28"/>
      <c r="BA661" s="28"/>
      <c r="BB661" s="28"/>
      <c r="BC661" s="28"/>
      <c r="BD661" s="28"/>
      <c r="BE661" s="28"/>
      <c r="BF661" s="28"/>
      <c r="BG661" s="28"/>
      <c r="BH661" s="28"/>
      <c r="BI661" s="28"/>
      <c r="BJ661" s="28"/>
      <c r="BK661" s="28"/>
      <c r="BL661" s="28"/>
      <c r="BM661" s="28"/>
      <c r="BN661" s="28"/>
      <c r="BO661" s="28"/>
      <c r="BP661" s="28"/>
      <c r="BQ661" s="28"/>
      <c r="BR661" s="28"/>
      <c r="BS661" s="28"/>
      <c r="BT661" s="28"/>
      <c r="BU661" s="28"/>
      <c r="BV661" s="28"/>
      <c r="BW661" s="28"/>
    </row>
    <row r="662" spans="1:75" x14ac:dyDescent="0.25">
      <c r="A662" s="28"/>
      <c r="B662" s="28"/>
      <c r="C662" s="28"/>
      <c r="D662" s="28"/>
      <c r="E662" s="28"/>
      <c r="F662" s="28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  <c r="R662" s="28"/>
      <c r="S662" s="28"/>
      <c r="T662" s="28"/>
      <c r="U662" s="28"/>
      <c r="V662" s="28"/>
      <c r="W662" s="28"/>
      <c r="X662" s="28"/>
      <c r="Y662" s="28"/>
      <c r="Z662" s="28"/>
      <c r="AA662" s="28"/>
      <c r="AB662" s="28"/>
      <c r="AC662" s="28"/>
      <c r="AD662" s="28"/>
      <c r="AE662" s="28"/>
      <c r="AF662" s="28"/>
      <c r="AG662" s="28"/>
      <c r="AH662" s="28"/>
      <c r="AI662" s="28"/>
      <c r="AJ662" s="28"/>
      <c r="AK662" s="28"/>
      <c r="AL662" s="28"/>
      <c r="AM662" s="28"/>
      <c r="AN662" s="28"/>
      <c r="AO662" s="28"/>
      <c r="AP662" s="28"/>
      <c r="AQ662" s="28"/>
      <c r="AR662" s="28"/>
      <c r="AS662" s="28"/>
      <c r="AT662" s="28"/>
      <c r="AU662" s="28"/>
      <c r="AV662" s="28"/>
      <c r="AW662" s="28"/>
      <c r="AX662" s="28"/>
      <c r="AY662" s="28"/>
      <c r="AZ662" s="28"/>
      <c r="BA662" s="28"/>
      <c r="BB662" s="28"/>
      <c r="BC662" s="28"/>
      <c r="BD662" s="28"/>
      <c r="BE662" s="28"/>
      <c r="BF662" s="28"/>
      <c r="BG662" s="28"/>
      <c r="BH662" s="28"/>
      <c r="BI662" s="28"/>
      <c r="BJ662" s="28"/>
      <c r="BK662" s="28"/>
      <c r="BL662" s="28"/>
      <c r="BM662" s="28"/>
      <c r="BN662" s="28"/>
      <c r="BO662" s="28"/>
      <c r="BP662" s="28"/>
      <c r="BQ662" s="28"/>
      <c r="BR662" s="28"/>
      <c r="BS662" s="28"/>
      <c r="BT662" s="28"/>
      <c r="BU662" s="28"/>
      <c r="BV662" s="28"/>
      <c r="BW662" s="28"/>
    </row>
    <row r="663" spans="1:75" x14ac:dyDescent="0.25">
      <c r="A663" s="28"/>
      <c r="B663" s="28"/>
      <c r="C663" s="28"/>
      <c r="D663" s="28"/>
      <c r="E663" s="28"/>
      <c r="F663" s="28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  <c r="R663" s="28"/>
      <c r="S663" s="28"/>
      <c r="T663" s="28"/>
      <c r="U663" s="28"/>
      <c r="V663" s="28"/>
      <c r="W663" s="28"/>
      <c r="X663" s="28"/>
      <c r="Y663" s="28"/>
      <c r="Z663" s="28"/>
      <c r="AA663" s="28"/>
      <c r="AB663" s="28"/>
      <c r="AC663" s="28"/>
      <c r="AD663" s="28"/>
      <c r="AE663" s="28"/>
      <c r="AF663" s="28"/>
      <c r="AG663" s="28"/>
      <c r="AH663" s="28"/>
      <c r="AI663" s="28"/>
      <c r="AJ663" s="28"/>
      <c r="AK663" s="28"/>
      <c r="AL663" s="28"/>
      <c r="AM663" s="28"/>
      <c r="AN663" s="28"/>
      <c r="AO663" s="28"/>
      <c r="AP663" s="28"/>
      <c r="AQ663" s="28"/>
      <c r="AR663" s="28"/>
      <c r="AS663" s="28"/>
      <c r="AT663" s="28"/>
      <c r="AU663" s="28"/>
      <c r="AV663" s="28"/>
      <c r="AW663" s="28"/>
      <c r="AX663" s="28"/>
      <c r="AY663" s="28"/>
      <c r="AZ663" s="28"/>
      <c r="BA663" s="28"/>
      <c r="BB663" s="28"/>
      <c r="BC663" s="28"/>
      <c r="BD663" s="28"/>
      <c r="BE663" s="28"/>
      <c r="BF663" s="28"/>
      <c r="BG663" s="28"/>
      <c r="BH663" s="28"/>
      <c r="BI663" s="28"/>
      <c r="BJ663" s="28"/>
      <c r="BK663" s="28"/>
      <c r="BL663" s="28"/>
      <c r="BM663" s="28"/>
      <c r="BN663" s="28"/>
      <c r="BO663" s="28"/>
      <c r="BP663" s="28"/>
      <c r="BQ663" s="28"/>
      <c r="BR663" s="28"/>
      <c r="BS663" s="28"/>
      <c r="BT663" s="28"/>
      <c r="BU663" s="28"/>
      <c r="BV663" s="28"/>
      <c r="BW663" s="28"/>
    </row>
    <row r="664" spans="1:75" x14ac:dyDescent="0.25">
      <c r="A664" s="28"/>
      <c r="B664" s="28"/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  <c r="R664" s="28"/>
      <c r="S664" s="28"/>
      <c r="T664" s="28"/>
      <c r="U664" s="28"/>
      <c r="V664" s="28"/>
      <c r="W664" s="28"/>
      <c r="X664" s="28"/>
      <c r="Y664" s="28"/>
      <c r="Z664" s="28"/>
      <c r="AA664" s="28"/>
      <c r="AB664" s="28"/>
      <c r="AC664" s="28"/>
      <c r="AD664" s="28"/>
      <c r="AE664" s="28"/>
      <c r="AF664" s="28"/>
      <c r="AG664" s="28"/>
      <c r="AH664" s="28"/>
      <c r="AI664" s="28"/>
      <c r="AJ664" s="28"/>
      <c r="AK664" s="28"/>
      <c r="AL664" s="28"/>
      <c r="AM664" s="28"/>
      <c r="AN664" s="28"/>
      <c r="AO664" s="28"/>
      <c r="AP664" s="28"/>
      <c r="AQ664" s="28"/>
      <c r="AR664" s="28"/>
      <c r="AS664" s="28"/>
      <c r="AT664" s="28"/>
      <c r="AU664" s="28"/>
      <c r="AV664" s="28"/>
      <c r="AW664" s="28"/>
      <c r="AX664" s="28"/>
      <c r="AY664" s="28"/>
      <c r="AZ664" s="28"/>
      <c r="BA664" s="28"/>
      <c r="BB664" s="28"/>
      <c r="BC664" s="28"/>
      <c r="BD664" s="28"/>
      <c r="BE664" s="28"/>
      <c r="BF664" s="28"/>
      <c r="BG664" s="28"/>
      <c r="BH664" s="28"/>
      <c r="BI664" s="28"/>
      <c r="BJ664" s="28"/>
      <c r="BK664" s="28"/>
      <c r="BL664" s="28"/>
      <c r="BM664" s="28"/>
      <c r="BN664" s="28"/>
      <c r="BO664" s="28"/>
      <c r="BP664" s="28"/>
      <c r="BQ664" s="28"/>
      <c r="BR664" s="28"/>
      <c r="BS664" s="28"/>
      <c r="BT664" s="28"/>
      <c r="BU664" s="28"/>
      <c r="BV664" s="28"/>
      <c r="BW664" s="28"/>
    </row>
    <row r="665" spans="1:75" x14ac:dyDescent="0.25">
      <c r="A665" s="28"/>
      <c r="B665" s="28"/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  <c r="R665" s="28"/>
      <c r="S665" s="28"/>
      <c r="T665" s="28"/>
      <c r="U665" s="28"/>
      <c r="V665" s="28"/>
      <c r="W665" s="28"/>
      <c r="X665" s="28"/>
      <c r="Y665" s="28"/>
      <c r="Z665" s="28"/>
      <c r="AA665" s="28"/>
      <c r="AB665" s="28"/>
      <c r="AC665" s="28"/>
      <c r="AD665" s="28"/>
      <c r="AE665" s="28"/>
      <c r="AF665" s="28"/>
      <c r="AG665" s="28"/>
      <c r="AH665" s="28"/>
      <c r="AI665" s="28"/>
      <c r="AJ665" s="28"/>
      <c r="AK665" s="28"/>
      <c r="AL665" s="28"/>
      <c r="AM665" s="28"/>
      <c r="AN665" s="28"/>
      <c r="AO665" s="28"/>
      <c r="AP665" s="28"/>
      <c r="AQ665" s="28"/>
      <c r="AR665" s="28"/>
      <c r="AS665" s="28"/>
      <c r="AT665" s="28"/>
      <c r="AU665" s="28"/>
      <c r="AV665" s="28"/>
      <c r="AW665" s="28"/>
      <c r="AX665" s="28"/>
      <c r="AY665" s="28"/>
      <c r="AZ665" s="28"/>
      <c r="BA665" s="28"/>
      <c r="BB665" s="28"/>
      <c r="BC665" s="28"/>
      <c r="BD665" s="28"/>
      <c r="BE665" s="28"/>
      <c r="BF665" s="28"/>
      <c r="BG665" s="28"/>
      <c r="BH665" s="28"/>
      <c r="BI665" s="28"/>
      <c r="BJ665" s="28"/>
      <c r="BK665" s="28"/>
      <c r="BL665" s="28"/>
      <c r="BM665" s="28"/>
      <c r="BN665" s="28"/>
      <c r="BO665" s="28"/>
      <c r="BP665" s="28"/>
      <c r="BQ665" s="28"/>
      <c r="BR665" s="28"/>
      <c r="BS665" s="28"/>
      <c r="BT665" s="28"/>
      <c r="BU665" s="28"/>
      <c r="BV665" s="28"/>
      <c r="BW665" s="28"/>
    </row>
    <row r="666" spans="1:75" x14ac:dyDescent="0.25">
      <c r="A666" s="28"/>
      <c r="B666" s="28"/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  <c r="R666" s="28"/>
      <c r="S666" s="28"/>
      <c r="T666" s="28"/>
      <c r="U666" s="28"/>
      <c r="V666" s="28"/>
      <c r="W666" s="28"/>
      <c r="X666" s="28"/>
      <c r="Y666" s="28"/>
      <c r="Z666" s="28"/>
      <c r="AA666" s="28"/>
      <c r="AB666" s="28"/>
      <c r="AC666" s="28"/>
      <c r="AD666" s="28"/>
      <c r="AE666" s="28"/>
      <c r="AF666" s="28"/>
      <c r="AG666" s="28"/>
      <c r="AH666" s="28"/>
      <c r="AI666" s="28"/>
      <c r="AJ666" s="28"/>
      <c r="AK666" s="28"/>
      <c r="AL666" s="28"/>
      <c r="AM666" s="28"/>
      <c r="AN666" s="28"/>
      <c r="AO666" s="28"/>
      <c r="AP666" s="28"/>
      <c r="AQ666" s="28"/>
      <c r="AR666" s="28"/>
      <c r="AS666" s="28"/>
      <c r="AT666" s="28"/>
      <c r="AU666" s="28"/>
      <c r="AV666" s="28"/>
      <c r="AW666" s="28"/>
      <c r="AX666" s="28"/>
      <c r="AY666" s="28"/>
      <c r="AZ666" s="28"/>
      <c r="BA666" s="28"/>
      <c r="BB666" s="28"/>
      <c r="BC666" s="28"/>
      <c r="BD666" s="28"/>
      <c r="BE666" s="28"/>
      <c r="BF666" s="28"/>
      <c r="BG666" s="28"/>
      <c r="BH666" s="28"/>
      <c r="BI666" s="28"/>
      <c r="BJ666" s="28"/>
      <c r="BK666" s="28"/>
      <c r="BL666" s="28"/>
      <c r="BM666" s="28"/>
      <c r="BN666" s="28"/>
      <c r="BO666" s="28"/>
      <c r="BP666" s="28"/>
      <c r="BQ666" s="28"/>
      <c r="BR666" s="28"/>
      <c r="BS666" s="28"/>
      <c r="BT666" s="28"/>
      <c r="BU666" s="28"/>
      <c r="BV666" s="28"/>
      <c r="BW666" s="28"/>
    </row>
    <row r="667" spans="1:75" x14ac:dyDescent="0.25">
      <c r="A667" s="28"/>
      <c r="B667" s="28"/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  <c r="R667" s="28"/>
      <c r="S667" s="28"/>
      <c r="T667" s="28"/>
      <c r="U667" s="28"/>
      <c r="V667" s="28"/>
      <c r="W667" s="28"/>
      <c r="X667" s="28"/>
      <c r="Y667" s="28"/>
      <c r="Z667" s="28"/>
      <c r="AA667" s="28"/>
      <c r="AB667" s="28"/>
      <c r="AC667" s="28"/>
      <c r="AD667" s="28"/>
      <c r="AE667" s="28"/>
      <c r="AF667" s="28"/>
      <c r="AG667" s="28"/>
      <c r="AH667" s="28"/>
      <c r="AI667" s="28"/>
      <c r="AJ667" s="28"/>
      <c r="AK667" s="28"/>
      <c r="AL667" s="28"/>
      <c r="AM667" s="28"/>
      <c r="AN667" s="28"/>
      <c r="AO667" s="28"/>
      <c r="AP667" s="28"/>
      <c r="AQ667" s="28"/>
      <c r="AR667" s="28"/>
      <c r="AS667" s="28"/>
      <c r="AT667" s="28"/>
      <c r="AU667" s="28"/>
      <c r="AV667" s="28"/>
      <c r="AW667" s="28"/>
      <c r="AX667" s="28"/>
      <c r="AY667" s="28"/>
      <c r="AZ667" s="28"/>
      <c r="BA667" s="28"/>
      <c r="BB667" s="28"/>
      <c r="BC667" s="28"/>
      <c r="BD667" s="28"/>
      <c r="BE667" s="28"/>
      <c r="BF667" s="28"/>
      <c r="BG667" s="28"/>
      <c r="BH667" s="28"/>
      <c r="BI667" s="28"/>
      <c r="BJ667" s="28"/>
      <c r="BK667" s="28"/>
      <c r="BL667" s="28"/>
      <c r="BM667" s="28"/>
      <c r="BN667" s="28"/>
      <c r="BO667" s="28"/>
      <c r="BP667" s="28"/>
      <c r="BQ667" s="28"/>
      <c r="BR667" s="28"/>
      <c r="BS667" s="28"/>
      <c r="BT667" s="28"/>
      <c r="BU667" s="28"/>
      <c r="BV667" s="28"/>
      <c r="BW667" s="28"/>
    </row>
    <row r="668" spans="1:75" x14ac:dyDescent="0.25">
      <c r="A668" s="28"/>
      <c r="B668" s="28"/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  <c r="R668" s="28"/>
      <c r="S668" s="28"/>
      <c r="T668" s="28"/>
      <c r="U668" s="28"/>
      <c r="V668" s="28"/>
      <c r="W668" s="28"/>
      <c r="X668" s="28"/>
      <c r="Y668" s="28"/>
      <c r="Z668" s="28"/>
      <c r="AA668" s="28"/>
      <c r="AB668" s="28"/>
      <c r="AC668" s="28"/>
      <c r="AD668" s="28"/>
      <c r="AE668" s="28"/>
      <c r="AF668" s="28"/>
      <c r="AG668" s="28"/>
      <c r="AH668" s="28"/>
      <c r="AI668" s="28"/>
      <c r="AJ668" s="28"/>
      <c r="AK668" s="28"/>
      <c r="AL668" s="28"/>
      <c r="AM668" s="28"/>
      <c r="AN668" s="28"/>
      <c r="AO668" s="28"/>
      <c r="AP668" s="28"/>
      <c r="AQ668" s="28"/>
      <c r="AR668" s="28"/>
      <c r="AS668" s="28"/>
      <c r="AT668" s="28"/>
      <c r="AU668" s="28"/>
      <c r="AV668" s="28"/>
      <c r="AW668" s="28"/>
      <c r="AX668" s="28"/>
      <c r="AY668" s="28"/>
      <c r="AZ668" s="28"/>
      <c r="BA668" s="28"/>
      <c r="BB668" s="28"/>
      <c r="BC668" s="28"/>
      <c r="BD668" s="28"/>
      <c r="BE668" s="28"/>
      <c r="BF668" s="28"/>
      <c r="BG668" s="28"/>
      <c r="BH668" s="28"/>
      <c r="BI668" s="28"/>
      <c r="BJ668" s="28"/>
      <c r="BK668" s="28"/>
      <c r="BL668" s="28"/>
      <c r="BM668" s="28"/>
      <c r="BN668" s="28"/>
      <c r="BO668" s="28"/>
      <c r="BP668" s="28"/>
      <c r="BQ668" s="28"/>
      <c r="BR668" s="28"/>
      <c r="BS668" s="28"/>
      <c r="BT668" s="28"/>
      <c r="BU668" s="28"/>
      <c r="BV668" s="28"/>
      <c r="BW668" s="28"/>
    </row>
    <row r="669" spans="1:75" x14ac:dyDescent="0.25">
      <c r="A669" s="28"/>
      <c r="B669" s="28"/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  <c r="R669" s="28"/>
      <c r="S669" s="28"/>
      <c r="T669" s="28"/>
      <c r="U669" s="28"/>
      <c r="V669" s="28"/>
      <c r="W669" s="28"/>
      <c r="X669" s="28"/>
      <c r="Y669" s="28"/>
      <c r="Z669" s="28"/>
      <c r="AA669" s="28"/>
      <c r="AB669" s="28"/>
      <c r="AC669" s="28"/>
      <c r="AD669" s="28"/>
      <c r="AE669" s="28"/>
      <c r="AF669" s="28"/>
      <c r="AG669" s="28"/>
      <c r="AH669" s="28"/>
      <c r="AI669" s="28"/>
      <c r="AJ669" s="28"/>
      <c r="AK669" s="28"/>
      <c r="AL669" s="28"/>
      <c r="AM669" s="28"/>
      <c r="AN669" s="28"/>
      <c r="AO669" s="28"/>
      <c r="AP669" s="28"/>
      <c r="AQ669" s="28"/>
      <c r="AR669" s="28"/>
      <c r="AS669" s="28"/>
      <c r="AT669" s="28"/>
      <c r="AU669" s="28"/>
      <c r="AV669" s="28"/>
      <c r="AW669" s="28"/>
      <c r="AX669" s="28"/>
      <c r="AY669" s="28"/>
      <c r="AZ669" s="28"/>
      <c r="BA669" s="28"/>
      <c r="BB669" s="28"/>
      <c r="BC669" s="28"/>
      <c r="BD669" s="28"/>
      <c r="BE669" s="28"/>
      <c r="BF669" s="28"/>
      <c r="BG669" s="28"/>
      <c r="BH669" s="28"/>
      <c r="BI669" s="28"/>
      <c r="BJ669" s="28"/>
      <c r="BK669" s="28"/>
      <c r="BL669" s="28"/>
      <c r="BM669" s="28"/>
      <c r="BN669" s="28"/>
      <c r="BO669" s="28"/>
      <c r="BP669" s="28"/>
      <c r="BQ669" s="28"/>
      <c r="BR669" s="28"/>
      <c r="BS669" s="28"/>
      <c r="BT669" s="28"/>
      <c r="BU669" s="28"/>
      <c r="BV669" s="28"/>
      <c r="BW669" s="28"/>
    </row>
    <row r="670" spans="1:75" x14ac:dyDescent="0.25">
      <c r="A670" s="28"/>
      <c r="B670" s="28"/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  <c r="R670" s="28"/>
      <c r="S670" s="28"/>
      <c r="T670" s="28"/>
      <c r="U670" s="28"/>
      <c r="V670" s="28"/>
      <c r="W670" s="28"/>
      <c r="X670" s="28"/>
      <c r="Y670" s="28"/>
      <c r="Z670" s="28"/>
      <c r="AA670" s="28"/>
      <c r="AB670" s="28"/>
      <c r="AC670" s="28"/>
      <c r="AD670" s="28"/>
      <c r="AE670" s="28"/>
      <c r="AF670" s="28"/>
      <c r="AG670" s="28"/>
      <c r="AH670" s="28"/>
      <c r="AI670" s="28"/>
      <c r="AJ670" s="28"/>
      <c r="AK670" s="28"/>
      <c r="AL670" s="28"/>
      <c r="AM670" s="28"/>
      <c r="AN670" s="28"/>
      <c r="AO670" s="28"/>
      <c r="AP670" s="28"/>
      <c r="AQ670" s="28"/>
      <c r="AR670" s="28"/>
      <c r="AS670" s="28"/>
      <c r="AT670" s="28"/>
      <c r="AU670" s="28"/>
      <c r="AV670" s="28"/>
      <c r="AW670" s="28"/>
      <c r="AX670" s="28"/>
      <c r="AY670" s="28"/>
      <c r="AZ670" s="28"/>
      <c r="BA670" s="28"/>
      <c r="BB670" s="28"/>
      <c r="BC670" s="28"/>
      <c r="BD670" s="28"/>
      <c r="BE670" s="28"/>
      <c r="BF670" s="28"/>
      <c r="BG670" s="28"/>
      <c r="BH670" s="28"/>
      <c r="BI670" s="28"/>
      <c r="BJ670" s="28"/>
      <c r="BK670" s="28"/>
      <c r="BL670" s="28"/>
      <c r="BM670" s="28"/>
      <c r="BN670" s="28"/>
      <c r="BO670" s="28"/>
      <c r="BP670" s="28"/>
      <c r="BQ670" s="28"/>
      <c r="BR670" s="28"/>
      <c r="BS670" s="28"/>
      <c r="BT670" s="28"/>
      <c r="BU670" s="28"/>
      <c r="BV670" s="28"/>
      <c r="BW670" s="28"/>
    </row>
    <row r="671" spans="1:75" x14ac:dyDescent="0.25">
      <c r="A671" s="28"/>
      <c r="B671" s="28"/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  <c r="R671" s="28"/>
      <c r="S671" s="28"/>
      <c r="T671" s="28"/>
      <c r="U671" s="28"/>
      <c r="V671" s="28"/>
      <c r="W671" s="28"/>
      <c r="X671" s="28"/>
      <c r="Y671" s="28"/>
      <c r="Z671" s="28"/>
      <c r="AA671" s="28"/>
      <c r="AB671" s="28"/>
      <c r="AC671" s="28"/>
      <c r="AD671" s="28"/>
      <c r="AE671" s="28"/>
      <c r="AF671" s="28"/>
      <c r="AG671" s="28"/>
      <c r="AH671" s="28"/>
      <c r="AI671" s="28"/>
      <c r="AJ671" s="28"/>
      <c r="AK671" s="28"/>
      <c r="AL671" s="28"/>
      <c r="AM671" s="28"/>
      <c r="AN671" s="28"/>
      <c r="AO671" s="28"/>
      <c r="AP671" s="28"/>
      <c r="AQ671" s="28"/>
      <c r="AR671" s="28"/>
      <c r="AS671" s="28"/>
      <c r="AT671" s="28"/>
      <c r="AU671" s="28"/>
      <c r="AV671" s="28"/>
      <c r="AW671" s="28"/>
      <c r="AX671" s="28"/>
      <c r="AY671" s="28"/>
      <c r="AZ671" s="28"/>
      <c r="BA671" s="28"/>
      <c r="BB671" s="28"/>
      <c r="BC671" s="28"/>
      <c r="BD671" s="28"/>
      <c r="BE671" s="28"/>
      <c r="BF671" s="28"/>
      <c r="BG671" s="28"/>
      <c r="BH671" s="28"/>
      <c r="BI671" s="28"/>
      <c r="BJ671" s="28"/>
      <c r="BK671" s="28"/>
      <c r="BL671" s="28"/>
      <c r="BM671" s="28"/>
      <c r="BN671" s="28"/>
      <c r="BO671" s="28"/>
      <c r="BP671" s="28"/>
      <c r="BQ671" s="28"/>
      <c r="BR671" s="28"/>
      <c r="BS671" s="28"/>
      <c r="BT671" s="28"/>
      <c r="BU671" s="28"/>
      <c r="BV671" s="28"/>
      <c r="BW671" s="28"/>
    </row>
    <row r="672" spans="1:75" x14ac:dyDescent="0.25">
      <c r="A672" s="28"/>
      <c r="B672" s="28"/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  <c r="R672" s="28"/>
      <c r="S672" s="28"/>
      <c r="T672" s="28"/>
      <c r="U672" s="28"/>
      <c r="V672" s="28"/>
      <c r="W672" s="28"/>
      <c r="X672" s="28"/>
      <c r="Y672" s="28"/>
      <c r="Z672" s="28"/>
      <c r="AA672" s="28"/>
      <c r="AB672" s="28"/>
      <c r="AC672" s="28"/>
      <c r="AD672" s="28"/>
      <c r="AE672" s="28"/>
      <c r="AF672" s="28"/>
      <c r="AG672" s="28"/>
      <c r="AH672" s="28"/>
      <c r="AI672" s="28"/>
      <c r="AJ672" s="28"/>
      <c r="AK672" s="28"/>
      <c r="AL672" s="28"/>
      <c r="AM672" s="28"/>
      <c r="AN672" s="28"/>
      <c r="AO672" s="28"/>
      <c r="AP672" s="28"/>
      <c r="AQ672" s="28"/>
      <c r="AR672" s="28"/>
      <c r="AS672" s="28"/>
      <c r="AT672" s="28"/>
      <c r="AU672" s="28"/>
      <c r="AV672" s="28"/>
      <c r="AW672" s="28"/>
      <c r="AX672" s="28"/>
      <c r="AY672" s="28"/>
      <c r="AZ672" s="28"/>
      <c r="BA672" s="28"/>
      <c r="BB672" s="28"/>
      <c r="BC672" s="28"/>
      <c r="BD672" s="28"/>
      <c r="BE672" s="28"/>
      <c r="BF672" s="28"/>
      <c r="BG672" s="28"/>
      <c r="BH672" s="28"/>
      <c r="BI672" s="28"/>
      <c r="BJ672" s="28"/>
      <c r="BK672" s="28"/>
      <c r="BL672" s="28"/>
      <c r="BM672" s="28"/>
      <c r="BN672" s="28"/>
      <c r="BO672" s="28"/>
      <c r="BP672" s="28"/>
      <c r="BQ672" s="28"/>
      <c r="BR672" s="28"/>
      <c r="BS672" s="28"/>
      <c r="BT672" s="28"/>
      <c r="BU672" s="28"/>
      <c r="BV672" s="28"/>
      <c r="BW672" s="28"/>
    </row>
    <row r="673" spans="1:75" x14ac:dyDescent="0.25">
      <c r="A673" s="28"/>
      <c r="B673" s="28"/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  <c r="R673" s="28"/>
      <c r="S673" s="28"/>
      <c r="T673" s="28"/>
      <c r="U673" s="28"/>
      <c r="V673" s="28"/>
      <c r="W673" s="28"/>
      <c r="X673" s="28"/>
      <c r="Y673" s="28"/>
      <c r="Z673" s="28"/>
      <c r="AA673" s="28"/>
      <c r="AB673" s="28"/>
      <c r="AC673" s="28"/>
      <c r="AD673" s="28"/>
      <c r="AE673" s="28"/>
      <c r="AF673" s="28"/>
      <c r="AG673" s="28"/>
      <c r="AH673" s="28"/>
      <c r="AI673" s="28"/>
      <c r="AJ673" s="28"/>
      <c r="AK673" s="28"/>
      <c r="AL673" s="28"/>
      <c r="AM673" s="28"/>
      <c r="AN673" s="28"/>
      <c r="AO673" s="28"/>
      <c r="AP673" s="28"/>
      <c r="AQ673" s="28"/>
      <c r="AR673" s="28"/>
      <c r="AS673" s="28"/>
      <c r="AT673" s="28"/>
      <c r="AU673" s="28"/>
      <c r="AV673" s="28"/>
      <c r="AW673" s="28"/>
      <c r="AX673" s="28"/>
      <c r="AY673" s="28"/>
      <c r="AZ673" s="28"/>
      <c r="BA673" s="28"/>
      <c r="BB673" s="28"/>
      <c r="BC673" s="28"/>
      <c r="BD673" s="28"/>
      <c r="BE673" s="28"/>
      <c r="BF673" s="28"/>
      <c r="BG673" s="28"/>
      <c r="BH673" s="28"/>
      <c r="BI673" s="28"/>
      <c r="BJ673" s="28"/>
      <c r="BK673" s="28"/>
      <c r="BL673" s="28"/>
      <c r="BM673" s="28"/>
      <c r="BN673" s="28"/>
      <c r="BO673" s="28"/>
      <c r="BP673" s="28"/>
      <c r="BQ673" s="28"/>
      <c r="BR673" s="28"/>
      <c r="BS673" s="28"/>
      <c r="BT673" s="28"/>
      <c r="BU673" s="28"/>
      <c r="BV673" s="28"/>
      <c r="BW673" s="28"/>
    </row>
    <row r="674" spans="1:75" x14ac:dyDescent="0.25">
      <c r="A674" s="28"/>
      <c r="B674" s="28"/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  <c r="R674" s="28"/>
      <c r="S674" s="28"/>
      <c r="T674" s="28"/>
      <c r="U674" s="28"/>
      <c r="V674" s="28"/>
      <c r="W674" s="28"/>
      <c r="X674" s="28"/>
      <c r="Y674" s="28"/>
      <c r="Z674" s="28"/>
      <c r="AA674" s="28"/>
      <c r="AB674" s="28"/>
      <c r="AC674" s="28"/>
      <c r="AD674" s="28"/>
      <c r="AE674" s="28"/>
      <c r="AF674" s="28"/>
      <c r="AG674" s="28"/>
      <c r="AH674" s="28"/>
      <c r="AI674" s="28"/>
      <c r="AJ674" s="28"/>
      <c r="AK674" s="28"/>
      <c r="AL674" s="28"/>
      <c r="AM674" s="28"/>
      <c r="AN674" s="28"/>
      <c r="AO674" s="28"/>
      <c r="AP674" s="28"/>
      <c r="AQ674" s="28"/>
      <c r="AR674" s="28"/>
      <c r="AS674" s="28"/>
      <c r="AT674" s="28"/>
      <c r="AU674" s="28"/>
      <c r="AV674" s="28"/>
      <c r="AW674" s="28"/>
      <c r="AX674" s="28"/>
      <c r="AY674" s="28"/>
      <c r="AZ674" s="28"/>
      <c r="BA674" s="28"/>
      <c r="BB674" s="28"/>
      <c r="BC674" s="28"/>
      <c r="BD674" s="28"/>
      <c r="BE674" s="28"/>
      <c r="BF674" s="28"/>
      <c r="BG674" s="28"/>
      <c r="BH674" s="28"/>
      <c r="BI674" s="28"/>
      <c r="BJ674" s="28"/>
      <c r="BK674" s="28"/>
      <c r="BL674" s="28"/>
      <c r="BM674" s="28"/>
      <c r="BN674" s="28"/>
      <c r="BO674" s="28"/>
      <c r="BP674" s="28"/>
      <c r="BQ674" s="28"/>
      <c r="BR674" s="28"/>
      <c r="BS674" s="28"/>
      <c r="BT674" s="28"/>
      <c r="BU674" s="28"/>
      <c r="BV674" s="28"/>
      <c r="BW674" s="28"/>
    </row>
    <row r="675" spans="1:75" x14ac:dyDescent="0.25">
      <c r="A675" s="28"/>
      <c r="B675" s="28"/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  <c r="R675" s="28"/>
      <c r="S675" s="28"/>
      <c r="T675" s="28"/>
      <c r="U675" s="28"/>
      <c r="V675" s="28"/>
      <c r="W675" s="28"/>
      <c r="X675" s="28"/>
      <c r="Y675" s="28"/>
      <c r="Z675" s="28"/>
      <c r="AA675" s="28"/>
      <c r="AB675" s="28"/>
      <c r="AC675" s="28"/>
      <c r="AD675" s="28"/>
      <c r="AE675" s="28"/>
      <c r="AF675" s="28"/>
      <c r="AG675" s="28"/>
      <c r="AH675" s="28"/>
      <c r="AI675" s="28"/>
      <c r="AJ675" s="28"/>
      <c r="AK675" s="28"/>
      <c r="AL675" s="28"/>
      <c r="AM675" s="28"/>
      <c r="AN675" s="28"/>
      <c r="AO675" s="28"/>
      <c r="AP675" s="28"/>
      <c r="AQ675" s="28"/>
      <c r="AR675" s="28"/>
      <c r="AS675" s="28"/>
      <c r="AT675" s="28"/>
      <c r="AU675" s="28"/>
      <c r="AV675" s="28"/>
      <c r="AW675" s="28"/>
      <c r="AX675" s="28"/>
      <c r="AY675" s="28"/>
      <c r="AZ675" s="28"/>
      <c r="BA675" s="28"/>
      <c r="BB675" s="28"/>
      <c r="BC675" s="28"/>
      <c r="BD675" s="28"/>
      <c r="BE675" s="28"/>
      <c r="BF675" s="28"/>
      <c r="BG675" s="28"/>
      <c r="BH675" s="28"/>
      <c r="BI675" s="28"/>
      <c r="BJ675" s="28"/>
      <c r="BK675" s="28"/>
      <c r="BL675" s="28"/>
      <c r="BM675" s="28"/>
      <c r="BN675" s="28"/>
      <c r="BO675" s="28"/>
      <c r="BP675" s="28"/>
      <c r="BQ675" s="28"/>
      <c r="BR675" s="28"/>
      <c r="BS675" s="28"/>
      <c r="BT675" s="28"/>
      <c r="BU675" s="28"/>
      <c r="BV675" s="28"/>
      <c r="BW675" s="28"/>
    </row>
    <row r="676" spans="1:75" x14ac:dyDescent="0.25">
      <c r="A676" s="28"/>
      <c r="B676" s="28"/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  <c r="R676" s="28"/>
      <c r="S676" s="28"/>
      <c r="T676" s="28"/>
      <c r="U676" s="28"/>
      <c r="V676" s="28"/>
      <c r="W676" s="28"/>
      <c r="X676" s="28"/>
      <c r="Y676" s="28"/>
      <c r="Z676" s="28"/>
      <c r="AA676" s="28"/>
      <c r="AB676" s="28"/>
      <c r="AC676" s="28"/>
      <c r="AD676" s="28"/>
      <c r="AE676" s="28"/>
      <c r="AF676" s="28"/>
      <c r="AG676" s="28"/>
      <c r="AH676" s="28"/>
      <c r="AI676" s="28"/>
      <c r="AJ676" s="28"/>
      <c r="AK676" s="28"/>
      <c r="AL676" s="28"/>
      <c r="AM676" s="28"/>
      <c r="AN676" s="28"/>
      <c r="AO676" s="28"/>
      <c r="AP676" s="28"/>
      <c r="AQ676" s="28"/>
      <c r="AR676" s="28"/>
      <c r="AS676" s="28"/>
      <c r="AT676" s="28"/>
      <c r="AU676" s="28"/>
      <c r="AV676" s="28"/>
      <c r="AW676" s="28"/>
      <c r="AX676" s="28"/>
      <c r="AY676" s="28"/>
      <c r="AZ676" s="28"/>
      <c r="BA676" s="28"/>
      <c r="BB676" s="28"/>
      <c r="BC676" s="28"/>
      <c r="BD676" s="28"/>
      <c r="BE676" s="28"/>
      <c r="BF676" s="28"/>
      <c r="BG676" s="28"/>
      <c r="BH676" s="28"/>
      <c r="BI676" s="28"/>
      <c r="BJ676" s="28"/>
      <c r="BK676" s="28"/>
      <c r="BL676" s="28"/>
      <c r="BM676" s="28"/>
      <c r="BN676" s="28"/>
      <c r="BO676" s="28"/>
      <c r="BP676" s="28"/>
      <c r="BQ676" s="28"/>
      <c r="BR676" s="28"/>
      <c r="BS676" s="28"/>
      <c r="BT676" s="28"/>
      <c r="BU676" s="28"/>
      <c r="BV676" s="28"/>
      <c r="BW676" s="28"/>
    </row>
    <row r="677" spans="1:75" x14ac:dyDescent="0.25">
      <c r="A677" s="28"/>
      <c r="B677" s="28"/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  <c r="R677" s="28"/>
      <c r="S677" s="28"/>
      <c r="T677" s="28"/>
      <c r="U677" s="28"/>
      <c r="V677" s="28"/>
      <c r="W677" s="28"/>
      <c r="X677" s="28"/>
      <c r="Y677" s="28"/>
      <c r="Z677" s="28"/>
      <c r="AA677" s="28"/>
      <c r="AB677" s="28"/>
      <c r="AC677" s="28"/>
      <c r="AD677" s="28"/>
      <c r="AE677" s="28"/>
      <c r="AF677" s="28"/>
      <c r="AG677" s="28"/>
      <c r="AH677" s="28"/>
      <c r="AI677" s="28"/>
      <c r="AJ677" s="28"/>
      <c r="AK677" s="28"/>
      <c r="AL677" s="28"/>
      <c r="AM677" s="28"/>
      <c r="AN677" s="28"/>
      <c r="AO677" s="28"/>
      <c r="AP677" s="28"/>
      <c r="AQ677" s="28"/>
      <c r="AR677" s="28"/>
      <c r="AS677" s="28"/>
      <c r="AT677" s="28"/>
      <c r="AU677" s="28"/>
      <c r="AV677" s="28"/>
      <c r="AW677" s="28"/>
      <c r="AX677" s="28"/>
      <c r="AY677" s="28"/>
      <c r="AZ677" s="28"/>
      <c r="BA677" s="28"/>
      <c r="BB677" s="28"/>
      <c r="BC677" s="28"/>
      <c r="BD677" s="28"/>
      <c r="BE677" s="28"/>
      <c r="BF677" s="28"/>
      <c r="BG677" s="28"/>
      <c r="BH677" s="28"/>
      <c r="BI677" s="28"/>
      <c r="BJ677" s="28"/>
      <c r="BK677" s="28"/>
      <c r="BL677" s="28"/>
      <c r="BM677" s="28"/>
      <c r="BN677" s="28"/>
      <c r="BO677" s="28"/>
      <c r="BP677" s="28"/>
      <c r="BQ677" s="28"/>
      <c r="BR677" s="28"/>
      <c r="BS677" s="28"/>
      <c r="BT677" s="28"/>
      <c r="BU677" s="28"/>
      <c r="BV677" s="28"/>
      <c r="BW677" s="28"/>
    </row>
    <row r="678" spans="1:75" x14ac:dyDescent="0.25">
      <c r="A678" s="28"/>
      <c r="B678" s="28"/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  <c r="R678" s="28"/>
      <c r="S678" s="28"/>
      <c r="T678" s="28"/>
      <c r="U678" s="28"/>
      <c r="V678" s="28"/>
      <c r="W678" s="28"/>
      <c r="X678" s="28"/>
      <c r="Y678" s="28"/>
      <c r="Z678" s="28"/>
      <c r="AA678" s="28"/>
      <c r="AB678" s="28"/>
      <c r="AC678" s="28"/>
      <c r="AD678" s="28"/>
      <c r="AE678" s="28"/>
      <c r="AF678" s="28"/>
      <c r="AG678" s="28"/>
      <c r="AH678" s="28"/>
      <c r="AI678" s="28"/>
      <c r="AJ678" s="28"/>
      <c r="AK678" s="28"/>
      <c r="AL678" s="28"/>
      <c r="AM678" s="28"/>
      <c r="AN678" s="28"/>
      <c r="AO678" s="28"/>
      <c r="AP678" s="28"/>
      <c r="AQ678" s="28"/>
      <c r="AR678" s="28"/>
      <c r="AS678" s="28"/>
      <c r="AT678" s="28"/>
      <c r="AU678" s="28"/>
      <c r="AV678" s="28"/>
      <c r="AW678" s="28"/>
      <c r="AX678" s="28"/>
      <c r="AY678" s="28"/>
      <c r="AZ678" s="28"/>
      <c r="BA678" s="28"/>
      <c r="BB678" s="28"/>
      <c r="BC678" s="28"/>
      <c r="BD678" s="28"/>
      <c r="BE678" s="28"/>
      <c r="BF678" s="28"/>
      <c r="BG678" s="28"/>
      <c r="BH678" s="28"/>
      <c r="BI678" s="28"/>
      <c r="BJ678" s="28"/>
      <c r="BK678" s="28"/>
      <c r="BL678" s="28"/>
      <c r="BM678" s="28"/>
      <c r="BN678" s="28"/>
      <c r="BO678" s="28"/>
      <c r="BP678" s="28"/>
      <c r="BQ678" s="28"/>
      <c r="BR678" s="28"/>
      <c r="BS678" s="28"/>
      <c r="BT678" s="28"/>
      <c r="BU678" s="28"/>
      <c r="BV678" s="28"/>
      <c r="BW678" s="28"/>
    </row>
    <row r="679" spans="1:75" x14ac:dyDescent="0.25">
      <c r="A679" s="28"/>
      <c r="B679" s="28"/>
      <c r="C679" s="28"/>
      <c r="D679" s="28"/>
      <c r="E679" s="28"/>
      <c r="F679" s="28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  <c r="R679" s="28"/>
      <c r="S679" s="28"/>
      <c r="T679" s="28"/>
      <c r="U679" s="28"/>
      <c r="V679" s="28"/>
      <c r="W679" s="28"/>
      <c r="X679" s="28"/>
      <c r="Y679" s="28"/>
      <c r="Z679" s="28"/>
      <c r="AA679" s="28"/>
      <c r="AB679" s="28"/>
      <c r="AC679" s="28"/>
      <c r="AD679" s="28"/>
      <c r="AE679" s="28"/>
      <c r="AF679" s="28"/>
      <c r="AG679" s="28"/>
      <c r="AH679" s="28"/>
      <c r="AI679" s="28"/>
      <c r="AJ679" s="28"/>
      <c r="AK679" s="28"/>
      <c r="AL679" s="28"/>
      <c r="AM679" s="28"/>
      <c r="AN679" s="28"/>
      <c r="AO679" s="28"/>
      <c r="AP679" s="28"/>
      <c r="AQ679" s="28"/>
      <c r="AR679" s="28"/>
      <c r="AS679" s="28"/>
      <c r="AT679" s="28"/>
      <c r="AU679" s="28"/>
      <c r="AV679" s="28"/>
      <c r="AW679" s="28"/>
      <c r="AX679" s="28"/>
      <c r="AY679" s="28"/>
      <c r="AZ679" s="28"/>
      <c r="BA679" s="28"/>
      <c r="BB679" s="28"/>
      <c r="BC679" s="28"/>
      <c r="BD679" s="28"/>
      <c r="BE679" s="28"/>
      <c r="BF679" s="28"/>
      <c r="BG679" s="28"/>
      <c r="BH679" s="28"/>
      <c r="BI679" s="28"/>
      <c r="BJ679" s="28"/>
      <c r="BK679" s="28"/>
      <c r="BL679" s="28"/>
      <c r="BM679" s="28"/>
      <c r="BN679" s="28"/>
      <c r="BO679" s="28"/>
      <c r="BP679" s="28"/>
      <c r="BQ679" s="28"/>
      <c r="BR679" s="28"/>
      <c r="BS679" s="28"/>
      <c r="BT679" s="28"/>
      <c r="BU679" s="28"/>
      <c r="BV679" s="28"/>
      <c r="BW679" s="28"/>
    </row>
    <row r="680" spans="1:75" x14ac:dyDescent="0.25">
      <c r="A680" s="28"/>
      <c r="B680" s="28"/>
      <c r="C680" s="28"/>
      <c r="D680" s="28"/>
      <c r="E680" s="28"/>
      <c r="F680" s="28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  <c r="R680" s="28"/>
      <c r="S680" s="28"/>
      <c r="T680" s="28"/>
      <c r="U680" s="28"/>
      <c r="V680" s="28"/>
      <c r="W680" s="28"/>
      <c r="X680" s="28"/>
      <c r="Y680" s="28"/>
      <c r="Z680" s="28"/>
      <c r="AA680" s="28"/>
      <c r="AB680" s="28"/>
      <c r="AC680" s="28"/>
      <c r="AD680" s="28"/>
      <c r="AE680" s="28"/>
      <c r="AF680" s="28"/>
      <c r="AG680" s="28"/>
      <c r="AH680" s="28"/>
      <c r="AI680" s="28"/>
      <c r="AJ680" s="28"/>
      <c r="AK680" s="28"/>
      <c r="AL680" s="28"/>
      <c r="AM680" s="28"/>
      <c r="AN680" s="28"/>
      <c r="AO680" s="28"/>
      <c r="AP680" s="28"/>
      <c r="AQ680" s="28"/>
      <c r="AR680" s="28"/>
      <c r="AS680" s="28"/>
      <c r="AT680" s="28"/>
      <c r="AU680" s="28"/>
      <c r="AV680" s="28"/>
      <c r="AW680" s="28"/>
      <c r="AX680" s="28"/>
      <c r="AY680" s="28"/>
      <c r="AZ680" s="28"/>
      <c r="BA680" s="28"/>
      <c r="BB680" s="28"/>
      <c r="BC680" s="28"/>
      <c r="BD680" s="28"/>
      <c r="BE680" s="28"/>
      <c r="BF680" s="28"/>
      <c r="BG680" s="28"/>
      <c r="BH680" s="28"/>
      <c r="BI680" s="28"/>
      <c r="BJ680" s="28"/>
      <c r="BK680" s="28"/>
      <c r="BL680" s="28"/>
      <c r="BM680" s="28"/>
      <c r="BN680" s="28"/>
      <c r="BO680" s="28"/>
      <c r="BP680" s="28"/>
      <c r="BQ680" s="28"/>
      <c r="BR680" s="28"/>
      <c r="BS680" s="28"/>
      <c r="BT680" s="28"/>
      <c r="BU680" s="28"/>
      <c r="BV680" s="28"/>
      <c r="BW680" s="28"/>
    </row>
    <row r="681" spans="1:75" x14ac:dyDescent="0.25">
      <c r="A681" s="28"/>
      <c r="B681" s="28"/>
      <c r="C681" s="28"/>
      <c r="D681" s="28"/>
      <c r="E681" s="28"/>
      <c r="F681" s="28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  <c r="R681" s="28"/>
      <c r="S681" s="28"/>
      <c r="T681" s="28"/>
      <c r="U681" s="28"/>
      <c r="V681" s="28"/>
      <c r="W681" s="28"/>
      <c r="X681" s="28"/>
      <c r="Y681" s="28"/>
      <c r="Z681" s="28"/>
      <c r="AA681" s="28"/>
      <c r="AB681" s="28"/>
      <c r="AC681" s="28"/>
      <c r="AD681" s="28"/>
      <c r="AE681" s="28"/>
      <c r="AF681" s="28"/>
      <c r="AG681" s="28"/>
      <c r="AH681" s="28"/>
      <c r="AI681" s="28"/>
      <c r="AJ681" s="28"/>
      <c r="AK681" s="28"/>
      <c r="AL681" s="28"/>
      <c r="AM681" s="28"/>
      <c r="AN681" s="28"/>
      <c r="AO681" s="28"/>
      <c r="AP681" s="28"/>
      <c r="AQ681" s="28"/>
      <c r="AR681" s="28"/>
      <c r="AS681" s="28"/>
      <c r="AT681" s="28"/>
      <c r="AU681" s="28"/>
      <c r="AV681" s="28"/>
      <c r="AW681" s="28"/>
      <c r="AX681" s="28"/>
      <c r="AY681" s="28"/>
      <c r="AZ681" s="28"/>
      <c r="BA681" s="28"/>
      <c r="BB681" s="28"/>
      <c r="BC681" s="28"/>
      <c r="BD681" s="28"/>
      <c r="BE681" s="28"/>
      <c r="BF681" s="28"/>
      <c r="BG681" s="28"/>
      <c r="BH681" s="28"/>
      <c r="BI681" s="28"/>
      <c r="BJ681" s="28"/>
      <c r="BK681" s="28"/>
      <c r="BL681" s="28"/>
      <c r="BM681" s="28"/>
      <c r="BN681" s="28"/>
      <c r="BO681" s="28"/>
      <c r="BP681" s="28"/>
      <c r="BQ681" s="28"/>
      <c r="BR681" s="28"/>
      <c r="BS681" s="28"/>
      <c r="BT681" s="28"/>
      <c r="BU681" s="28"/>
      <c r="BV681" s="28"/>
      <c r="BW681" s="28"/>
    </row>
    <row r="682" spans="1:75" x14ac:dyDescent="0.25">
      <c r="A682" s="28"/>
      <c r="B682" s="28"/>
      <c r="C682" s="28"/>
      <c r="D682" s="28"/>
      <c r="E682" s="28"/>
      <c r="F682" s="28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  <c r="R682" s="28"/>
      <c r="S682" s="28"/>
      <c r="T682" s="28"/>
      <c r="U682" s="28"/>
      <c r="V682" s="28"/>
      <c r="W682" s="28"/>
      <c r="X682" s="28"/>
      <c r="Y682" s="28"/>
      <c r="Z682" s="28"/>
      <c r="AA682" s="28"/>
      <c r="AB682" s="28"/>
      <c r="AC682" s="28"/>
      <c r="AD682" s="28"/>
      <c r="AE682" s="28"/>
      <c r="AF682" s="28"/>
      <c r="AG682" s="28"/>
      <c r="AH682" s="28"/>
      <c r="AI682" s="28"/>
      <c r="AJ682" s="28"/>
      <c r="AK682" s="28"/>
      <c r="AL682" s="28"/>
      <c r="AM682" s="28"/>
      <c r="AN682" s="28"/>
      <c r="AO682" s="28"/>
      <c r="AP682" s="28"/>
      <c r="AQ682" s="28"/>
      <c r="AR682" s="28"/>
      <c r="AS682" s="28"/>
      <c r="AT682" s="28"/>
      <c r="AU682" s="28"/>
      <c r="AV682" s="28"/>
      <c r="AW682" s="28"/>
      <c r="AX682" s="28"/>
      <c r="AY682" s="28"/>
      <c r="AZ682" s="28"/>
      <c r="BA682" s="28"/>
      <c r="BB682" s="28"/>
      <c r="BC682" s="28"/>
      <c r="BD682" s="28"/>
      <c r="BE682" s="28"/>
      <c r="BF682" s="28"/>
      <c r="BG682" s="28"/>
      <c r="BH682" s="28"/>
      <c r="BI682" s="28"/>
      <c r="BJ682" s="28"/>
      <c r="BK682" s="28"/>
      <c r="BL682" s="28"/>
      <c r="BM682" s="28"/>
      <c r="BN682" s="28"/>
      <c r="BO682" s="28"/>
      <c r="BP682" s="28"/>
      <c r="BQ682" s="28"/>
      <c r="BR682" s="28"/>
      <c r="BS682" s="28"/>
      <c r="BT682" s="28"/>
      <c r="BU682" s="28"/>
      <c r="BV682" s="28"/>
      <c r="BW682" s="28"/>
    </row>
    <row r="683" spans="1:75" x14ac:dyDescent="0.25">
      <c r="A683" s="28"/>
      <c r="B683" s="28"/>
      <c r="C683" s="28"/>
      <c r="D683" s="28"/>
      <c r="E683" s="28"/>
      <c r="F683" s="28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  <c r="R683" s="28"/>
      <c r="S683" s="28"/>
      <c r="T683" s="28"/>
      <c r="U683" s="28"/>
      <c r="V683" s="28"/>
      <c r="W683" s="28"/>
      <c r="X683" s="28"/>
      <c r="Y683" s="28"/>
      <c r="Z683" s="28"/>
      <c r="AA683" s="28"/>
      <c r="AB683" s="28"/>
      <c r="AC683" s="28"/>
      <c r="AD683" s="28"/>
      <c r="AE683" s="28"/>
      <c r="AF683" s="28"/>
      <c r="AG683" s="28"/>
      <c r="AH683" s="28"/>
      <c r="AI683" s="28"/>
      <c r="AJ683" s="28"/>
      <c r="AK683" s="28"/>
      <c r="AL683" s="28"/>
      <c r="AM683" s="28"/>
      <c r="AN683" s="28"/>
      <c r="AO683" s="28"/>
      <c r="AP683" s="28"/>
      <c r="AQ683" s="28"/>
      <c r="AR683" s="28"/>
      <c r="AS683" s="28"/>
      <c r="AT683" s="28"/>
      <c r="AU683" s="28"/>
      <c r="AV683" s="28"/>
      <c r="AW683" s="28"/>
      <c r="AX683" s="28"/>
      <c r="AY683" s="28"/>
      <c r="AZ683" s="28"/>
      <c r="BA683" s="28"/>
      <c r="BB683" s="28"/>
      <c r="BC683" s="28"/>
      <c r="BD683" s="28"/>
      <c r="BE683" s="28"/>
      <c r="BF683" s="28"/>
      <c r="BG683" s="28"/>
      <c r="BH683" s="28"/>
      <c r="BI683" s="28"/>
      <c r="BJ683" s="28"/>
      <c r="BK683" s="28"/>
      <c r="BL683" s="28"/>
      <c r="BM683" s="28"/>
      <c r="BN683" s="28"/>
      <c r="BO683" s="28"/>
      <c r="BP683" s="28"/>
      <c r="BQ683" s="28"/>
      <c r="BR683" s="28"/>
      <c r="BS683" s="28"/>
      <c r="BT683" s="28"/>
      <c r="BU683" s="28"/>
      <c r="BV683" s="28"/>
      <c r="BW683" s="28"/>
    </row>
    <row r="684" spans="1:75" x14ac:dyDescent="0.25">
      <c r="A684" s="28"/>
      <c r="B684" s="28"/>
      <c r="C684" s="28"/>
      <c r="D684" s="28"/>
      <c r="E684" s="28"/>
      <c r="F684" s="28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  <c r="R684" s="28"/>
      <c r="S684" s="28"/>
      <c r="T684" s="28"/>
      <c r="U684" s="28"/>
      <c r="V684" s="28"/>
      <c r="W684" s="28"/>
      <c r="X684" s="28"/>
      <c r="Y684" s="28"/>
      <c r="Z684" s="28"/>
      <c r="AA684" s="28"/>
      <c r="AB684" s="28"/>
      <c r="AC684" s="28"/>
      <c r="AD684" s="28"/>
      <c r="AE684" s="28"/>
      <c r="AF684" s="28"/>
      <c r="AG684" s="28"/>
      <c r="AH684" s="28"/>
      <c r="AI684" s="28"/>
      <c r="AJ684" s="28"/>
      <c r="AK684" s="28"/>
      <c r="AL684" s="28"/>
      <c r="AM684" s="28"/>
      <c r="AN684" s="28"/>
      <c r="AO684" s="28"/>
      <c r="AP684" s="28"/>
      <c r="AQ684" s="28"/>
      <c r="AR684" s="28"/>
      <c r="AS684" s="28"/>
      <c r="AT684" s="28"/>
      <c r="AU684" s="28"/>
      <c r="AV684" s="28"/>
      <c r="AW684" s="28"/>
      <c r="AX684" s="28"/>
      <c r="AY684" s="28"/>
      <c r="AZ684" s="28"/>
      <c r="BA684" s="28"/>
      <c r="BB684" s="28"/>
      <c r="BC684" s="28"/>
      <c r="BD684" s="28"/>
      <c r="BE684" s="28"/>
      <c r="BF684" s="28"/>
      <c r="BG684" s="28"/>
      <c r="BH684" s="28"/>
      <c r="BI684" s="28"/>
      <c r="BJ684" s="28"/>
      <c r="BK684" s="28"/>
      <c r="BL684" s="28"/>
      <c r="BM684" s="28"/>
      <c r="BN684" s="28"/>
      <c r="BO684" s="28"/>
      <c r="BP684" s="28"/>
      <c r="BQ684" s="28"/>
      <c r="BR684" s="28"/>
      <c r="BS684" s="28"/>
      <c r="BT684" s="28"/>
      <c r="BU684" s="28"/>
      <c r="BV684" s="28"/>
      <c r="BW684" s="28"/>
    </row>
    <row r="685" spans="1:75" x14ac:dyDescent="0.25">
      <c r="A685" s="28"/>
      <c r="B685" s="28"/>
      <c r="C685" s="28"/>
      <c r="D685" s="28"/>
      <c r="E685" s="28"/>
      <c r="F685" s="28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  <c r="R685" s="28"/>
      <c r="S685" s="28"/>
      <c r="T685" s="28"/>
      <c r="U685" s="28"/>
      <c r="V685" s="28"/>
      <c r="W685" s="28"/>
      <c r="X685" s="28"/>
      <c r="Y685" s="28"/>
      <c r="Z685" s="28"/>
      <c r="AA685" s="28"/>
      <c r="AB685" s="28"/>
      <c r="AC685" s="28"/>
      <c r="AD685" s="28"/>
      <c r="AE685" s="28"/>
      <c r="AF685" s="28"/>
      <c r="AG685" s="28"/>
      <c r="AH685" s="28"/>
      <c r="AI685" s="28"/>
      <c r="AJ685" s="28"/>
      <c r="AK685" s="28"/>
      <c r="AL685" s="28"/>
      <c r="AM685" s="28"/>
      <c r="AN685" s="28"/>
      <c r="AO685" s="28"/>
      <c r="AP685" s="28"/>
      <c r="AQ685" s="28"/>
      <c r="AR685" s="28"/>
      <c r="AS685" s="28"/>
      <c r="AT685" s="28"/>
      <c r="AU685" s="28"/>
      <c r="AV685" s="28"/>
      <c r="AW685" s="28"/>
      <c r="AX685" s="28"/>
      <c r="AY685" s="28"/>
      <c r="AZ685" s="28"/>
      <c r="BA685" s="28"/>
      <c r="BB685" s="28"/>
      <c r="BC685" s="28"/>
      <c r="BD685" s="28"/>
      <c r="BE685" s="28"/>
      <c r="BF685" s="28"/>
      <c r="BG685" s="28"/>
      <c r="BH685" s="28"/>
      <c r="BI685" s="28"/>
      <c r="BJ685" s="28"/>
      <c r="BK685" s="28"/>
      <c r="BL685" s="28"/>
      <c r="BM685" s="28"/>
      <c r="BN685" s="28"/>
      <c r="BO685" s="28"/>
      <c r="BP685" s="28"/>
      <c r="BQ685" s="28"/>
      <c r="BR685" s="28"/>
      <c r="BS685" s="28"/>
      <c r="BT685" s="28"/>
      <c r="BU685" s="28"/>
      <c r="BV685" s="28"/>
      <c r="BW685" s="28"/>
    </row>
    <row r="686" spans="1:75" x14ac:dyDescent="0.25">
      <c r="A686" s="28"/>
      <c r="B686" s="28"/>
      <c r="C686" s="28"/>
      <c r="D686" s="28"/>
      <c r="E686" s="28"/>
      <c r="F686" s="28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  <c r="R686" s="28"/>
      <c r="S686" s="28"/>
      <c r="T686" s="28"/>
      <c r="U686" s="28"/>
      <c r="V686" s="28"/>
      <c r="W686" s="28"/>
      <c r="X686" s="28"/>
      <c r="Y686" s="28"/>
      <c r="Z686" s="28"/>
      <c r="AA686" s="28"/>
      <c r="AB686" s="28"/>
      <c r="AC686" s="28"/>
      <c r="AD686" s="28"/>
      <c r="AE686" s="28"/>
      <c r="AF686" s="28"/>
      <c r="AG686" s="28"/>
      <c r="AH686" s="28"/>
      <c r="AI686" s="28"/>
      <c r="AJ686" s="28"/>
      <c r="AK686" s="28"/>
      <c r="AL686" s="28"/>
      <c r="AM686" s="28"/>
      <c r="AN686" s="28"/>
      <c r="AO686" s="28"/>
      <c r="AP686" s="28"/>
      <c r="AQ686" s="28"/>
      <c r="AR686" s="28"/>
      <c r="AS686" s="28"/>
      <c r="AT686" s="28"/>
      <c r="AU686" s="28"/>
      <c r="AV686" s="28"/>
      <c r="AW686" s="28"/>
      <c r="AX686" s="28"/>
      <c r="AY686" s="28"/>
      <c r="AZ686" s="28"/>
      <c r="BA686" s="28"/>
      <c r="BB686" s="28"/>
      <c r="BC686" s="28"/>
      <c r="BD686" s="28"/>
      <c r="BE686" s="28"/>
      <c r="BF686" s="28"/>
      <c r="BG686" s="28"/>
      <c r="BH686" s="28"/>
      <c r="BI686" s="28"/>
      <c r="BJ686" s="28"/>
      <c r="BK686" s="28"/>
      <c r="BL686" s="28"/>
      <c r="BM686" s="28"/>
      <c r="BN686" s="28"/>
      <c r="BO686" s="28"/>
      <c r="BP686" s="28"/>
      <c r="BQ686" s="28"/>
      <c r="BR686" s="28"/>
      <c r="BS686" s="28"/>
      <c r="BT686" s="28"/>
      <c r="BU686" s="28"/>
      <c r="BV686" s="28"/>
      <c r="BW686" s="28"/>
    </row>
    <row r="687" spans="1:75" x14ac:dyDescent="0.25">
      <c r="A687" s="28"/>
      <c r="B687" s="28"/>
      <c r="C687" s="28"/>
      <c r="D687" s="28"/>
      <c r="E687" s="28"/>
      <c r="F687" s="28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8"/>
      <c r="T687" s="28"/>
      <c r="U687" s="28"/>
      <c r="V687" s="28"/>
      <c r="W687" s="28"/>
      <c r="X687" s="28"/>
      <c r="Y687" s="28"/>
      <c r="Z687" s="28"/>
      <c r="AA687" s="28"/>
      <c r="AB687" s="28"/>
      <c r="AC687" s="28"/>
      <c r="AD687" s="28"/>
      <c r="AE687" s="28"/>
      <c r="AF687" s="28"/>
      <c r="AG687" s="28"/>
      <c r="AH687" s="28"/>
      <c r="AI687" s="28"/>
      <c r="AJ687" s="28"/>
      <c r="AK687" s="28"/>
      <c r="AL687" s="28"/>
      <c r="AM687" s="28"/>
      <c r="AN687" s="28"/>
      <c r="AO687" s="28"/>
      <c r="AP687" s="28"/>
      <c r="AQ687" s="28"/>
      <c r="AR687" s="28"/>
      <c r="AS687" s="28"/>
      <c r="AT687" s="28"/>
      <c r="AU687" s="28"/>
      <c r="AV687" s="28"/>
      <c r="AW687" s="28"/>
      <c r="AX687" s="28"/>
      <c r="AY687" s="28"/>
      <c r="AZ687" s="28"/>
      <c r="BA687" s="28"/>
      <c r="BB687" s="28"/>
      <c r="BC687" s="28"/>
      <c r="BD687" s="28"/>
      <c r="BE687" s="28"/>
      <c r="BF687" s="28"/>
      <c r="BG687" s="28"/>
      <c r="BH687" s="28"/>
      <c r="BI687" s="28"/>
      <c r="BJ687" s="28"/>
      <c r="BK687" s="28"/>
      <c r="BL687" s="28"/>
      <c r="BM687" s="28"/>
      <c r="BN687" s="28"/>
      <c r="BO687" s="28"/>
      <c r="BP687" s="28"/>
      <c r="BQ687" s="28"/>
      <c r="BR687" s="28"/>
      <c r="BS687" s="28"/>
      <c r="BT687" s="28"/>
      <c r="BU687" s="28"/>
      <c r="BV687" s="28"/>
      <c r="BW687" s="28"/>
    </row>
    <row r="688" spans="1:75" x14ac:dyDescent="0.25">
      <c r="A688" s="28"/>
      <c r="B688" s="28"/>
      <c r="C688" s="28"/>
      <c r="D688" s="28"/>
      <c r="E688" s="28"/>
      <c r="F688" s="28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  <c r="R688" s="28"/>
      <c r="S688" s="28"/>
      <c r="T688" s="28"/>
      <c r="U688" s="28"/>
      <c r="V688" s="28"/>
      <c r="W688" s="28"/>
      <c r="X688" s="28"/>
      <c r="Y688" s="28"/>
      <c r="Z688" s="28"/>
      <c r="AA688" s="28"/>
      <c r="AB688" s="28"/>
      <c r="AC688" s="28"/>
      <c r="AD688" s="28"/>
      <c r="AE688" s="28"/>
      <c r="AF688" s="28"/>
      <c r="AG688" s="28"/>
      <c r="AH688" s="28"/>
      <c r="AI688" s="28"/>
      <c r="AJ688" s="28"/>
      <c r="AK688" s="28"/>
      <c r="AL688" s="28"/>
      <c r="AM688" s="28"/>
      <c r="AN688" s="28"/>
      <c r="AO688" s="28"/>
      <c r="AP688" s="28"/>
      <c r="AQ688" s="28"/>
      <c r="AR688" s="28"/>
      <c r="AS688" s="28"/>
      <c r="AT688" s="28"/>
      <c r="AU688" s="28"/>
      <c r="AV688" s="28"/>
      <c r="AW688" s="28"/>
      <c r="AX688" s="28"/>
      <c r="AY688" s="28"/>
      <c r="AZ688" s="28"/>
      <c r="BA688" s="28"/>
      <c r="BB688" s="28"/>
      <c r="BC688" s="28"/>
      <c r="BD688" s="28"/>
      <c r="BE688" s="28"/>
      <c r="BF688" s="28"/>
      <c r="BG688" s="28"/>
      <c r="BH688" s="28"/>
      <c r="BI688" s="28"/>
      <c r="BJ688" s="28"/>
      <c r="BK688" s="28"/>
      <c r="BL688" s="28"/>
      <c r="BM688" s="28"/>
      <c r="BN688" s="28"/>
      <c r="BO688" s="28"/>
      <c r="BP688" s="28"/>
      <c r="BQ688" s="28"/>
      <c r="BR688" s="28"/>
      <c r="BS688" s="28"/>
      <c r="BT688" s="28"/>
      <c r="BU688" s="28"/>
      <c r="BV688" s="28"/>
      <c r="BW688" s="28"/>
    </row>
    <row r="689" spans="1:75" x14ac:dyDescent="0.25">
      <c r="A689" s="28"/>
      <c r="B689" s="28"/>
      <c r="C689" s="28"/>
      <c r="D689" s="28"/>
      <c r="E689" s="28"/>
      <c r="F689" s="28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  <c r="R689" s="28"/>
      <c r="S689" s="28"/>
      <c r="T689" s="28"/>
      <c r="U689" s="28"/>
      <c r="V689" s="28"/>
      <c r="W689" s="28"/>
      <c r="X689" s="28"/>
      <c r="Y689" s="28"/>
      <c r="Z689" s="28"/>
      <c r="AA689" s="28"/>
      <c r="AB689" s="28"/>
      <c r="AC689" s="28"/>
      <c r="AD689" s="28"/>
      <c r="AE689" s="28"/>
      <c r="AF689" s="28"/>
      <c r="AG689" s="28"/>
      <c r="AH689" s="28"/>
      <c r="AI689" s="28"/>
      <c r="AJ689" s="28"/>
      <c r="AK689" s="28"/>
      <c r="AL689" s="28"/>
      <c r="AM689" s="28"/>
      <c r="AN689" s="28"/>
      <c r="AO689" s="28"/>
      <c r="AP689" s="28"/>
      <c r="AQ689" s="28"/>
      <c r="AR689" s="28"/>
      <c r="AS689" s="28"/>
      <c r="AT689" s="28"/>
      <c r="AU689" s="28"/>
      <c r="AV689" s="28"/>
      <c r="AW689" s="28"/>
      <c r="AX689" s="28"/>
      <c r="AY689" s="28"/>
      <c r="AZ689" s="28"/>
      <c r="BA689" s="28"/>
      <c r="BB689" s="28"/>
      <c r="BC689" s="28"/>
      <c r="BD689" s="28"/>
      <c r="BE689" s="28"/>
      <c r="BF689" s="28"/>
      <c r="BG689" s="28"/>
      <c r="BH689" s="28"/>
      <c r="BI689" s="28"/>
      <c r="BJ689" s="28"/>
      <c r="BK689" s="28"/>
      <c r="BL689" s="28"/>
      <c r="BM689" s="28"/>
      <c r="BN689" s="28"/>
      <c r="BO689" s="28"/>
      <c r="BP689" s="28"/>
      <c r="BQ689" s="28"/>
      <c r="BR689" s="28"/>
      <c r="BS689" s="28"/>
      <c r="BT689" s="28"/>
      <c r="BU689" s="28"/>
      <c r="BV689" s="28"/>
      <c r="BW689" s="28"/>
    </row>
    <row r="690" spans="1:75" x14ac:dyDescent="0.25">
      <c r="A690" s="28"/>
      <c r="B690" s="28"/>
      <c r="C690" s="28"/>
      <c r="D690" s="28"/>
      <c r="E690" s="28"/>
      <c r="F690" s="28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  <c r="R690" s="28"/>
      <c r="S690" s="28"/>
      <c r="T690" s="28"/>
      <c r="U690" s="28"/>
      <c r="V690" s="28"/>
      <c r="W690" s="28"/>
      <c r="X690" s="28"/>
      <c r="Y690" s="28"/>
      <c r="Z690" s="28"/>
      <c r="AA690" s="28"/>
      <c r="AB690" s="28"/>
      <c r="AC690" s="28"/>
      <c r="AD690" s="28"/>
      <c r="AE690" s="28"/>
      <c r="AF690" s="28"/>
      <c r="AG690" s="28"/>
      <c r="AH690" s="28"/>
      <c r="AI690" s="28"/>
      <c r="AJ690" s="28"/>
      <c r="AK690" s="28"/>
      <c r="AL690" s="28"/>
      <c r="AM690" s="28"/>
      <c r="AN690" s="28"/>
      <c r="AO690" s="28"/>
      <c r="AP690" s="28"/>
      <c r="AQ690" s="28"/>
      <c r="AR690" s="28"/>
      <c r="AS690" s="28"/>
      <c r="AT690" s="28"/>
      <c r="AU690" s="28"/>
      <c r="AV690" s="28"/>
      <c r="AW690" s="28"/>
      <c r="AX690" s="28"/>
      <c r="AY690" s="28"/>
      <c r="AZ690" s="28"/>
      <c r="BA690" s="28"/>
      <c r="BB690" s="28"/>
      <c r="BC690" s="28"/>
      <c r="BD690" s="28"/>
      <c r="BE690" s="28"/>
      <c r="BF690" s="28"/>
      <c r="BG690" s="28"/>
      <c r="BH690" s="28"/>
      <c r="BI690" s="28"/>
      <c r="BJ690" s="28"/>
      <c r="BK690" s="28"/>
      <c r="BL690" s="28"/>
      <c r="BM690" s="28"/>
      <c r="BN690" s="28"/>
      <c r="BO690" s="28"/>
      <c r="BP690" s="28"/>
      <c r="BQ690" s="28"/>
      <c r="BR690" s="28"/>
      <c r="BS690" s="28"/>
      <c r="BT690" s="28"/>
      <c r="BU690" s="28"/>
      <c r="BV690" s="28"/>
      <c r="BW690" s="28"/>
    </row>
    <row r="691" spans="1:75" x14ac:dyDescent="0.25">
      <c r="A691" s="28"/>
      <c r="B691" s="28"/>
      <c r="C691" s="28"/>
      <c r="D691" s="28"/>
      <c r="E691" s="28"/>
      <c r="F691" s="28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  <c r="R691" s="28"/>
      <c r="S691" s="28"/>
      <c r="T691" s="28"/>
      <c r="U691" s="28"/>
      <c r="V691" s="28"/>
      <c r="W691" s="28"/>
      <c r="X691" s="28"/>
      <c r="Y691" s="28"/>
      <c r="Z691" s="28"/>
      <c r="AA691" s="28"/>
      <c r="AB691" s="28"/>
      <c r="AC691" s="28"/>
      <c r="AD691" s="28"/>
      <c r="AE691" s="28"/>
      <c r="AF691" s="28"/>
      <c r="AG691" s="28"/>
      <c r="AH691" s="28"/>
      <c r="AI691" s="28"/>
      <c r="AJ691" s="28"/>
      <c r="AK691" s="28"/>
      <c r="AL691" s="28"/>
      <c r="AM691" s="28"/>
      <c r="AN691" s="28"/>
      <c r="AO691" s="28"/>
      <c r="AP691" s="28"/>
      <c r="AQ691" s="28"/>
      <c r="AR691" s="28"/>
      <c r="AS691" s="28"/>
      <c r="AT691" s="28"/>
      <c r="AU691" s="28"/>
      <c r="AV691" s="28"/>
      <c r="AW691" s="28"/>
      <c r="AX691" s="28"/>
      <c r="AY691" s="28"/>
      <c r="AZ691" s="28"/>
      <c r="BA691" s="28"/>
      <c r="BB691" s="28"/>
      <c r="BC691" s="28"/>
      <c r="BD691" s="28"/>
      <c r="BE691" s="28"/>
      <c r="BF691" s="28"/>
      <c r="BG691" s="28"/>
      <c r="BH691" s="28"/>
      <c r="BI691" s="28"/>
      <c r="BJ691" s="28"/>
      <c r="BK691" s="28"/>
      <c r="BL691" s="28"/>
      <c r="BM691" s="28"/>
      <c r="BN691" s="28"/>
      <c r="BO691" s="28"/>
      <c r="BP691" s="28"/>
      <c r="BQ691" s="28"/>
      <c r="BR691" s="28"/>
      <c r="BS691" s="28"/>
      <c r="BT691" s="28"/>
      <c r="BU691" s="28"/>
      <c r="BV691" s="28"/>
      <c r="BW691" s="28"/>
    </row>
    <row r="692" spans="1:75" x14ac:dyDescent="0.25">
      <c r="A692" s="28"/>
      <c r="B692" s="28"/>
      <c r="C692" s="28"/>
      <c r="D692" s="28"/>
      <c r="E692" s="28"/>
      <c r="F692" s="28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  <c r="R692" s="28"/>
      <c r="S692" s="28"/>
      <c r="T692" s="28"/>
      <c r="U692" s="28"/>
      <c r="V692" s="28"/>
      <c r="W692" s="28"/>
      <c r="X692" s="28"/>
      <c r="Y692" s="28"/>
      <c r="Z692" s="28"/>
      <c r="AA692" s="28"/>
      <c r="AB692" s="28"/>
      <c r="AC692" s="28"/>
      <c r="AD692" s="28"/>
      <c r="AE692" s="28"/>
      <c r="AF692" s="28"/>
      <c r="AG692" s="28"/>
      <c r="AH692" s="28"/>
      <c r="AI692" s="28"/>
      <c r="AJ692" s="28"/>
      <c r="AK692" s="28"/>
      <c r="AL692" s="28"/>
      <c r="AM692" s="28"/>
      <c r="AN692" s="28"/>
      <c r="AO692" s="28"/>
      <c r="AP692" s="28"/>
      <c r="AQ692" s="28"/>
      <c r="AR692" s="28"/>
      <c r="AS692" s="28"/>
      <c r="AT692" s="28"/>
      <c r="AU692" s="28"/>
      <c r="AV692" s="28"/>
      <c r="AW692" s="28"/>
      <c r="AX692" s="28"/>
      <c r="AY692" s="28"/>
      <c r="AZ692" s="28"/>
      <c r="BA692" s="28"/>
      <c r="BB692" s="28"/>
      <c r="BC692" s="28"/>
      <c r="BD692" s="28"/>
      <c r="BE692" s="28"/>
      <c r="BF692" s="28"/>
      <c r="BG692" s="28"/>
      <c r="BH692" s="28"/>
      <c r="BI692" s="28"/>
      <c r="BJ692" s="28"/>
      <c r="BK692" s="28"/>
      <c r="BL692" s="28"/>
      <c r="BM692" s="28"/>
      <c r="BN692" s="28"/>
      <c r="BO692" s="28"/>
      <c r="BP692" s="28"/>
      <c r="BQ692" s="28"/>
      <c r="BR692" s="28"/>
      <c r="BS692" s="28"/>
      <c r="BT692" s="28"/>
      <c r="BU692" s="28"/>
      <c r="BV692" s="28"/>
      <c r="BW692" s="28"/>
    </row>
    <row r="693" spans="1:75" x14ac:dyDescent="0.25">
      <c r="A693" s="28"/>
      <c r="B693" s="28"/>
      <c r="C693" s="28"/>
      <c r="D693" s="28"/>
      <c r="E693" s="28"/>
      <c r="F693" s="28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  <c r="R693" s="28"/>
      <c r="S693" s="28"/>
      <c r="T693" s="28"/>
      <c r="U693" s="28"/>
      <c r="V693" s="28"/>
      <c r="W693" s="28"/>
      <c r="X693" s="28"/>
      <c r="Y693" s="28"/>
      <c r="Z693" s="28"/>
      <c r="AA693" s="28"/>
      <c r="AB693" s="28"/>
      <c r="AC693" s="28"/>
      <c r="AD693" s="28"/>
      <c r="AE693" s="28"/>
      <c r="AF693" s="28"/>
      <c r="AG693" s="28"/>
      <c r="AH693" s="28"/>
      <c r="AI693" s="28"/>
      <c r="AJ693" s="28"/>
      <c r="AK693" s="28"/>
      <c r="AL693" s="28"/>
      <c r="AM693" s="28"/>
      <c r="AN693" s="28"/>
      <c r="AO693" s="28"/>
      <c r="AP693" s="28"/>
      <c r="AQ693" s="28"/>
      <c r="AR693" s="28"/>
      <c r="AS693" s="28"/>
      <c r="AT693" s="28"/>
      <c r="AU693" s="28"/>
      <c r="AV693" s="28"/>
      <c r="AW693" s="28"/>
      <c r="AX693" s="28"/>
      <c r="AY693" s="28"/>
      <c r="AZ693" s="28"/>
      <c r="BA693" s="28"/>
      <c r="BB693" s="28"/>
      <c r="BC693" s="28"/>
      <c r="BD693" s="28"/>
      <c r="BE693" s="28"/>
      <c r="BF693" s="28"/>
      <c r="BG693" s="28"/>
      <c r="BH693" s="28"/>
      <c r="BI693" s="28"/>
      <c r="BJ693" s="28"/>
      <c r="BK693" s="28"/>
      <c r="BL693" s="28"/>
      <c r="BM693" s="28"/>
      <c r="BN693" s="28"/>
      <c r="BO693" s="28"/>
      <c r="BP693" s="28"/>
      <c r="BQ693" s="28"/>
      <c r="BR693" s="28"/>
      <c r="BS693" s="28"/>
      <c r="BT693" s="28"/>
      <c r="BU693" s="28"/>
      <c r="BV693" s="28"/>
      <c r="BW693" s="28"/>
    </row>
    <row r="694" spans="1:75" x14ac:dyDescent="0.25">
      <c r="A694" s="28"/>
      <c r="B694" s="28"/>
      <c r="C694" s="28"/>
      <c r="D694" s="28"/>
      <c r="E694" s="28"/>
      <c r="F694" s="28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  <c r="R694" s="28"/>
      <c r="S694" s="28"/>
      <c r="T694" s="28"/>
      <c r="U694" s="28"/>
      <c r="V694" s="28"/>
      <c r="W694" s="28"/>
      <c r="X694" s="28"/>
      <c r="Y694" s="28"/>
      <c r="Z694" s="28"/>
      <c r="AA694" s="28"/>
      <c r="AB694" s="28"/>
      <c r="AC694" s="28"/>
      <c r="AD694" s="28"/>
      <c r="AE694" s="28"/>
      <c r="AF694" s="28"/>
      <c r="AG694" s="28"/>
      <c r="AH694" s="28"/>
      <c r="AI694" s="28"/>
      <c r="AJ694" s="28"/>
      <c r="AK694" s="28"/>
      <c r="AL694" s="28"/>
      <c r="AM694" s="28"/>
      <c r="AN694" s="28"/>
      <c r="AO694" s="28"/>
      <c r="AP694" s="28"/>
      <c r="AQ694" s="28"/>
      <c r="AR694" s="28"/>
      <c r="AS694" s="28"/>
      <c r="AT694" s="28"/>
      <c r="AU694" s="28"/>
      <c r="AV694" s="28"/>
      <c r="AW694" s="28"/>
      <c r="AX694" s="28"/>
      <c r="AY694" s="28"/>
      <c r="AZ694" s="28"/>
      <c r="BA694" s="28"/>
      <c r="BB694" s="28"/>
      <c r="BC694" s="28"/>
      <c r="BD694" s="28"/>
      <c r="BE694" s="28"/>
      <c r="BF694" s="28"/>
      <c r="BG694" s="28"/>
      <c r="BH694" s="28"/>
      <c r="BI694" s="28"/>
      <c r="BJ694" s="28"/>
      <c r="BK694" s="28"/>
      <c r="BL694" s="28"/>
      <c r="BM694" s="28"/>
      <c r="BN694" s="28"/>
      <c r="BO694" s="28"/>
      <c r="BP694" s="28"/>
      <c r="BQ694" s="28"/>
      <c r="BR694" s="28"/>
      <c r="BS694" s="28"/>
      <c r="BT694" s="28"/>
      <c r="BU694" s="28"/>
      <c r="BV694" s="28"/>
      <c r="BW694" s="28"/>
    </row>
    <row r="695" spans="1:75" x14ac:dyDescent="0.25">
      <c r="A695" s="28"/>
      <c r="B695" s="28"/>
      <c r="C695" s="28"/>
      <c r="D695" s="28"/>
      <c r="E695" s="28"/>
      <c r="F695" s="28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  <c r="R695" s="28"/>
      <c r="S695" s="28"/>
      <c r="T695" s="28"/>
      <c r="U695" s="28"/>
      <c r="V695" s="28"/>
      <c r="W695" s="28"/>
      <c r="X695" s="28"/>
      <c r="Y695" s="28"/>
      <c r="Z695" s="28"/>
      <c r="AA695" s="28"/>
      <c r="AB695" s="28"/>
      <c r="AC695" s="28"/>
      <c r="AD695" s="28"/>
      <c r="AE695" s="28"/>
      <c r="AF695" s="28"/>
      <c r="AG695" s="28"/>
      <c r="AH695" s="28"/>
      <c r="AI695" s="28"/>
      <c r="AJ695" s="28"/>
      <c r="AK695" s="28"/>
      <c r="AL695" s="28"/>
      <c r="AM695" s="28"/>
      <c r="AN695" s="28"/>
      <c r="AO695" s="28"/>
      <c r="AP695" s="28"/>
      <c r="AQ695" s="28"/>
      <c r="AR695" s="28"/>
      <c r="AS695" s="28"/>
      <c r="AT695" s="28"/>
      <c r="AU695" s="28"/>
      <c r="AV695" s="28"/>
      <c r="AW695" s="28"/>
      <c r="AX695" s="28"/>
      <c r="AY695" s="28"/>
      <c r="AZ695" s="28"/>
      <c r="BA695" s="28"/>
      <c r="BB695" s="28"/>
      <c r="BC695" s="28"/>
      <c r="BD695" s="28"/>
      <c r="BE695" s="28"/>
      <c r="BF695" s="28"/>
      <c r="BG695" s="28"/>
      <c r="BH695" s="28"/>
      <c r="BI695" s="28"/>
      <c r="BJ695" s="28"/>
      <c r="BK695" s="28"/>
      <c r="BL695" s="28"/>
      <c r="BM695" s="28"/>
      <c r="BN695" s="28"/>
      <c r="BO695" s="28"/>
      <c r="BP695" s="28"/>
      <c r="BQ695" s="28"/>
      <c r="BR695" s="28"/>
      <c r="BS695" s="28"/>
      <c r="BT695" s="28"/>
      <c r="BU695" s="28"/>
      <c r="BV695" s="28"/>
      <c r="BW695" s="28"/>
    </row>
    <row r="696" spans="1:75" x14ac:dyDescent="0.25">
      <c r="A696" s="28"/>
      <c r="B696" s="28"/>
      <c r="C696" s="28"/>
      <c r="D696" s="28"/>
      <c r="E696" s="28"/>
      <c r="F696" s="28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  <c r="R696" s="28"/>
      <c r="S696" s="28"/>
      <c r="T696" s="28"/>
      <c r="U696" s="28"/>
      <c r="V696" s="28"/>
      <c r="W696" s="28"/>
      <c r="X696" s="28"/>
      <c r="Y696" s="28"/>
      <c r="Z696" s="28"/>
      <c r="AA696" s="28"/>
      <c r="AB696" s="28"/>
      <c r="AC696" s="28"/>
      <c r="AD696" s="28"/>
      <c r="AE696" s="28"/>
      <c r="AF696" s="28"/>
      <c r="AG696" s="28"/>
      <c r="AH696" s="28"/>
      <c r="AI696" s="28"/>
      <c r="AJ696" s="28"/>
      <c r="AK696" s="28"/>
      <c r="AL696" s="28"/>
      <c r="AM696" s="28"/>
      <c r="AN696" s="28"/>
      <c r="AO696" s="28"/>
      <c r="AP696" s="28"/>
      <c r="AQ696" s="28"/>
      <c r="AR696" s="28"/>
      <c r="AS696" s="28"/>
      <c r="AT696" s="28"/>
      <c r="AU696" s="28"/>
      <c r="AV696" s="28"/>
      <c r="AW696" s="28"/>
      <c r="AX696" s="28"/>
      <c r="AY696" s="28"/>
      <c r="AZ696" s="28"/>
      <c r="BA696" s="28"/>
      <c r="BB696" s="28"/>
      <c r="BC696" s="28"/>
      <c r="BD696" s="28"/>
      <c r="BE696" s="28"/>
      <c r="BF696" s="28"/>
      <c r="BG696" s="28"/>
      <c r="BH696" s="28"/>
      <c r="BI696" s="28"/>
      <c r="BJ696" s="28"/>
      <c r="BK696" s="28"/>
      <c r="BL696" s="28"/>
      <c r="BM696" s="28"/>
      <c r="BN696" s="28"/>
      <c r="BO696" s="28"/>
      <c r="BP696" s="28"/>
      <c r="BQ696" s="28"/>
      <c r="BR696" s="28"/>
      <c r="BS696" s="28"/>
      <c r="BT696" s="28"/>
      <c r="BU696" s="28"/>
      <c r="BV696" s="28"/>
      <c r="BW696" s="28"/>
    </row>
    <row r="697" spans="1:75" x14ac:dyDescent="0.25">
      <c r="A697" s="28"/>
      <c r="B697" s="28"/>
      <c r="C697" s="28"/>
      <c r="D697" s="28"/>
      <c r="E697" s="28"/>
      <c r="F697" s="28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  <c r="R697" s="28"/>
      <c r="S697" s="28"/>
      <c r="T697" s="28"/>
      <c r="U697" s="28"/>
      <c r="V697" s="28"/>
      <c r="W697" s="28"/>
      <c r="X697" s="28"/>
      <c r="Y697" s="28"/>
      <c r="Z697" s="28"/>
      <c r="AA697" s="28"/>
      <c r="AB697" s="28"/>
      <c r="AC697" s="28"/>
      <c r="AD697" s="28"/>
      <c r="AE697" s="28"/>
      <c r="AF697" s="28"/>
      <c r="AG697" s="28"/>
      <c r="AH697" s="28"/>
      <c r="AI697" s="28"/>
      <c r="AJ697" s="28"/>
      <c r="AK697" s="28"/>
      <c r="AL697" s="28"/>
      <c r="AM697" s="28"/>
      <c r="AN697" s="28"/>
      <c r="AO697" s="28"/>
      <c r="AP697" s="28"/>
      <c r="AQ697" s="28"/>
      <c r="AR697" s="28"/>
      <c r="AS697" s="28"/>
      <c r="AT697" s="28"/>
      <c r="AU697" s="28"/>
      <c r="AV697" s="28"/>
      <c r="AW697" s="28"/>
      <c r="AX697" s="28"/>
      <c r="AY697" s="28"/>
      <c r="AZ697" s="28"/>
      <c r="BA697" s="28"/>
      <c r="BB697" s="28"/>
      <c r="BC697" s="28"/>
      <c r="BD697" s="28"/>
      <c r="BE697" s="28"/>
      <c r="BF697" s="28"/>
      <c r="BG697" s="28"/>
      <c r="BH697" s="28"/>
      <c r="BI697" s="28"/>
      <c r="BJ697" s="28"/>
      <c r="BK697" s="28"/>
      <c r="BL697" s="28"/>
      <c r="BM697" s="28"/>
      <c r="BN697" s="28"/>
      <c r="BO697" s="28"/>
      <c r="BP697" s="28"/>
      <c r="BQ697" s="28"/>
      <c r="BR697" s="28"/>
      <c r="BS697" s="28"/>
      <c r="BT697" s="28"/>
      <c r="BU697" s="28"/>
      <c r="BV697" s="28"/>
      <c r="BW697" s="28"/>
    </row>
    <row r="698" spans="1:75" x14ac:dyDescent="0.25">
      <c r="A698" s="28"/>
      <c r="B698" s="28"/>
      <c r="C698" s="28"/>
      <c r="D698" s="28"/>
      <c r="E698" s="28"/>
      <c r="F698" s="28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  <c r="R698" s="28"/>
      <c r="S698" s="28"/>
      <c r="T698" s="28"/>
      <c r="U698" s="28"/>
      <c r="V698" s="28"/>
      <c r="W698" s="28"/>
      <c r="X698" s="28"/>
      <c r="Y698" s="28"/>
      <c r="Z698" s="28"/>
      <c r="AA698" s="28"/>
      <c r="AB698" s="28"/>
      <c r="AC698" s="28"/>
      <c r="AD698" s="28"/>
      <c r="AE698" s="28"/>
      <c r="AF698" s="28"/>
      <c r="AG698" s="28"/>
      <c r="AH698" s="28"/>
      <c r="AI698" s="28"/>
      <c r="AJ698" s="28"/>
      <c r="AK698" s="28"/>
      <c r="AL698" s="28"/>
      <c r="AM698" s="28"/>
      <c r="AN698" s="28"/>
      <c r="AO698" s="28"/>
      <c r="AP698" s="28"/>
      <c r="AQ698" s="28"/>
      <c r="AR698" s="28"/>
      <c r="AS698" s="28"/>
      <c r="AT698" s="28"/>
      <c r="AU698" s="28"/>
      <c r="AV698" s="28"/>
      <c r="AW698" s="28"/>
      <c r="AX698" s="28"/>
      <c r="AY698" s="28"/>
      <c r="AZ698" s="28"/>
      <c r="BA698" s="28"/>
      <c r="BB698" s="28"/>
      <c r="BC698" s="28"/>
      <c r="BD698" s="28"/>
      <c r="BE698" s="28"/>
      <c r="BF698" s="28"/>
      <c r="BG698" s="28"/>
      <c r="BH698" s="28"/>
      <c r="BI698" s="28"/>
      <c r="BJ698" s="28"/>
      <c r="BK698" s="28"/>
      <c r="BL698" s="28"/>
      <c r="BM698" s="28"/>
      <c r="BN698" s="28"/>
      <c r="BO698" s="28"/>
      <c r="BP698" s="28"/>
      <c r="BQ698" s="28"/>
      <c r="BR698" s="28"/>
      <c r="BS698" s="28"/>
      <c r="BT698" s="28"/>
      <c r="BU698" s="28"/>
      <c r="BV698" s="28"/>
      <c r="BW698" s="28"/>
    </row>
    <row r="699" spans="1:75" x14ac:dyDescent="0.25">
      <c r="A699" s="28"/>
      <c r="B699" s="28"/>
      <c r="C699" s="28"/>
      <c r="D699" s="28"/>
      <c r="E699" s="28"/>
      <c r="F699" s="28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  <c r="R699" s="28"/>
      <c r="S699" s="28"/>
      <c r="T699" s="28"/>
      <c r="U699" s="28"/>
      <c r="V699" s="28"/>
      <c r="W699" s="28"/>
      <c r="X699" s="28"/>
      <c r="Y699" s="28"/>
      <c r="Z699" s="28"/>
      <c r="AA699" s="28"/>
      <c r="AB699" s="28"/>
      <c r="AC699" s="28"/>
      <c r="AD699" s="28"/>
      <c r="AE699" s="28"/>
      <c r="AF699" s="28"/>
      <c r="AG699" s="28"/>
      <c r="AH699" s="28"/>
      <c r="AI699" s="28"/>
      <c r="AJ699" s="28"/>
      <c r="AK699" s="28"/>
      <c r="AL699" s="28"/>
      <c r="AM699" s="28"/>
      <c r="AN699" s="28"/>
      <c r="AO699" s="28"/>
      <c r="AP699" s="28"/>
      <c r="AQ699" s="28"/>
      <c r="AR699" s="28"/>
      <c r="AS699" s="28"/>
      <c r="AT699" s="28"/>
      <c r="AU699" s="28"/>
      <c r="AV699" s="28"/>
      <c r="AW699" s="28"/>
      <c r="AX699" s="28"/>
      <c r="AY699" s="28"/>
      <c r="AZ699" s="28"/>
      <c r="BA699" s="28"/>
      <c r="BB699" s="28"/>
      <c r="BC699" s="28"/>
      <c r="BD699" s="28"/>
      <c r="BE699" s="28"/>
      <c r="BF699" s="28"/>
      <c r="BG699" s="28"/>
      <c r="BH699" s="28"/>
      <c r="BI699" s="28"/>
      <c r="BJ699" s="28"/>
      <c r="BK699" s="28"/>
      <c r="BL699" s="28"/>
      <c r="BM699" s="28"/>
      <c r="BN699" s="28"/>
      <c r="BO699" s="28"/>
      <c r="BP699" s="28"/>
      <c r="BQ699" s="28"/>
      <c r="BR699" s="28"/>
      <c r="BS699" s="28"/>
      <c r="BT699" s="28"/>
      <c r="BU699" s="28"/>
      <c r="BV699" s="28"/>
      <c r="BW699" s="28"/>
    </row>
    <row r="700" spans="1:75" x14ac:dyDescent="0.25">
      <c r="A700" s="28"/>
      <c r="B700" s="28"/>
      <c r="C700" s="28"/>
      <c r="D700" s="28"/>
      <c r="E700" s="28"/>
      <c r="F700" s="28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  <c r="R700" s="28"/>
      <c r="S700" s="28"/>
      <c r="T700" s="28"/>
      <c r="U700" s="28"/>
      <c r="V700" s="28"/>
      <c r="W700" s="28"/>
      <c r="X700" s="28"/>
      <c r="Y700" s="28"/>
      <c r="Z700" s="28"/>
      <c r="AA700" s="28"/>
      <c r="AB700" s="28"/>
      <c r="AC700" s="28"/>
      <c r="AD700" s="28"/>
      <c r="AE700" s="28"/>
      <c r="AF700" s="28"/>
      <c r="AG700" s="28"/>
      <c r="AH700" s="28"/>
      <c r="AI700" s="28"/>
      <c r="AJ700" s="28"/>
      <c r="AK700" s="28"/>
      <c r="AL700" s="28"/>
      <c r="AM700" s="28"/>
      <c r="AN700" s="28"/>
      <c r="AO700" s="28"/>
      <c r="AP700" s="28"/>
      <c r="AQ700" s="28"/>
      <c r="AR700" s="28"/>
      <c r="AS700" s="28"/>
      <c r="AT700" s="28"/>
      <c r="AU700" s="28"/>
      <c r="AV700" s="28"/>
      <c r="AW700" s="28"/>
      <c r="AX700" s="28"/>
      <c r="AY700" s="28"/>
      <c r="AZ700" s="28"/>
      <c r="BA700" s="28"/>
      <c r="BB700" s="28"/>
      <c r="BC700" s="28"/>
      <c r="BD700" s="28"/>
      <c r="BE700" s="28"/>
      <c r="BF700" s="28"/>
      <c r="BG700" s="28"/>
      <c r="BH700" s="28"/>
      <c r="BI700" s="28"/>
      <c r="BJ700" s="28"/>
      <c r="BK700" s="28"/>
      <c r="BL700" s="28"/>
      <c r="BM700" s="28"/>
      <c r="BN700" s="28"/>
      <c r="BO700" s="28"/>
      <c r="BP700" s="28"/>
      <c r="BQ700" s="28"/>
      <c r="BR700" s="28"/>
      <c r="BS700" s="28"/>
      <c r="BT700" s="28"/>
      <c r="BU700" s="28"/>
      <c r="BV700" s="28"/>
      <c r="BW700" s="28"/>
    </row>
    <row r="701" spans="1:75" x14ac:dyDescent="0.25">
      <c r="A701" s="28"/>
      <c r="B701" s="28"/>
      <c r="C701" s="28"/>
      <c r="D701" s="28"/>
      <c r="E701" s="28"/>
      <c r="F701" s="28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  <c r="R701" s="28"/>
      <c r="S701" s="28"/>
      <c r="T701" s="28"/>
      <c r="U701" s="28"/>
      <c r="V701" s="28"/>
      <c r="W701" s="28"/>
      <c r="X701" s="28"/>
      <c r="Y701" s="28"/>
      <c r="Z701" s="28"/>
      <c r="AA701" s="28"/>
      <c r="AB701" s="28"/>
      <c r="AC701" s="28"/>
      <c r="AD701" s="28"/>
      <c r="AE701" s="28"/>
      <c r="AF701" s="28"/>
      <c r="AG701" s="28"/>
      <c r="AH701" s="28"/>
      <c r="AI701" s="28"/>
      <c r="AJ701" s="28"/>
      <c r="AK701" s="28"/>
      <c r="AL701" s="28"/>
      <c r="AM701" s="28"/>
      <c r="AN701" s="28"/>
      <c r="AO701" s="28"/>
      <c r="AP701" s="28"/>
      <c r="AQ701" s="28"/>
      <c r="AR701" s="28"/>
      <c r="AS701" s="28"/>
      <c r="AT701" s="28"/>
      <c r="AU701" s="28"/>
      <c r="AV701" s="28"/>
      <c r="AW701" s="28"/>
      <c r="AX701" s="28"/>
      <c r="AY701" s="28"/>
      <c r="AZ701" s="28"/>
      <c r="BA701" s="28"/>
      <c r="BB701" s="28"/>
      <c r="BC701" s="28"/>
      <c r="BD701" s="28"/>
      <c r="BE701" s="28"/>
      <c r="BF701" s="28"/>
      <c r="BG701" s="28"/>
      <c r="BH701" s="28"/>
      <c r="BI701" s="28"/>
      <c r="BJ701" s="28"/>
      <c r="BK701" s="28"/>
      <c r="BL701" s="28"/>
      <c r="BM701" s="28"/>
      <c r="BN701" s="28"/>
      <c r="BO701" s="28"/>
      <c r="BP701" s="28"/>
      <c r="BQ701" s="28"/>
      <c r="BR701" s="28"/>
      <c r="BS701" s="28"/>
      <c r="BT701" s="28"/>
      <c r="BU701" s="28"/>
      <c r="BV701" s="28"/>
      <c r="BW701" s="28"/>
    </row>
    <row r="702" spans="1:75" x14ac:dyDescent="0.25">
      <c r="A702" s="28"/>
      <c r="B702" s="28"/>
      <c r="C702" s="28"/>
      <c r="D702" s="28"/>
      <c r="E702" s="28"/>
      <c r="F702" s="28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  <c r="R702" s="28"/>
      <c r="S702" s="28"/>
      <c r="T702" s="28"/>
      <c r="U702" s="28"/>
      <c r="V702" s="28"/>
      <c r="W702" s="28"/>
      <c r="X702" s="28"/>
      <c r="Y702" s="28"/>
      <c r="Z702" s="28"/>
      <c r="AA702" s="28"/>
      <c r="AB702" s="28"/>
      <c r="AC702" s="28"/>
      <c r="AD702" s="28"/>
      <c r="AE702" s="28"/>
      <c r="AF702" s="28"/>
      <c r="AG702" s="28"/>
      <c r="AH702" s="28"/>
      <c r="AI702" s="28"/>
      <c r="AJ702" s="28"/>
      <c r="AK702" s="28"/>
      <c r="AL702" s="28"/>
      <c r="AM702" s="28"/>
      <c r="AN702" s="28"/>
      <c r="AO702" s="28"/>
      <c r="AP702" s="28"/>
      <c r="AQ702" s="28"/>
      <c r="AR702" s="28"/>
      <c r="AS702" s="28"/>
      <c r="AT702" s="28"/>
      <c r="AU702" s="28"/>
      <c r="AV702" s="28"/>
      <c r="AW702" s="28"/>
      <c r="AX702" s="28"/>
      <c r="AY702" s="28"/>
      <c r="AZ702" s="28"/>
      <c r="BA702" s="28"/>
      <c r="BB702" s="28"/>
      <c r="BC702" s="28"/>
      <c r="BD702" s="28"/>
      <c r="BE702" s="28"/>
      <c r="BF702" s="28"/>
      <c r="BG702" s="28"/>
      <c r="BH702" s="28"/>
      <c r="BI702" s="28"/>
      <c r="BJ702" s="28"/>
      <c r="BK702" s="28"/>
      <c r="BL702" s="28"/>
      <c r="BM702" s="28"/>
      <c r="BN702" s="28"/>
      <c r="BO702" s="28"/>
      <c r="BP702" s="28"/>
      <c r="BQ702" s="28"/>
      <c r="BR702" s="28"/>
      <c r="BS702" s="28"/>
      <c r="BT702" s="28"/>
      <c r="BU702" s="28"/>
      <c r="BV702" s="28"/>
      <c r="BW702" s="28"/>
    </row>
    <row r="703" spans="1:75" x14ac:dyDescent="0.25">
      <c r="A703" s="28"/>
      <c r="B703" s="28"/>
      <c r="C703" s="28"/>
      <c r="D703" s="28"/>
      <c r="E703" s="28"/>
      <c r="F703" s="28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  <c r="R703" s="28"/>
      <c r="S703" s="28"/>
      <c r="T703" s="28"/>
      <c r="U703" s="28"/>
      <c r="V703" s="28"/>
      <c r="W703" s="28"/>
      <c r="X703" s="28"/>
      <c r="Y703" s="28"/>
      <c r="Z703" s="28"/>
      <c r="AA703" s="28"/>
      <c r="AB703" s="28"/>
      <c r="AC703" s="28"/>
      <c r="AD703" s="28"/>
      <c r="AE703" s="28"/>
      <c r="AF703" s="28"/>
      <c r="AG703" s="28"/>
      <c r="AH703" s="28"/>
      <c r="AI703" s="28"/>
      <c r="AJ703" s="28"/>
      <c r="AK703" s="28"/>
      <c r="AL703" s="28"/>
      <c r="AM703" s="28"/>
      <c r="AN703" s="28"/>
      <c r="AO703" s="28"/>
      <c r="AP703" s="28"/>
      <c r="AQ703" s="28"/>
      <c r="AR703" s="28"/>
      <c r="AS703" s="28"/>
      <c r="AT703" s="28"/>
      <c r="AU703" s="28"/>
      <c r="AV703" s="28"/>
      <c r="AW703" s="28"/>
      <c r="AX703" s="28"/>
      <c r="AY703" s="28"/>
      <c r="AZ703" s="28"/>
      <c r="BA703" s="28"/>
      <c r="BB703" s="28"/>
      <c r="BC703" s="28"/>
      <c r="BD703" s="28"/>
      <c r="BE703" s="28"/>
      <c r="BF703" s="28"/>
      <c r="BG703" s="28"/>
      <c r="BH703" s="28"/>
      <c r="BI703" s="28"/>
      <c r="BJ703" s="28"/>
      <c r="BK703" s="28"/>
      <c r="BL703" s="28"/>
      <c r="BM703" s="28"/>
      <c r="BN703" s="28"/>
      <c r="BO703" s="28"/>
      <c r="BP703" s="28"/>
      <c r="BQ703" s="28"/>
      <c r="BR703" s="28"/>
      <c r="BS703" s="28"/>
      <c r="BT703" s="28"/>
      <c r="BU703" s="28"/>
      <c r="BV703" s="28"/>
      <c r="BW703" s="28"/>
    </row>
    <row r="704" spans="1:75" x14ac:dyDescent="0.25">
      <c r="A704" s="28"/>
      <c r="B704" s="28"/>
      <c r="C704" s="28"/>
      <c r="D704" s="28"/>
      <c r="E704" s="28"/>
      <c r="F704" s="28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  <c r="R704" s="28"/>
      <c r="S704" s="28"/>
      <c r="T704" s="28"/>
      <c r="U704" s="28"/>
      <c r="V704" s="28"/>
      <c r="W704" s="28"/>
      <c r="X704" s="28"/>
      <c r="Y704" s="28"/>
      <c r="Z704" s="28"/>
      <c r="AA704" s="28"/>
      <c r="AB704" s="28"/>
      <c r="AC704" s="28"/>
      <c r="AD704" s="28"/>
      <c r="AE704" s="28"/>
      <c r="AF704" s="28"/>
      <c r="AG704" s="28"/>
      <c r="AH704" s="28"/>
      <c r="AI704" s="28"/>
      <c r="AJ704" s="28"/>
      <c r="AK704" s="28"/>
      <c r="AL704" s="28"/>
      <c r="AM704" s="28"/>
      <c r="AN704" s="28"/>
      <c r="AO704" s="28"/>
      <c r="AP704" s="28"/>
      <c r="AQ704" s="28"/>
      <c r="AR704" s="28"/>
      <c r="AS704" s="28"/>
      <c r="AT704" s="28"/>
      <c r="AU704" s="28"/>
      <c r="AV704" s="28"/>
      <c r="AW704" s="28"/>
      <c r="AX704" s="28"/>
      <c r="AY704" s="28"/>
      <c r="AZ704" s="28"/>
      <c r="BA704" s="28"/>
      <c r="BB704" s="28"/>
      <c r="BC704" s="28"/>
      <c r="BD704" s="28"/>
      <c r="BE704" s="28"/>
      <c r="BF704" s="28"/>
      <c r="BG704" s="28"/>
      <c r="BH704" s="28"/>
      <c r="BI704" s="28"/>
      <c r="BJ704" s="28"/>
      <c r="BK704" s="28"/>
      <c r="BL704" s="28"/>
      <c r="BM704" s="28"/>
      <c r="BN704" s="28"/>
      <c r="BO704" s="28"/>
      <c r="BP704" s="28"/>
      <c r="BQ704" s="28"/>
      <c r="BR704" s="28"/>
      <c r="BS704" s="28"/>
      <c r="BT704" s="28"/>
      <c r="BU704" s="28"/>
      <c r="BV704" s="28"/>
      <c r="BW704" s="28"/>
    </row>
    <row r="705" spans="1:75" x14ac:dyDescent="0.25">
      <c r="A705" s="28"/>
      <c r="B705" s="28"/>
      <c r="C705" s="28"/>
      <c r="D705" s="28"/>
      <c r="E705" s="28"/>
      <c r="F705" s="28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  <c r="R705" s="28"/>
      <c r="S705" s="28"/>
      <c r="T705" s="28"/>
      <c r="U705" s="28"/>
      <c r="V705" s="28"/>
      <c r="W705" s="28"/>
      <c r="X705" s="28"/>
      <c r="Y705" s="28"/>
      <c r="Z705" s="28"/>
      <c r="AA705" s="28"/>
      <c r="AB705" s="28"/>
      <c r="AC705" s="28"/>
      <c r="AD705" s="28"/>
      <c r="AE705" s="28"/>
      <c r="AF705" s="28"/>
      <c r="AG705" s="28"/>
      <c r="AH705" s="28"/>
      <c r="AI705" s="28"/>
      <c r="AJ705" s="28"/>
      <c r="AK705" s="28"/>
      <c r="AL705" s="28"/>
      <c r="AM705" s="28"/>
      <c r="AN705" s="28"/>
      <c r="AO705" s="28"/>
      <c r="AP705" s="28"/>
      <c r="AQ705" s="28"/>
      <c r="AR705" s="28"/>
      <c r="AS705" s="28"/>
      <c r="AT705" s="28"/>
      <c r="AU705" s="28"/>
      <c r="AV705" s="28"/>
      <c r="AW705" s="28"/>
      <c r="AX705" s="28"/>
      <c r="AY705" s="28"/>
      <c r="AZ705" s="28"/>
      <c r="BA705" s="28"/>
      <c r="BB705" s="28"/>
      <c r="BC705" s="28"/>
      <c r="BD705" s="28"/>
      <c r="BE705" s="28"/>
      <c r="BF705" s="28"/>
      <c r="BG705" s="28"/>
      <c r="BH705" s="28"/>
      <c r="BI705" s="28"/>
      <c r="BJ705" s="28"/>
      <c r="BK705" s="28"/>
      <c r="BL705" s="28"/>
      <c r="BM705" s="28"/>
      <c r="BN705" s="28"/>
      <c r="BO705" s="28"/>
      <c r="BP705" s="28"/>
      <c r="BQ705" s="28"/>
      <c r="BR705" s="28"/>
      <c r="BS705" s="28"/>
      <c r="BT705" s="28"/>
      <c r="BU705" s="28"/>
      <c r="BV705" s="28"/>
      <c r="BW705" s="28"/>
    </row>
    <row r="706" spans="1:75" x14ac:dyDescent="0.25">
      <c r="A706" s="28"/>
      <c r="B706" s="28"/>
      <c r="C706" s="28"/>
      <c r="D706" s="28"/>
      <c r="E706" s="28"/>
      <c r="F706" s="28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  <c r="R706" s="28"/>
      <c r="S706" s="28"/>
      <c r="T706" s="28"/>
      <c r="U706" s="28"/>
      <c r="V706" s="28"/>
      <c r="W706" s="28"/>
      <c r="X706" s="28"/>
      <c r="Y706" s="28"/>
      <c r="Z706" s="28"/>
      <c r="AA706" s="28"/>
      <c r="AB706" s="28"/>
      <c r="AC706" s="28"/>
      <c r="AD706" s="28"/>
      <c r="AE706" s="28"/>
      <c r="AF706" s="28"/>
      <c r="AG706" s="28"/>
      <c r="AH706" s="28"/>
      <c r="AI706" s="28"/>
      <c r="AJ706" s="28"/>
      <c r="AK706" s="28"/>
      <c r="AL706" s="28"/>
      <c r="AM706" s="28"/>
      <c r="AN706" s="28"/>
      <c r="AO706" s="28"/>
      <c r="AP706" s="28"/>
      <c r="AQ706" s="28"/>
      <c r="AR706" s="28"/>
      <c r="AS706" s="28"/>
      <c r="AT706" s="28"/>
      <c r="AU706" s="28"/>
      <c r="AV706" s="28"/>
      <c r="AW706" s="28"/>
      <c r="AX706" s="28"/>
      <c r="AY706" s="28"/>
      <c r="AZ706" s="28"/>
      <c r="BA706" s="28"/>
      <c r="BB706" s="28"/>
      <c r="BC706" s="28"/>
      <c r="BD706" s="28"/>
      <c r="BE706" s="28"/>
      <c r="BF706" s="28"/>
      <c r="BG706" s="28"/>
      <c r="BH706" s="28"/>
      <c r="BI706" s="28"/>
      <c r="BJ706" s="28"/>
      <c r="BK706" s="28"/>
      <c r="BL706" s="28"/>
      <c r="BM706" s="28"/>
      <c r="BN706" s="28"/>
      <c r="BO706" s="28"/>
      <c r="BP706" s="28"/>
      <c r="BQ706" s="28"/>
      <c r="BR706" s="28"/>
      <c r="BS706" s="28"/>
      <c r="BT706" s="28"/>
      <c r="BU706" s="28"/>
      <c r="BV706" s="28"/>
      <c r="BW706" s="28"/>
    </row>
    <row r="707" spans="1:75" x14ac:dyDescent="0.25">
      <c r="A707" s="28"/>
      <c r="B707" s="28"/>
      <c r="C707" s="28"/>
      <c r="D707" s="28"/>
      <c r="E707" s="28"/>
      <c r="F707" s="28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  <c r="R707" s="28"/>
      <c r="S707" s="28"/>
      <c r="T707" s="28"/>
      <c r="U707" s="28"/>
      <c r="V707" s="28"/>
      <c r="W707" s="28"/>
      <c r="X707" s="28"/>
      <c r="Y707" s="28"/>
      <c r="Z707" s="28"/>
      <c r="AA707" s="28"/>
      <c r="AB707" s="28"/>
      <c r="AC707" s="28"/>
      <c r="AD707" s="28"/>
      <c r="AE707" s="28"/>
      <c r="AF707" s="28"/>
      <c r="AG707" s="28"/>
      <c r="AH707" s="28"/>
      <c r="AI707" s="28"/>
      <c r="AJ707" s="28"/>
      <c r="AK707" s="28"/>
      <c r="AL707" s="28"/>
      <c r="AM707" s="28"/>
      <c r="AN707" s="28"/>
      <c r="AO707" s="28"/>
      <c r="AP707" s="28"/>
      <c r="AQ707" s="28"/>
      <c r="AR707" s="28"/>
      <c r="AS707" s="28"/>
      <c r="AT707" s="28"/>
      <c r="AU707" s="28"/>
      <c r="AV707" s="28"/>
      <c r="AW707" s="28"/>
      <c r="AX707" s="28"/>
      <c r="AY707" s="28"/>
      <c r="AZ707" s="28"/>
      <c r="BA707" s="28"/>
      <c r="BB707" s="28"/>
      <c r="BC707" s="28"/>
      <c r="BD707" s="28"/>
      <c r="BE707" s="28"/>
      <c r="BF707" s="28"/>
      <c r="BG707" s="28"/>
      <c r="BH707" s="28"/>
      <c r="BI707" s="28"/>
      <c r="BJ707" s="28"/>
      <c r="BK707" s="28"/>
      <c r="BL707" s="28"/>
      <c r="BM707" s="28"/>
      <c r="BN707" s="28"/>
      <c r="BO707" s="28"/>
      <c r="BP707" s="28"/>
      <c r="BQ707" s="28"/>
      <c r="BR707" s="28"/>
      <c r="BS707" s="28"/>
      <c r="BT707" s="28"/>
      <c r="BU707" s="28"/>
      <c r="BV707" s="28"/>
      <c r="BW707" s="28"/>
    </row>
    <row r="708" spans="1:75" x14ac:dyDescent="0.25">
      <c r="A708" s="28"/>
      <c r="B708" s="28"/>
      <c r="C708" s="28"/>
      <c r="D708" s="28"/>
      <c r="E708" s="28"/>
      <c r="F708" s="28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  <c r="R708" s="28"/>
      <c r="S708" s="28"/>
      <c r="T708" s="28"/>
      <c r="U708" s="28"/>
      <c r="V708" s="28"/>
      <c r="W708" s="28"/>
      <c r="X708" s="28"/>
      <c r="Y708" s="28"/>
      <c r="Z708" s="28"/>
      <c r="AA708" s="28"/>
      <c r="AB708" s="28"/>
      <c r="AC708" s="28"/>
      <c r="AD708" s="28"/>
      <c r="AE708" s="28"/>
      <c r="AF708" s="28"/>
      <c r="AG708" s="28"/>
      <c r="AH708" s="28"/>
      <c r="AI708" s="28"/>
      <c r="AJ708" s="28"/>
      <c r="AK708" s="28"/>
      <c r="AL708" s="28"/>
      <c r="AM708" s="28"/>
      <c r="AN708" s="28"/>
      <c r="AO708" s="28"/>
      <c r="AP708" s="28"/>
      <c r="AQ708" s="28"/>
      <c r="AR708" s="28"/>
      <c r="AS708" s="28"/>
      <c r="AT708" s="28"/>
      <c r="AU708" s="28"/>
      <c r="AV708" s="28"/>
      <c r="AW708" s="28"/>
      <c r="AX708" s="28"/>
      <c r="AY708" s="28"/>
      <c r="AZ708" s="28"/>
      <c r="BA708" s="28"/>
      <c r="BB708" s="28"/>
      <c r="BC708" s="28"/>
      <c r="BD708" s="28"/>
      <c r="BE708" s="28"/>
      <c r="BF708" s="28"/>
      <c r="BG708" s="28"/>
      <c r="BH708" s="28"/>
      <c r="BI708" s="28"/>
      <c r="BJ708" s="28"/>
      <c r="BK708" s="28"/>
      <c r="BL708" s="28"/>
      <c r="BM708" s="28"/>
      <c r="BN708" s="28"/>
      <c r="BO708" s="28"/>
      <c r="BP708" s="28"/>
      <c r="BQ708" s="28"/>
      <c r="BR708" s="28"/>
      <c r="BS708" s="28"/>
      <c r="BT708" s="28"/>
      <c r="BU708" s="28"/>
      <c r="BV708" s="28"/>
      <c r="BW708" s="28"/>
    </row>
    <row r="709" spans="1:75" x14ac:dyDescent="0.25">
      <c r="A709" s="28"/>
      <c r="B709" s="28"/>
      <c r="C709" s="28"/>
      <c r="D709" s="28"/>
      <c r="E709" s="28"/>
      <c r="F709" s="28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  <c r="R709" s="28"/>
      <c r="S709" s="28"/>
      <c r="T709" s="28"/>
      <c r="U709" s="28"/>
      <c r="V709" s="28"/>
      <c r="W709" s="28"/>
      <c r="X709" s="28"/>
      <c r="Y709" s="28"/>
      <c r="Z709" s="28"/>
      <c r="AA709" s="28"/>
      <c r="AB709" s="28"/>
      <c r="AC709" s="28"/>
      <c r="AD709" s="28"/>
      <c r="AE709" s="28"/>
      <c r="AF709" s="28"/>
      <c r="AG709" s="28"/>
      <c r="AH709" s="28"/>
      <c r="AI709" s="28"/>
      <c r="AJ709" s="28"/>
      <c r="AK709" s="28"/>
      <c r="AL709" s="28"/>
      <c r="AM709" s="28"/>
      <c r="AN709" s="28"/>
      <c r="AO709" s="28"/>
      <c r="AP709" s="28"/>
      <c r="AQ709" s="28"/>
      <c r="AR709" s="28"/>
      <c r="AS709" s="28"/>
      <c r="AT709" s="28"/>
      <c r="AU709" s="28"/>
      <c r="AV709" s="28"/>
      <c r="AW709" s="28"/>
      <c r="AX709" s="28"/>
      <c r="AY709" s="28"/>
      <c r="AZ709" s="28"/>
      <c r="BA709" s="28"/>
      <c r="BB709" s="28"/>
      <c r="BC709" s="28"/>
      <c r="BD709" s="28"/>
      <c r="BE709" s="28"/>
      <c r="BF709" s="28"/>
      <c r="BG709" s="28"/>
      <c r="BH709" s="28"/>
      <c r="BI709" s="28"/>
      <c r="BJ709" s="28"/>
      <c r="BK709" s="28"/>
      <c r="BL709" s="28"/>
      <c r="BM709" s="28"/>
      <c r="BN709" s="28"/>
      <c r="BO709" s="28"/>
      <c r="BP709" s="28"/>
      <c r="BQ709" s="28"/>
      <c r="BR709" s="28"/>
      <c r="BS709" s="28"/>
      <c r="BT709" s="28"/>
      <c r="BU709" s="28"/>
      <c r="BV709" s="28"/>
      <c r="BW709" s="28"/>
    </row>
    <row r="710" spans="1:75" x14ac:dyDescent="0.25">
      <c r="A710" s="28"/>
      <c r="B710" s="28"/>
      <c r="C710" s="28"/>
      <c r="D710" s="28"/>
      <c r="E710" s="28"/>
      <c r="F710" s="28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  <c r="R710" s="28"/>
      <c r="S710" s="28"/>
      <c r="T710" s="28"/>
      <c r="U710" s="28"/>
      <c r="V710" s="28"/>
      <c r="W710" s="28"/>
      <c r="X710" s="28"/>
      <c r="Y710" s="28"/>
      <c r="Z710" s="28"/>
      <c r="AA710" s="28"/>
      <c r="AB710" s="28"/>
      <c r="AC710" s="28"/>
      <c r="AD710" s="28"/>
      <c r="AE710" s="28"/>
      <c r="AF710" s="28"/>
      <c r="AG710" s="28"/>
      <c r="AH710" s="28"/>
      <c r="AI710" s="28"/>
      <c r="AJ710" s="28"/>
      <c r="AK710" s="28"/>
      <c r="AL710" s="28"/>
      <c r="AM710" s="28"/>
      <c r="AN710" s="28"/>
      <c r="AO710" s="28"/>
      <c r="AP710" s="28"/>
      <c r="AQ710" s="28"/>
      <c r="AR710" s="28"/>
      <c r="AS710" s="28"/>
      <c r="AT710" s="28"/>
      <c r="AU710" s="28"/>
      <c r="AV710" s="28"/>
      <c r="AW710" s="28"/>
      <c r="AX710" s="28"/>
      <c r="AY710" s="28"/>
      <c r="AZ710" s="28"/>
      <c r="BA710" s="28"/>
      <c r="BB710" s="28"/>
      <c r="BC710" s="28"/>
      <c r="BD710" s="28"/>
      <c r="BE710" s="28"/>
      <c r="BF710" s="28"/>
      <c r="BG710" s="28"/>
      <c r="BH710" s="28"/>
      <c r="BI710" s="28"/>
      <c r="BJ710" s="28"/>
      <c r="BK710" s="28"/>
      <c r="BL710" s="28"/>
      <c r="BM710" s="28"/>
      <c r="BN710" s="28"/>
      <c r="BO710" s="28"/>
      <c r="BP710" s="28"/>
      <c r="BQ710" s="28"/>
      <c r="BR710" s="28"/>
      <c r="BS710" s="28"/>
      <c r="BT710" s="28"/>
      <c r="BU710" s="28"/>
      <c r="BV710" s="28"/>
      <c r="BW710" s="28"/>
    </row>
    <row r="711" spans="1:75" x14ac:dyDescent="0.25">
      <c r="A711" s="28"/>
      <c r="B711" s="28"/>
      <c r="C711" s="28"/>
      <c r="D711" s="28"/>
      <c r="E711" s="28"/>
      <c r="F711" s="28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  <c r="R711" s="28"/>
      <c r="S711" s="28"/>
      <c r="T711" s="28"/>
      <c r="U711" s="28"/>
      <c r="V711" s="28"/>
      <c r="W711" s="28"/>
      <c r="X711" s="28"/>
      <c r="Y711" s="28"/>
      <c r="Z711" s="28"/>
      <c r="AA711" s="28"/>
      <c r="AB711" s="28"/>
      <c r="AC711" s="28"/>
      <c r="AD711" s="28"/>
      <c r="AE711" s="28"/>
      <c r="AF711" s="28"/>
      <c r="AG711" s="28"/>
      <c r="AH711" s="28"/>
      <c r="AI711" s="28"/>
      <c r="AJ711" s="28"/>
      <c r="AK711" s="28"/>
      <c r="AL711" s="28"/>
      <c r="AM711" s="28"/>
      <c r="AN711" s="28"/>
      <c r="AO711" s="28"/>
      <c r="AP711" s="28"/>
      <c r="AQ711" s="28"/>
      <c r="AR711" s="28"/>
      <c r="AS711" s="28"/>
      <c r="AT711" s="28"/>
      <c r="AU711" s="28"/>
      <c r="AV711" s="28"/>
      <c r="AW711" s="28"/>
      <c r="AX711" s="28"/>
      <c r="AY711" s="28"/>
      <c r="AZ711" s="28"/>
      <c r="BA711" s="28"/>
      <c r="BB711" s="28"/>
      <c r="BC711" s="28"/>
      <c r="BD711" s="28"/>
      <c r="BE711" s="28"/>
      <c r="BF711" s="28"/>
      <c r="BG711" s="28"/>
      <c r="BH711" s="28"/>
      <c r="BI711" s="28"/>
      <c r="BJ711" s="28"/>
      <c r="BK711" s="28"/>
      <c r="BL711" s="28"/>
      <c r="BM711" s="28"/>
      <c r="BN711" s="28"/>
      <c r="BO711" s="28"/>
      <c r="BP711" s="28"/>
      <c r="BQ711" s="28"/>
      <c r="BR711" s="28"/>
      <c r="BS711" s="28"/>
      <c r="BT711" s="28"/>
      <c r="BU711" s="28"/>
      <c r="BV711" s="28"/>
      <c r="BW711" s="28"/>
    </row>
    <row r="712" spans="1:75" x14ac:dyDescent="0.25">
      <c r="A712" s="28"/>
      <c r="B712" s="28"/>
      <c r="C712" s="28"/>
      <c r="D712" s="28"/>
      <c r="E712" s="28"/>
      <c r="F712" s="28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  <c r="R712" s="28"/>
      <c r="S712" s="28"/>
      <c r="T712" s="28"/>
      <c r="U712" s="28"/>
      <c r="V712" s="28"/>
      <c r="W712" s="28"/>
      <c r="X712" s="28"/>
      <c r="Y712" s="28"/>
      <c r="Z712" s="28"/>
      <c r="AA712" s="28"/>
      <c r="AB712" s="28"/>
      <c r="AC712" s="28"/>
      <c r="AD712" s="28"/>
      <c r="AE712" s="28"/>
      <c r="AF712" s="28"/>
      <c r="AG712" s="28"/>
      <c r="AH712" s="28"/>
      <c r="AI712" s="28"/>
      <c r="AJ712" s="28"/>
      <c r="AK712" s="28"/>
      <c r="AL712" s="28"/>
      <c r="AM712" s="28"/>
      <c r="AN712" s="28"/>
      <c r="AO712" s="28"/>
      <c r="AP712" s="28"/>
      <c r="AQ712" s="28"/>
      <c r="AR712" s="28"/>
      <c r="AS712" s="28"/>
      <c r="AT712" s="28"/>
      <c r="AU712" s="28"/>
      <c r="AV712" s="28"/>
      <c r="AW712" s="28"/>
      <c r="AX712" s="28"/>
      <c r="AY712" s="28"/>
      <c r="AZ712" s="28"/>
      <c r="BA712" s="28"/>
      <c r="BB712" s="28"/>
      <c r="BC712" s="28"/>
      <c r="BD712" s="28"/>
      <c r="BE712" s="28"/>
      <c r="BF712" s="28"/>
      <c r="BG712" s="28"/>
      <c r="BH712" s="28"/>
      <c r="BI712" s="28"/>
      <c r="BJ712" s="28"/>
      <c r="BK712" s="28"/>
      <c r="BL712" s="28"/>
      <c r="BM712" s="28"/>
      <c r="BN712" s="28"/>
      <c r="BO712" s="28"/>
      <c r="BP712" s="28"/>
      <c r="BQ712" s="28"/>
      <c r="BR712" s="28"/>
      <c r="BS712" s="28"/>
      <c r="BT712" s="28"/>
      <c r="BU712" s="28"/>
      <c r="BV712" s="28"/>
      <c r="BW712" s="28"/>
    </row>
    <row r="713" spans="1:75" x14ac:dyDescent="0.25">
      <c r="A713" s="28"/>
      <c r="B713" s="28"/>
      <c r="C713" s="28"/>
      <c r="D713" s="28"/>
      <c r="E713" s="28"/>
      <c r="F713" s="28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  <c r="R713" s="28"/>
      <c r="S713" s="28"/>
      <c r="T713" s="28"/>
      <c r="U713" s="28"/>
      <c r="V713" s="28"/>
      <c r="W713" s="28"/>
      <c r="X713" s="28"/>
      <c r="Y713" s="28"/>
      <c r="Z713" s="28"/>
      <c r="AA713" s="28"/>
      <c r="AB713" s="28"/>
      <c r="AC713" s="28"/>
      <c r="AD713" s="28"/>
      <c r="AE713" s="28"/>
      <c r="AF713" s="28"/>
      <c r="AG713" s="28"/>
      <c r="AH713" s="28"/>
      <c r="AI713" s="28"/>
      <c r="AJ713" s="28"/>
      <c r="AK713" s="28"/>
      <c r="AL713" s="28"/>
      <c r="AM713" s="28"/>
      <c r="AN713" s="28"/>
      <c r="AO713" s="28"/>
      <c r="AP713" s="28"/>
      <c r="AQ713" s="28"/>
      <c r="AR713" s="28"/>
      <c r="AS713" s="28"/>
      <c r="AT713" s="28"/>
      <c r="AU713" s="28"/>
      <c r="AV713" s="28"/>
      <c r="AW713" s="28"/>
      <c r="AX713" s="28"/>
      <c r="AY713" s="28"/>
      <c r="AZ713" s="28"/>
      <c r="BA713" s="28"/>
      <c r="BB713" s="28"/>
      <c r="BC713" s="28"/>
      <c r="BD713" s="28"/>
      <c r="BE713" s="28"/>
      <c r="BF713" s="28"/>
      <c r="BG713" s="28"/>
      <c r="BH713" s="28"/>
      <c r="BI713" s="28"/>
      <c r="BJ713" s="28"/>
      <c r="BK713" s="28"/>
      <c r="BL713" s="28"/>
      <c r="BM713" s="28"/>
      <c r="BN713" s="28"/>
      <c r="BO713" s="28"/>
      <c r="BP713" s="28"/>
      <c r="BQ713" s="28"/>
      <c r="BR713" s="28"/>
      <c r="BS713" s="28"/>
      <c r="BT713" s="28"/>
      <c r="BU713" s="28"/>
      <c r="BV713" s="28"/>
      <c r="BW713" s="28"/>
    </row>
    <row r="714" spans="1:75" x14ac:dyDescent="0.25">
      <c r="A714" s="28"/>
      <c r="B714" s="28"/>
      <c r="C714" s="28"/>
      <c r="D714" s="28"/>
      <c r="E714" s="28"/>
      <c r="F714" s="28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  <c r="R714" s="28"/>
      <c r="S714" s="28"/>
      <c r="T714" s="28"/>
      <c r="U714" s="28"/>
      <c r="V714" s="28"/>
      <c r="W714" s="28"/>
      <c r="X714" s="28"/>
      <c r="Y714" s="28"/>
      <c r="Z714" s="28"/>
      <c r="AA714" s="28"/>
      <c r="AB714" s="28"/>
      <c r="AC714" s="28"/>
      <c r="AD714" s="28"/>
      <c r="AE714" s="28"/>
      <c r="AF714" s="28"/>
      <c r="AG714" s="28"/>
      <c r="AH714" s="28"/>
      <c r="AI714" s="28"/>
      <c r="AJ714" s="28"/>
      <c r="AK714" s="28"/>
      <c r="AL714" s="28"/>
      <c r="AM714" s="28"/>
      <c r="AN714" s="28"/>
      <c r="AO714" s="28"/>
      <c r="AP714" s="28"/>
      <c r="AQ714" s="28"/>
      <c r="AR714" s="28"/>
      <c r="AS714" s="28"/>
      <c r="AT714" s="28"/>
      <c r="AU714" s="28"/>
      <c r="AV714" s="28"/>
      <c r="AW714" s="28"/>
      <c r="AX714" s="28"/>
      <c r="AY714" s="28"/>
      <c r="AZ714" s="28"/>
      <c r="BA714" s="28"/>
      <c r="BB714" s="28"/>
      <c r="BC714" s="28"/>
      <c r="BD714" s="28"/>
      <c r="BE714" s="28"/>
      <c r="BF714" s="28"/>
      <c r="BG714" s="28"/>
      <c r="BH714" s="28"/>
      <c r="BI714" s="28"/>
      <c r="BJ714" s="28"/>
      <c r="BK714" s="28"/>
      <c r="BL714" s="28"/>
      <c r="BM714" s="28"/>
      <c r="BN714" s="28"/>
      <c r="BO714" s="28"/>
      <c r="BP714" s="28"/>
      <c r="BQ714" s="28"/>
      <c r="BR714" s="28"/>
      <c r="BS714" s="28"/>
      <c r="BT714" s="28"/>
      <c r="BU714" s="28"/>
      <c r="BV714" s="28"/>
      <c r="BW714" s="28"/>
    </row>
    <row r="715" spans="1:75" x14ac:dyDescent="0.25">
      <c r="A715" s="28"/>
      <c r="B715" s="28"/>
      <c r="C715" s="28"/>
      <c r="D715" s="28"/>
      <c r="E715" s="28"/>
      <c r="F715" s="28"/>
      <c r="G715" s="28"/>
      <c r="H715" s="28"/>
      <c r="I715" s="28"/>
      <c r="J715" s="28"/>
    </row>
    <row r="716" spans="1:75" x14ac:dyDescent="0.25">
      <c r="A716" s="28"/>
      <c r="B716" s="28"/>
      <c r="C716" s="28"/>
      <c r="D716" s="28"/>
      <c r="E716" s="28"/>
      <c r="F716" s="28"/>
      <c r="G716" s="28"/>
      <c r="H716" s="28"/>
      <c r="I716" s="28"/>
      <c r="J716" s="28"/>
    </row>
    <row r="717" spans="1:75" x14ac:dyDescent="0.25">
      <c r="A717" s="28"/>
      <c r="B717" s="28"/>
      <c r="C717" s="28"/>
      <c r="D717" s="28"/>
      <c r="E717" s="28"/>
      <c r="F717" s="28"/>
      <c r="G717" s="28"/>
      <c r="H717" s="28"/>
      <c r="I717" s="28"/>
      <c r="J717" s="28"/>
    </row>
    <row r="718" spans="1:75" x14ac:dyDescent="0.25">
      <c r="A718" s="28"/>
      <c r="B718" s="28"/>
      <c r="C718" s="28"/>
      <c r="D718" s="28"/>
      <c r="E718" s="28"/>
      <c r="F718" s="28"/>
      <c r="G718" s="28"/>
      <c r="H718" s="28"/>
      <c r="I718" s="28"/>
      <c r="J718" s="28"/>
    </row>
    <row r="719" spans="1:75" x14ac:dyDescent="0.25">
      <c r="A719" s="28"/>
      <c r="B719" s="28"/>
      <c r="C719" s="28"/>
      <c r="D719" s="28"/>
      <c r="E719" s="28"/>
      <c r="F719" s="28"/>
      <c r="G719" s="28"/>
      <c r="H719" s="28"/>
      <c r="I719" s="28"/>
      <c r="J719" s="28"/>
    </row>
    <row r="720" spans="1:75" x14ac:dyDescent="0.25">
      <c r="A720" s="28"/>
      <c r="B720" s="28"/>
      <c r="C720" s="28"/>
      <c r="D720" s="28"/>
      <c r="E720" s="28"/>
      <c r="F720" s="28"/>
      <c r="G720" s="28"/>
      <c r="H720" s="28"/>
      <c r="I720" s="28"/>
      <c r="J720" s="28"/>
    </row>
    <row r="721" spans="1:10" x14ac:dyDescent="0.25">
      <c r="A721" s="28"/>
      <c r="B721" s="28"/>
      <c r="C721" s="28"/>
      <c r="D721" s="28"/>
      <c r="E721" s="28"/>
      <c r="F721" s="28"/>
      <c r="G721" s="28"/>
      <c r="H721" s="28"/>
      <c r="I721" s="28"/>
      <c r="J721" s="28"/>
    </row>
    <row r="722" spans="1:10" x14ac:dyDescent="0.25">
      <c r="A722" s="28"/>
      <c r="B722" s="28"/>
      <c r="C722" s="28"/>
      <c r="D722" s="28"/>
      <c r="E722" s="28"/>
      <c r="F722" s="28"/>
      <c r="G722" s="28"/>
      <c r="H722" s="28"/>
      <c r="I722" s="28"/>
      <c r="J722" s="28"/>
    </row>
    <row r="723" spans="1:10" x14ac:dyDescent="0.25">
      <c r="A723" s="28"/>
      <c r="B723" s="28"/>
      <c r="C723" s="28"/>
      <c r="D723" s="28"/>
      <c r="E723" s="28"/>
      <c r="F723" s="28"/>
      <c r="G723" s="28"/>
      <c r="H723" s="28"/>
      <c r="I723" s="28"/>
      <c r="J723" s="28"/>
    </row>
    <row r="724" spans="1:10" x14ac:dyDescent="0.25">
      <c r="A724" s="28"/>
      <c r="B724" s="28"/>
      <c r="C724" s="28"/>
      <c r="D724" s="28"/>
      <c r="E724" s="28"/>
      <c r="F724" s="28"/>
      <c r="G724" s="28"/>
      <c r="H724" s="28"/>
      <c r="I724" s="28"/>
      <c r="J724" s="28"/>
    </row>
    <row r="725" spans="1:10" x14ac:dyDescent="0.25">
      <c r="A725" s="28"/>
      <c r="B725" s="28"/>
      <c r="C725" s="28"/>
      <c r="D725" s="28"/>
      <c r="E725" s="28"/>
      <c r="F725" s="28"/>
      <c r="G725" s="28"/>
      <c r="H725" s="28"/>
      <c r="I725" s="28"/>
      <c r="J725" s="28"/>
    </row>
    <row r="726" spans="1:10" x14ac:dyDescent="0.25">
      <c r="A726" s="28"/>
      <c r="B726" s="28"/>
      <c r="C726" s="28"/>
      <c r="D726" s="28"/>
      <c r="E726" s="28"/>
      <c r="F726" s="28"/>
      <c r="G726" s="28"/>
      <c r="H726" s="28"/>
      <c r="I726" s="28"/>
      <c r="J726" s="28"/>
    </row>
    <row r="727" spans="1:10" x14ac:dyDescent="0.25">
      <c r="A727" s="28"/>
      <c r="B727" s="28"/>
      <c r="C727" s="28"/>
      <c r="D727" s="28"/>
      <c r="E727" s="28"/>
      <c r="F727" s="28"/>
      <c r="G727" s="28"/>
      <c r="H727" s="28"/>
      <c r="I727" s="28"/>
      <c r="J727" s="28"/>
    </row>
    <row r="728" spans="1:10" x14ac:dyDescent="0.25">
      <c r="A728" s="28"/>
      <c r="B728" s="28"/>
      <c r="C728" s="28"/>
      <c r="D728" s="28"/>
      <c r="E728" s="28"/>
      <c r="F728" s="28"/>
      <c r="G728" s="28"/>
      <c r="H728" s="28"/>
      <c r="I728" s="28"/>
      <c r="J728" s="28"/>
    </row>
    <row r="729" spans="1:10" x14ac:dyDescent="0.25">
      <c r="A729" s="28"/>
      <c r="B729" s="28"/>
      <c r="C729" s="28"/>
      <c r="D729" s="28"/>
      <c r="E729" s="28"/>
      <c r="F729" s="28"/>
      <c r="G729" s="28"/>
      <c r="H729" s="28"/>
      <c r="I729" s="28"/>
      <c r="J729" s="28"/>
    </row>
    <row r="730" spans="1:10" x14ac:dyDescent="0.25">
      <c r="A730" s="28"/>
      <c r="B730" s="28"/>
      <c r="C730" s="28"/>
      <c r="D730" s="28"/>
      <c r="E730" s="28"/>
      <c r="F730" s="28"/>
      <c r="G730" s="28"/>
      <c r="H730" s="28"/>
      <c r="I730" s="28"/>
      <c r="J730" s="28"/>
    </row>
    <row r="731" spans="1:10" x14ac:dyDescent="0.25">
      <c r="A731" s="28"/>
      <c r="B731" s="28"/>
      <c r="C731" s="28"/>
      <c r="D731" s="28"/>
      <c r="E731" s="28"/>
      <c r="F731" s="28"/>
      <c r="G731" s="28"/>
      <c r="H731" s="28"/>
      <c r="I731" s="28"/>
      <c r="J731" s="28"/>
    </row>
    <row r="732" spans="1:10" x14ac:dyDescent="0.25">
      <c r="A732" s="28"/>
      <c r="B732" s="28"/>
      <c r="C732" s="28"/>
      <c r="D732" s="28"/>
      <c r="E732" s="28"/>
      <c r="F732" s="28"/>
      <c r="G732" s="28"/>
      <c r="H732" s="28"/>
      <c r="I732" s="28"/>
      <c r="J732" s="28"/>
    </row>
    <row r="733" spans="1:10" x14ac:dyDescent="0.25">
      <c r="A733" s="28"/>
      <c r="B733" s="28"/>
      <c r="C733" s="28"/>
      <c r="D733" s="28"/>
      <c r="E733" s="28"/>
      <c r="F733" s="28"/>
      <c r="G733" s="28"/>
      <c r="H733" s="28"/>
      <c r="I733" s="28"/>
      <c r="J733" s="28"/>
    </row>
    <row r="734" spans="1:10" x14ac:dyDescent="0.25">
      <c r="A734" s="28"/>
      <c r="B734" s="28"/>
      <c r="C734" s="28"/>
      <c r="D734" s="28"/>
      <c r="E734" s="28"/>
      <c r="F734" s="28"/>
      <c r="G734" s="28"/>
      <c r="H734" s="28"/>
      <c r="I734" s="28"/>
      <c r="J734" s="28"/>
    </row>
    <row r="735" spans="1:10" x14ac:dyDescent="0.25">
      <c r="A735" s="28"/>
      <c r="B735" s="28"/>
      <c r="C735" s="28"/>
      <c r="D735" s="28"/>
      <c r="E735" s="28"/>
      <c r="F735" s="28"/>
      <c r="G735" s="28"/>
      <c r="H735" s="28"/>
      <c r="I735" s="28"/>
      <c r="J735" s="28"/>
    </row>
    <row r="736" spans="1:10" x14ac:dyDescent="0.25">
      <c r="A736" s="28"/>
      <c r="B736" s="28"/>
      <c r="C736" s="28"/>
      <c r="D736" s="28"/>
      <c r="E736" s="28"/>
      <c r="F736" s="28"/>
      <c r="G736" s="28"/>
      <c r="H736" s="28"/>
      <c r="I736" s="28"/>
      <c r="J736" s="28"/>
    </row>
    <row r="737" spans="1:10" x14ac:dyDescent="0.25">
      <c r="A737" s="28"/>
      <c r="B737" s="28"/>
      <c r="C737" s="28"/>
      <c r="D737" s="28"/>
      <c r="E737" s="28"/>
      <c r="F737" s="28"/>
      <c r="G737" s="28"/>
      <c r="H737" s="28"/>
      <c r="I737" s="28"/>
      <c r="J737" s="28"/>
    </row>
    <row r="738" spans="1:10" x14ac:dyDescent="0.25">
      <c r="A738" s="28"/>
      <c r="B738" s="28"/>
      <c r="C738" s="28"/>
      <c r="D738" s="28"/>
      <c r="E738" s="28"/>
      <c r="F738" s="28"/>
      <c r="G738" s="28"/>
      <c r="H738" s="28"/>
      <c r="I738" s="28"/>
      <c r="J738" s="28"/>
    </row>
    <row r="739" spans="1:10" x14ac:dyDescent="0.25">
      <c r="A739" s="28"/>
      <c r="B739" s="28"/>
      <c r="C739" s="28"/>
      <c r="D739" s="28"/>
      <c r="E739" s="28"/>
      <c r="F739" s="28"/>
      <c r="G739" s="28"/>
      <c r="H739" s="28"/>
      <c r="I739" s="28"/>
      <c r="J739" s="28"/>
    </row>
    <row r="740" spans="1:10" x14ac:dyDescent="0.25">
      <c r="A740" s="28"/>
      <c r="B740" s="28"/>
      <c r="C740" s="28"/>
      <c r="D740" s="28"/>
      <c r="E740" s="28"/>
      <c r="F740" s="28"/>
      <c r="G740" s="28"/>
      <c r="H740" s="28"/>
      <c r="I740" s="28"/>
      <c r="J740" s="28"/>
    </row>
    <row r="741" spans="1:10" x14ac:dyDescent="0.25">
      <c r="A741" s="28"/>
      <c r="B741" s="28"/>
      <c r="C741" s="28"/>
      <c r="D741" s="28"/>
      <c r="E741" s="28"/>
      <c r="F741" s="28"/>
      <c r="G741" s="28"/>
      <c r="H741" s="28"/>
      <c r="I741" s="28"/>
      <c r="J741" s="28"/>
    </row>
    <row r="742" spans="1:10" x14ac:dyDescent="0.25">
      <c r="A742" s="28"/>
      <c r="B742" s="28"/>
      <c r="C742" s="28"/>
      <c r="D742" s="28"/>
      <c r="E742" s="28"/>
      <c r="F742" s="28"/>
      <c r="G742" s="28"/>
      <c r="H742" s="28"/>
      <c r="I742" s="28"/>
      <c r="J742" s="28"/>
    </row>
    <row r="743" spans="1:10" x14ac:dyDescent="0.25">
      <c r="A743" s="28"/>
      <c r="B743" s="28"/>
      <c r="C743" s="28"/>
      <c r="D743" s="28"/>
      <c r="E743" s="28"/>
      <c r="F743" s="28"/>
      <c r="G743" s="28"/>
      <c r="H743" s="28"/>
      <c r="I743" s="28"/>
      <c r="J743" s="28"/>
    </row>
    <row r="744" spans="1:10" x14ac:dyDescent="0.25">
      <c r="A744" s="28"/>
      <c r="B744" s="28"/>
      <c r="C744" s="28"/>
      <c r="D744" s="28"/>
      <c r="E744" s="28"/>
      <c r="F744" s="28"/>
      <c r="G744" s="28"/>
      <c r="H744" s="28"/>
      <c r="I744" s="28"/>
      <c r="J744" s="28"/>
    </row>
    <row r="745" spans="1:10" x14ac:dyDescent="0.25">
      <c r="A745" s="28"/>
      <c r="B745" s="28"/>
      <c r="C745" s="28"/>
      <c r="D745" s="28"/>
      <c r="E745" s="28"/>
      <c r="F745" s="28"/>
      <c r="G745" s="28"/>
      <c r="H745" s="28"/>
      <c r="I745" s="28"/>
      <c r="J745" s="28"/>
    </row>
    <row r="746" spans="1:10" x14ac:dyDescent="0.25">
      <c r="A746" s="28"/>
      <c r="B746" s="28"/>
      <c r="C746" s="28"/>
      <c r="D746" s="28"/>
      <c r="E746" s="28"/>
      <c r="F746" s="28"/>
      <c r="G746" s="28"/>
      <c r="H746" s="28"/>
      <c r="I746" s="28"/>
      <c r="J746" s="28"/>
    </row>
    <row r="747" spans="1:10" x14ac:dyDescent="0.25">
      <c r="A747" s="28"/>
      <c r="B747" s="28"/>
      <c r="C747" s="28"/>
      <c r="D747" s="28"/>
      <c r="E747" s="28"/>
      <c r="F747" s="28"/>
      <c r="G747" s="28"/>
      <c r="H747" s="28"/>
      <c r="I747" s="28"/>
      <c r="J747" s="28"/>
    </row>
    <row r="748" spans="1:10" x14ac:dyDescent="0.25">
      <c r="A748" s="28"/>
      <c r="B748" s="28"/>
      <c r="C748" s="28"/>
      <c r="D748" s="28"/>
      <c r="E748" s="28"/>
      <c r="F748" s="28"/>
      <c r="G748" s="28"/>
      <c r="H748" s="28"/>
      <c r="I748" s="28"/>
      <c r="J748" s="28"/>
    </row>
    <row r="749" spans="1:10" x14ac:dyDescent="0.25">
      <c r="A749" s="28"/>
      <c r="B749" s="28"/>
      <c r="C749" s="28"/>
      <c r="D749" s="28"/>
      <c r="E749" s="28"/>
      <c r="F749" s="28"/>
      <c r="G749" s="28"/>
      <c r="H749" s="28"/>
      <c r="I749" s="28"/>
      <c r="J749" s="28"/>
    </row>
    <row r="750" spans="1:10" x14ac:dyDescent="0.25">
      <c r="A750" s="28"/>
      <c r="B750" s="28"/>
      <c r="C750" s="28"/>
      <c r="D750" s="28"/>
      <c r="E750" s="28"/>
      <c r="F750" s="28"/>
      <c r="G750" s="28"/>
      <c r="H750" s="28"/>
      <c r="I750" s="28"/>
      <c r="J750" s="28"/>
    </row>
    <row r="751" spans="1:10" x14ac:dyDescent="0.25">
      <c r="A751" s="28"/>
      <c r="B751" s="28"/>
      <c r="C751" s="28"/>
      <c r="D751" s="28"/>
      <c r="E751" s="28"/>
      <c r="F751" s="28"/>
      <c r="G751" s="28"/>
      <c r="H751" s="28"/>
      <c r="I751" s="28"/>
      <c r="J751" s="28"/>
    </row>
    <row r="752" spans="1:10" x14ac:dyDescent="0.25">
      <c r="A752" s="28"/>
      <c r="B752" s="28"/>
      <c r="C752" s="28"/>
      <c r="D752" s="28"/>
      <c r="E752" s="28"/>
      <c r="F752" s="28"/>
      <c r="G752" s="28"/>
      <c r="H752" s="28"/>
      <c r="I752" s="28"/>
      <c r="J752" s="28"/>
    </row>
    <row r="753" spans="1:10" x14ac:dyDescent="0.25">
      <c r="A753" s="28"/>
      <c r="B753" s="28"/>
      <c r="C753" s="28"/>
      <c r="D753" s="28"/>
      <c r="E753" s="28"/>
      <c r="F753" s="28"/>
      <c r="G753" s="28"/>
      <c r="H753" s="28"/>
      <c r="I753" s="28"/>
      <c r="J753" s="28"/>
    </row>
    <row r="754" spans="1:10" x14ac:dyDescent="0.25">
      <c r="A754" s="28"/>
      <c r="B754" s="28"/>
      <c r="C754" s="28"/>
      <c r="D754" s="28"/>
      <c r="E754" s="28"/>
      <c r="F754" s="28"/>
      <c r="G754" s="28"/>
      <c r="H754" s="28"/>
      <c r="I754" s="28"/>
      <c r="J754" s="28"/>
    </row>
    <row r="755" spans="1:10" x14ac:dyDescent="0.25">
      <c r="A755" s="28"/>
      <c r="B755" s="28"/>
      <c r="C755" s="28"/>
      <c r="D755" s="28"/>
      <c r="E755" s="28"/>
      <c r="F755" s="28"/>
      <c r="G755" s="28"/>
      <c r="H755" s="28"/>
      <c r="I755" s="28"/>
      <c r="J755" s="28"/>
    </row>
    <row r="756" spans="1:10" x14ac:dyDescent="0.25">
      <c r="A756" s="28"/>
      <c r="B756" s="28"/>
      <c r="C756" s="28"/>
      <c r="D756" s="28"/>
      <c r="E756" s="28"/>
      <c r="F756" s="28"/>
      <c r="G756" s="28"/>
      <c r="H756" s="28"/>
      <c r="I756" s="28"/>
      <c r="J756" s="28"/>
    </row>
    <row r="757" spans="1:10" x14ac:dyDescent="0.25">
      <c r="A757" s="28"/>
      <c r="B757" s="28"/>
      <c r="C757" s="28"/>
      <c r="D757" s="28"/>
      <c r="E757" s="28"/>
      <c r="F757" s="28"/>
      <c r="G757" s="28"/>
      <c r="H757" s="28"/>
      <c r="I757" s="28"/>
      <c r="J757" s="28"/>
    </row>
    <row r="758" spans="1:10" x14ac:dyDescent="0.25">
      <c r="A758" s="28"/>
      <c r="B758" s="28"/>
      <c r="C758" s="28"/>
      <c r="D758" s="28"/>
      <c r="E758" s="28"/>
      <c r="F758" s="28"/>
      <c r="G758" s="28"/>
      <c r="H758" s="28"/>
      <c r="I758" s="28"/>
      <c r="J758" s="28"/>
    </row>
    <row r="759" spans="1:10" x14ac:dyDescent="0.25">
      <c r="A759" s="28"/>
      <c r="B759" s="28"/>
      <c r="C759" s="28"/>
      <c r="D759" s="28"/>
      <c r="E759" s="28"/>
      <c r="F759" s="28"/>
      <c r="G759" s="28"/>
      <c r="H759" s="28"/>
      <c r="I759" s="28"/>
      <c r="J759" s="28"/>
    </row>
    <row r="760" spans="1:10" x14ac:dyDescent="0.25">
      <c r="A760" s="28"/>
      <c r="B760" s="28"/>
      <c r="C760" s="28"/>
      <c r="D760" s="28"/>
      <c r="E760" s="28"/>
      <c r="F760" s="28"/>
      <c r="G760" s="28"/>
      <c r="H760" s="28"/>
      <c r="I760" s="28"/>
      <c r="J760" s="28"/>
    </row>
    <row r="761" spans="1:10" x14ac:dyDescent="0.25">
      <c r="A761" s="28"/>
      <c r="B761" s="28"/>
      <c r="C761" s="28"/>
      <c r="D761" s="28"/>
      <c r="E761" s="28"/>
      <c r="F761" s="28"/>
      <c r="G761" s="28"/>
      <c r="H761" s="28"/>
      <c r="I761" s="28"/>
      <c r="J761" s="28"/>
    </row>
    <row r="762" spans="1:10" x14ac:dyDescent="0.25">
      <c r="A762" s="28"/>
      <c r="B762" s="28"/>
      <c r="C762" s="28"/>
      <c r="D762" s="28"/>
      <c r="E762" s="28"/>
      <c r="F762" s="28"/>
      <c r="G762" s="28"/>
      <c r="H762" s="28"/>
      <c r="I762" s="28"/>
      <c r="J762" s="28"/>
    </row>
    <row r="763" spans="1:10" x14ac:dyDescent="0.25">
      <c r="A763" s="28"/>
      <c r="B763" s="28"/>
      <c r="C763" s="28"/>
      <c r="D763" s="28"/>
      <c r="E763" s="28"/>
      <c r="F763" s="28"/>
      <c r="G763" s="28"/>
      <c r="H763" s="28"/>
      <c r="I763" s="28"/>
      <c r="J763" s="28"/>
    </row>
    <row r="764" spans="1:10" x14ac:dyDescent="0.25">
      <c r="A764" s="28"/>
      <c r="B764" s="28"/>
      <c r="C764" s="28"/>
      <c r="D764" s="28"/>
      <c r="E764" s="28"/>
      <c r="F764" s="28"/>
      <c r="G764" s="28"/>
      <c r="H764" s="28"/>
      <c r="I764" s="28"/>
      <c r="J764" s="28"/>
    </row>
    <row r="765" spans="1:10" x14ac:dyDescent="0.25">
      <c r="A765" s="28"/>
      <c r="B765" s="28"/>
      <c r="C765" s="28"/>
      <c r="D765" s="28"/>
      <c r="E765" s="28"/>
      <c r="F765" s="28"/>
      <c r="G765" s="28"/>
      <c r="H765" s="28"/>
      <c r="I765" s="28"/>
      <c r="J765" s="28"/>
    </row>
    <row r="766" spans="1:10" x14ac:dyDescent="0.25">
      <c r="A766" s="28"/>
      <c r="B766" s="28"/>
      <c r="C766" s="28"/>
      <c r="D766" s="28"/>
      <c r="E766" s="28"/>
      <c r="F766" s="28"/>
      <c r="G766" s="28"/>
      <c r="H766" s="28"/>
      <c r="I766" s="28"/>
      <c r="J766" s="28"/>
    </row>
    <row r="767" spans="1:10" x14ac:dyDescent="0.25">
      <c r="A767" s="28"/>
      <c r="B767" s="28"/>
      <c r="C767" s="28"/>
      <c r="D767" s="28"/>
      <c r="E767" s="28"/>
      <c r="F767" s="28"/>
      <c r="G767" s="28"/>
      <c r="H767" s="28"/>
      <c r="I767" s="28"/>
      <c r="J767" s="28"/>
    </row>
    <row r="768" spans="1:10" x14ac:dyDescent="0.25">
      <c r="A768" s="28"/>
      <c r="B768" s="28"/>
      <c r="C768" s="28"/>
      <c r="D768" s="28"/>
      <c r="E768" s="28"/>
      <c r="F768" s="28"/>
      <c r="G768" s="28"/>
      <c r="H768" s="28"/>
      <c r="I768" s="28"/>
      <c r="J768" s="28"/>
    </row>
    <row r="769" spans="1:10" x14ac:dyDescent="0.25">
      <c r="A769" s="28"/>
      <c r="B769" s="28"/>
      <c r="C769" s="28"/>
      <c r="D769" s="28"/>
      <c r="E769" s="28"/>
      <c r="F769" s="28"/>
      <c r="G769" s="28"/>
      <c r="H769" s="28"/>
      <c r="I769" s="28"/>
      <c r="J769" s="28"/>
    </row>
    <row r="770" spans="1:10" x14ac:dyDescent="0.25">
      <c r="A770" s="28"/>
      <c r="B770" s="28"/>
      <c r="C770" s="28"/>
      <c r="D770" s="28"/>
      <c r="E770" s="28"/>
      <c r="F770" s="28"/>
      <c r="G770" s="28"/>
      <c r="H770" s="28"/>
      <c r="I770" s="28"/>
      <c r="J770" s="28"/>
    </row>
    <row r="771" spans="1:10" x14ac:dyDescent="0.25">
      <c r="A771" s="28"/>
      <c r="B771" s="28"/>
      <c r="C771" s="28"/>
      <c r="D771" s="28"/>
      <c r="E771" s="28"/>
      <c r="F771" s="28"/>
      <c r="G771" s="28"/>
      <c r="H771" s="28"/>
      <c r="I771" s="28"/>
      <c r="J771" s="28"/>
    </row>
    <row r="772" spans="1:10" x14ac:dyDescent="0.25">
      <c r="A772" s="28"/>
      <c r="B772" s="28"/>
      <c r="C772" s="28"/>
      <c r="D772" s="28"/>
      <c r="E772" s="28"/>
      <c r="F772" s="28"/>
      <c r="G772" s="28"/>
      <c r="H772" s="28"/>
      <c r="I772" s="28"/>
      <c r="J772" s="28"/>
    </row>
    <row r="773" spans="1:10" x14ac:dyDescent="0.25">
      <c r="A773" s="28"/>
      <c r="B773" s="28"/>
      <c r="C773" s="28"/>
      <c r="D773" s="28"/>
      <c r="E773" s="28"/>
      <c r="F773" s="28"/>
      <c r="G773" s="28"/>
      <c r="H773" s="28"/>
      <c r="I773" s="28"/>
      <c r="J773" s="28"/>
    </row>
    <row r="774" spans="1:10" x14ac:dyDescent="0.25">
      <c r="A774" s="28"/>
      <c r="B774" s="28"/>
      <c r="C774" s="28"/>
      <c r="D774" s="28"/>
      <c r="E774" s="28"/>
      <c r="F774" s="28"/>
      <c r="G774" s="28"/>
      <c r="H774" s="28"/>
      <c r="I774" s="28"/>
      <c r="J774" s="28"/>
    </row>
    <row r="775" spans="1:10" x14ac:dyDescent="0.25">
      <c r="A775" s="28"/>
      <c r="B775" s="28"/>
      <c r="C775" s="28"/>
      <c r="D775" s="28"/>
      <c r="E775" s="28"/>
      <c r="F775" s="28"/>
      <c r="G775" s="28"/>
      <c r="H775" s="28"/>
      <c r="I775" s="28"/>
      <c r="J775" s="28"/>
    </row>
    <row r="776" spans="1:10" x14ac:dyDescent="0.25">
      <c r="A776" s="28"/>
      <c r="B776" s="28"/>
      <c r="C776" s="28"/>
      <c r="D776" s="28"/>
      <c r="E776" s="28"/>
      <c r="F776" s="28"/>
      <c r="G776" s="28"/>
      <c r="H776" s="28"/>
      <c r="I776" s="28"/>
      <c r="J776" s="28"/>
    </row>
    <row r="777" spans="1:10" x14ac:dyDescent="0.25">
      <c r="A777" s="28"/>
      <c r="B777" s="28"/>
      <c r="C777" s="28"/>
      <c r="D777" s="28"/>
      <c r="E777" s="28"/>
      <c r="F777" s="28"/>
      <c r="G777" s="28"/>
      <c r="H777" s="28"/>
      <c r="I777" s="28"/>
      <c r="J777" s="28"/>
    </row>
    <row r="778" spans="1:10" x14ac:dyDescent="0.25">
      <c r="A778" s="28"/>
      <c r="B778" s="28"/>
      <c r="C778" s="28"/>
      <c r="D778" s="28"/>
      <c r="E778" s="28"/>
      <c r="F778" s="28"/>
      <c r="G778" s="28"/>
      <c r="H778" s="28"/>
      <c r="I778" s="28"/>
      <c r="J778" s="28"/>
    </row>
    <row r="779" spans="1:10" x14ac:dyDescent="0.25">
      <c r="A779" s="28"/>
      <c r="B779" s="28"/>
      <c r="C779" s="28"/>
      <c r="D779" s="28"/>
      <c r="E779" s="28"/>
      <c r="F779" s="28"/>
      <c r="G779" s="28"/>
      <c r="H779" s="28"/>
      <c r="I779" s="28"/>
      <c r="J779" s="28"/>
    </row>
    <row r="780" spans="1:10" x14ac:dyDescent="0.25">
      <c r="A780" s="28"/>
      <c r="B780" s="28"/>
      <c r="C780" s="28"/>
      <c r="D780" s="28"/>
      <c r="E780" s="28"/>
      <c r="F780" s="28"/>
      <c r="G780" s="28"/>
      <c r="H780" s="28"/>
      <c r="I780" s="28"/>
      <c r="J780" s="28"/>
    </row>
    <row r="781" spans="1:10" x14ac:dyDescent="0.25">
      <c r="A781" s="28"/>
      <c r="B781" s="28"/>
      <c r="C781" s="28"/>
      <c r="D781" s="28"/>
      <c r="E781" s="28"/>
      <c r="F781" s="28"/>
      <c r="G781" s="28"/>
      <c r="H781" s="28"/>
      <c r="I781" s="28"/>
      <c r="J781" s="28"/>
    </row>
    <row r="782" spans="1:10" x14ac:dyDescent="0.25">
      <c r="A782" s="28"/>
      <c r="B782" s="28"/>
      <c r="C782" s="28"/>
      <c r="D782" s="28"/>
      <c r="E782" s="28"/>
      <c r="F782" s="28"/>
      <c r="G782" s="28"/>
      <c r="H782" s="28"/>
      <c r="I782" s="28"/>
      <c r="J782" s="28"/>
    </row>
    <row r="783" spans="1:10" x14ac:dyDescent="0.25">
      <c r="A783" s="28"/>
      <c r="B783" s="28"/>
      <c r="C783" s="28"/>
      <c r="D783" s="28"/>
      <c r="E783" s="28"/>
      <c r="F783" s="28"/>
      <c r="G783" s="28"/>
      <c r="H783" s="28"/>
      <c r="I783" s="28"/>
      <c r="J783" s="28"/>
    </row>
    <row r="784" spans="1:10" x14ac:dyDescent="0.25">
      <c r="A784" s="28"/>
      <c r="B784" s="28"/>
      <c r="C784" s="28"/>
      <c r="D784" s="28"/>
      <c r="E784" s="28"/>
      <c r="F784" s="28"/>
      <c r="G784" s="28"/>
      <c r="H784" s="28"/>
      <c r="I784" s="28"/>
      <c r="J784" s="28"/>
    </row>
    <row r="785" spans="1:10" x14ac:dyDescent="0.25">
      <c r="A785" s="28"/>
      <c r="B785" s="28"/>
      <c r="C785" s="28"/>
      <c r="D785" s="28"/>
      <c r="E785" s="28"/>
      <c r="F785" s="28"/>
      <c r="G785" s="28"/>
      <c r="H785" s="28"/>
      <c r="I785" s="28"/>
      <c r="J785" s="28"/>
    </row>
    <row r="786" spans="1:10" x14ac:dyDescent="0.25">
      <c r="A786" s="28"/>
      <c r="B786" s="28"/>
      <c r="C786" s="28"/>
      <c r="D786" s="28"/>
      <c r="E786" s="28"/>
      <c r="F786" s="28"/>
      <c r="G786" s="28"/>
      <c r="H786" s="28"/>
      <c r="I786" s="28"/>
      <c r="J786" s="28"/>
    </row>
    <row r="787" spans="1:10" x14ac:dyDescent="0.25">
      <c r="A787" s="28"/>
      <c r="B787" s="28"/>
      <c r="C787" s="28"/>
      <c r="D787" s="28"/>
      <c r="E787" s="28"/>
      <c r="F787" s="28"/>
      <c r="G787" s="28"/>
      <c r="H787" s="28"/>
      <c r="I787" s="28"/>
      <c r="J787" s="28"/>
    </row>
    <row r="788" spans="1:10" x14ac:dyDescent="0.25">
      <c r="A788" s="28"/>
      <c r="B788" s="28"/>
      <c r="C788" s="28"/>
      <c r="D788" s="28"/>
      <c r="E788" s="28"/>
      <c r="F788" s="28"/>
      <c r="G788" s="28"/>
      <c r="H788" s="28"/>
      <c r="I788" s="28"/>
      <c r="J788" s="28"/>
    </row>
    <row r="789" spans="1:10" x14ac:dyDescent="0.25">
      <c r="A789" s="28"/>
      <c r="B789" s="28"/>
      <c r="C789" s="28"/>
      <c r="D789" s="28"/>
      <c r="E789" s="28"/>
      <c r="F789" s="28"/>
      <c r="G789" s="28"/>
      <c r="H789" s="28"/>
      <c r="I789" s="28"/>
      <c r="J789" s="28"/>
    </row>
    <row r="790" spans="1:10" x14ac:dyDescent="0.25">
      <c r="A790" s="28"/>
      <c r="B790" s="28"/>
      <c r="C790" s="28"/>
      <c r="D790" s="28"/>
      <c r="E790" s="28"/>
      <c r="F790" s="28"/>
      <c r="G790" s="28"/>
      <c r="H790" s="28"/>
      <c r="I790" s="28"/>
      <c r="J790" s="28"/>
    </row>
    <row r="791" spans="1:10" x14ac:dyDescent="0.25">
      <c r="A791" s="28"/>
      <c r="B791" s="28"/>
      <c r="C791" s="28"/>
      <c r="D791" s="28"/>
      <c r="E791" s="28"/>
      <c r="F791" s="28"/>
      <c r="G791" s="28"/>
      <c r="H791" s="28"/>
      <c r="I791" s="28"/>
      <c r="J791" s="28"/>
    </row>
    <row r="792" spans="1:10" x14ac:dyDescent="0.25">
      <c r="A792" s="28"/>
      <c r="B792" s="28"/>
      <c r="C792" s="28"/>
      <c r="D792" s="28"/>
      <c r="E792" s="28"/>
      <c r="F792" s="28"/>
      <c r="G792" s="28"/>
      <c r="H792" s="28"/>
      <c r="I792" s="28"/>
      <c r="J792" s="28"/>
    </row>
    <row r="793" spans="1:10" x14ac:dyDescent="0.25">
      <c r="A793" s="28"/>
      <c r="B793" s="28"/>
      <c r="C793" s="28"/>
      <c r="D793" s="28"/>
      <c r="E793" s="28"/>
      <c r="F793" s="28"/>
      <c r="G793" s="28"/>
      <c r="H793" s="28"/>
      <c r="I793" s="28"/>
      <c r="J793" s="28"/>
    </row>
    <row r="794" spans="1:10" x14ac:dyDescent="0.25">
      <c r="A794" s="28"/>
      <c r="B794" s="28"/>
      <c r="C794" s="28"/>
      <c r="D794" s="28"/>
      <c r="E794" s="28"/>
      <c r="F794" s="28"/>
      <c r="G794" s="28"/>
      <c r="H794" s="28"/>
      <c r="I794" s="28"/>
      <c r="J794" s="28"/>
    </row>
    <row r="795" spans="1:10" x14ac:dyDescent="0.25">
      <c r="A795" s="28"/>
      <c r="B795" s="28"/>
      <c r="C795" s="28"/>
      <c r="D795" s="28"/>
      <c r="E795" s="28"/>
      <c r="F795" s="28"/>
      <c r="G795" s="28"/>
      <c r="H795" s="28"/>
      <c r="I795" s="28"/>
      <c r="J795" s="28"/>
    </row>
    <row r="796" spans="1:10" x14ac:dyDescent="0.25">
      <c r="A796" s="28"/>
      <c r="B796" s="28"/>
      <c r="C796" s="28"/>
      <c r="D796" s="28"/>
      <c r="E796" s="28"/>
      <c r="F796" s="28"/>
      <c r="G796" s="28"/>
      <c r="H796" s="28"/>
      <c r="I796" s="28"/>
      <c r="J796" s="28"/>
    </row>
    <row r="797" spans="1:10" x14ac:dyDescent="0.25">
      <c r="A797" s="28"/>
      <c r="B797" s="28"/>
      <c r="C797" s="28"/>
      <c r="D797" s="28"/>
      <c r="E797" s="28"/>
      <c r="F797" s="28"/>
      <c r="G797" s="28"/>
      <c r="H797" s="28"/>
      <c r="I797" s="28"/>
      <c r="J797" s="28"/>
    </row>
    <row r="798" spans="1:10" x14ac:dyDescent="0.25">
      <c r="A798" s="28"/>
      <c r="B798" s="28"/>
      <c r="C798" s="28"/>
      <c r="D798" s="28"/>
      <c r="E798" s="28"/>
      <c r="F798" s="28"/>
      <c r="G798" s="28"/>
      <c r="H798" s="28"/>
      <c r="I798" s="28"/>
      <c r="J798" s="28"/>
    </row>
    <row r="799" spans="1:10" x14ac:dyDescent="0.25">
      <c r="A799" s="28"/>
      <c r="B799" s="28"/>
      <c r="C799" s="28"/>
      <c r="D799" s="28"/>
      <c r="E799" s="28"/>
      <c r="F799" s="28"/>
      <c r="G799" s="28"/>
      <c r="H799" s="28"/>
      <c r="I799" s="28"/>
      <c r="J799" s="28"/>
    </row>
    <row r="800" spans="1:10" x14ac:dyDescent="0.25">
      <c r="A800" s="28"/>
      <c r="B800" s="28"/>
      <c r="C800" s="28"/>
      <c r="D800" s="28"/>
      <c r="E800" s="28"/>
      <c r="F800" s="28"/>
      <c r="G800" s="28"/>
      <c r="H800" s="28"/>
      <c r="I800" s="28"/>
      <c r="J800" s="28"/>
    </row>
    <row r="801" spans="1:10" x14ac:dyDescent="0.25">
      <c r="A801" s="28"/>
      <c r="B801" s="28"/>
      <c r="C801" s="28"/>
      <c r="D801" s="28"/>
      <c r="E801" s="28"/>
      <c r="F801" s="28"/>
      <c r="G801" s="28"/>
      <c r="H801" s="28"/>
      <c r="I801" s="28"/>
      <c r="J801" s="28"/>
    </row>
    <row r="802" spans="1:10" x14ac:dyDescent="0.25">
      <c r="A802" s="28"/>
      <c r="B802" s="28"/>
      <c r="C802" s="28"/>
      <c r="D802" s="28"/>
      <c r="E802" s="28"/>
      <c r="F802" s="28"/>
      <c r="G802" s="28"/>
      <c r="H802" s="28"/>
      <c r="I802" s="28"/>
      <c r="J802" s="28"/>
    </row>
    <row r="803" spans="1:10" x14ac:dyDescent="0.25">
      <c r="A803" s="28"/>
      <c r="B803" s="28"/>
      <c r="C803" s="28"/>
      <c r="D803" s="28"/>
      <c r="E803" s="28"/>
      <c r="F803" s="28"/>
      <c r="G803" s="28"/>
      <c r="H803" s="28"/>
      <c r="I803" s="28"/>
      <c r="J803" s="28"/>
    </row>
    <row r="804" spans="1:10" x14ac:dyDescent="0.25">
      <c r="A804" s="28"/>
      <c r="B804" s="28"/>
      <c r="C804" s="28"/>
      <c r="D804" s="28"/>
      <c r="E804" s="28"/>
      <c r="F804" s="28"/>
      <c r="G804" s="28"/>
      <c r="H804" s="28"/>
      <c r="I804" s="28"/>
      <c r="J804" s="28"/>
    </row>
    <row r="805" spans="1:10" x14ac:dyDescent="0.25">
      <c r="A805" s="28"/>
      <c r="B805" s="28"/>
      <c r="C805" s="28"/>
      <c r="D805" s="28"/>
      <c r="E805" s="28"/>
      <c r="F805" s="28"/>
      <c r="G805" s="28"/>
      <c r="H805" s="28"/>
      <c r="I805" s="28"/>
      <c r="J805" s="28"/>
    </row>
    <row r="806" spans="1:10" x14ac:dyDescent="0.25">
      <c r="A806" s="28"/>
      <c r="B806" s="28"/>
      <c r="C806" s="28"/>
      <c r="D806" s="28"/>
      <c r="E806" s="28"/>
      <c r="F806" s="28"/>
      <c r="G806" s="28"/>
      <c r="H806" s="28"/>
      <c r="I806" s="28"/>
      <c r="J806" s="28"/>
    </row>
    <row r="807" spans="1:10" x14ac:dyDescent="0.25">
      <c r="A807" s="28"/>
      <c r="B807" s="28"/>
      <c r="C807" s="28"/>
      <c r="D807" s="28"/>
      <c r="E807" s="28"/>
      <c r="F807" s="28"/>
      <c r="G807" s="28"/>
      <c r="H807" s="28"/>
      <c r="I807" s="28"/>
      <c r="J807" s="28"/>
    </row>
    <row r="808" spans="1:10" x14ac:dyDescent="0.25">
      <c r="A808" s="28"/>
      <c r="B808" s="28"/>
      <c r="C808" s="28"/>
      <c r="D808" s="28"/>
      <c r="E808" s="28"/>
      <c r="F808" s="28"/>
      <c r="G808" s="28"/>
      <c r="H808" s="28"/>
      <c r="I808" s="28"/>
      <c r="J808" s="28"/>
    </row>
    <row r="809" spans="1:10" x14ac:dyDescent="0.25">
      <c r="A809" s="28"/>
      <c r="B809" s="28"/>
      <c r="C809" s="28"/>
      <c r="D809" s="28"/>
      <c r="E809" s="28"/>
      <c r="F809" s="28"/>
      <c r="G809" s="28"/>
      <c r="H809" s="28"/>
      <c r="I809" s="28"/>
      <c r="J809" s="28"/>
    </row>
    <row r="810" spans="1:10" x14ac:dyDescent="0.25">
      <c r="A810" s="28"/>
      <c r="B810" s="28"/>
      <c r="C810" s="28"/>
      <c r="D810" s="28"/>
      <c r="E810" s="28"/>
      <c r="F810" s="28"/>
      <c r="G810" s="28"/>
      <c r="H810" s="28"/>
      <c r="I810" s="28"/>
      <c r="J810" s="28"/>
    </row>
    <row r="811" spans="1:10" x14ac:dyDescent="0.25">
      <c r="A811" s="28"/>
      <c r="B811" s="28"/>
      <c r="C811" s="28"/>
      <c r="D811" s="28"/>
      <c r="E811" s="28"/>
      <c r="F811" s="28"/>
      <c r="G811" s="28"/>
      <c r="H811" s="28"/>
      <c r="I811" s="28"/>
      <c r="J811" s="28"/>
    </row>
    <row r="812" spans="1:10" x14ac:dyDescent="0.25">
      <c r="A812" s="28"/>
      <c r="B812" s="28"/>
      <c r="C812" s="28"/>
      <c r="D812" s="28"/>
      <c r="E812" s="28"/>
      <c r="F812" s="28"/>
      <c r="G812" s="28"/>
      <c r="H812" s="28"/>
      <c r="I812" s="28"/>
      <c r="J812" s="28"/>
    </row>
    <row r="813" spans="1:10" x14ac:dyDescent="0.25">
      <c r="A813" s="28"/>
      <c r="B813" s="28"/>
      <c r="C813" s="28"/>
      <c r="D813" s="28"/>
      <c r="E813" s="28"/>
      <c r="F813" s="28"/>
      <c r="G813" s="28"/>
      <c r="H813" s="28"/>
      <c r="I813" s="28"/>
      <c r="J813" s="28"/>
    </row>
    <row r="814" spans="1:10" x14ac:dyDescent="0.25">
      <c r="A814" s="28"/>
      <c r="B814" s="28"/>
      <c r="C814" s="28"/>
      <c r="D814" s="28"/>
      <c r="E814" s="28"/>
      <c r="F814" s="28"/>
      <c r="G814" s="28"/>
      <c r="H814" s="28"/>
      <c r="I814" s="28"/>
      <c r="J814" s="28"/>
    </row>
    <row r="815" spans="1:10" x14ac:dyDescent="0.25">
      <c r="A815" s="28"/>
      <c r="B815" s="28"/>
      <c r="C815" s="28"/>
      <c r="D815" s="28"/>
      <c r="E815" s="28"/>
      <c r="F815" s="28"/>
      <c r="G815" s="28"/>
      <c r="H815" s="28"/>
      <c r="I815" s="28"/>
      <c r="J815" s="28"/>
    </row>
    <row r="816" spans="1:10" x14ac:dyDescent="0.25">
      <c r="A816" s="28"/>
      <c r="B816" s="28"/>
      <c r="C816" s="28"/>
      <c r="D816" s="28"/>
      <c r="E816" s="28"/>
      <c r="F816" s="28"/>
      <c r="G816" s="28"/>
      <c r="H816" s="28"/>
      <c r="I816" s="28"/>
      <c r="J816" s="28"/>
    </row>
    <row r="817" spans="1:10" x14ac:dyDescent="0.25">
      <c r="A817" s="28"/>
      <c r="B817" s="28"/>
      <c r="C817" s="28"/>
      <c r="D817" s="28"/>
      <c r="E817" s="28"/>
      <c r="F817" s="28"/>
      <c r="G817" s="28"/>
      <c r="H817" s="28"/>
      <c r="I817" s="28"/>
      <c r="J817" s="28"/>
    </row>
    <row r="818" spans="1:10" x14ac:dyDescent="0.25">
      <c r="A818" s="28"/>
      <c r="B818" s="28"/>
      <c r="C818" s="28"/>
      <c r="D818" s="28"/>
      <c r="E818" s="28"/>
      <c r="F818" s="28"/>
      <c r="G818" s="28"/>
      <c r="H818" s="28"/>
      <c r="I818" s="28"/>
      <c r="J818" s="28"/>
    </row>
    <row r="819" spans="1:10" x14ac:dyDescent="0.25">
      <c r="A819" s="28"/>
      <c r="B819" s="28"/>
      <c r="C819" s="28"/>
      <c r="D819" s="28"/>
      <c r="E819" s="28"/>
      <c r="F819" s="28"/>
      <c r="G819" s="28"/>
      <c r="H819" s="28"/>
      <c r="I819" s="28"/>
      <c r="J819" s="28"/>
    </row>
    <row r="820" spans="1:10" x14ac:dyDescent="0.25">
      <c r="A820" s="28"/>
      <c r="B820" s="28"/>
      <c r="C820" s="28"/>
      <c r="D820" s="28"/>
      <c r="E820" s="28"/>
      <c r="F820" s="28"/>
      <c r="G820" s="28"/>
      <c r="H820" s="28"/>
      <c r="I820" s="28"/>
      <c r="J820" s="28"/>
    </row>
    <row r="821" spans="1:10" x14ac:dyDescent="0.25">
      <c r="A821" s="28"/>
      <c r="B821" s="28"/>
      <c r="C821" s="28"/>
      <c r="D821" s="28"/>
      <c r="E821" s="28"/>
      <c r="F821" s="28"/>
      <c r="G821" s="28"/>
      <c r="H821" s="28"/>
      <c r="I821" s="28"/>
      <c r="J821" s="28"/>
    </row>
    <row r="822" spans="1:10" x14ac:dyDescent="0.25">
      <c r="A822" s="28"/>
      <c r="B822" s="28"/>
      <c r="C822" s="28"/>
      <c r="D822" s="28"/>
      <c r="E822" s="28"/>
      <c r="F822" s="28"/>
      <c r="G822" s="28"/>
      <c r="H822" s="28"/>
      <c r="I822" s="28"/>
      <c r="J822" s="28"/>
    </row>
    <row r="823" spans="1:10" x14ac:dyDescent="0.25">
      <c r="A823" s="28"/>
      <c r="B823" s="28"/>
      <c r="C823" s="28"/>
      <c r="D823" s="28"/>
      <c r="E823" s="28"/>
      <c r="F823" s="28"/>
      <c r="G823" s="28"/>
      <c r="H823" s="28"/>
      <c r="I823" s="28"/>
      <c r="J823" s="28"/>
    </row>
    <row r="824" spans="1:10" x14ac:dyDescent="0.25">
      <c r="A824" s="28"/>
      <c r="B824" s="28"/>
      <c r="C824" s="28"/>
      <c r="D824" s="28"/>
      <c r="E824" s="28"/>
      <c r="F824" s="28"/>
      <c r="G824" s="28"/>
      <c r="H824" s="28"/>
      <c r="I824" s="28"/>
      <c r="J824" s="28"/>
    </row>
    <row r="825" spans="1:10" x14ac:dyDescent="0.25">
      <c r="A825" s="28"/>
      <c r="B825" s="28"/>
      <c r="C825" s="28"/>
      <c r="D825" s="28"/>
      <c r="E825" s="28"/>
      <c r="F825" s="28"/>
      <c r="G825" s="28"/>
      <c r="H825" s="28"/>
      <c r="I825" s="28"/>
      <c r="J825" s="28"/>
    </row>
    <row r="826" spans="1:10" x14ac:dyDescent="0.25">
      <c r="A826" s="28"/>
      <c r="B826" s="28"/>
      <c r="C826" s="28"/>
      <c r="D826" s="28"/>
      <c r="E826" s="28"/>
      <c r="F826" s="28"/>
      <c r="G826" s="28"/>
      <c r="H826" s="28"/>
      <c r="I826" s="28"/>
      <c r="J826" s="28"/>
    </row>
    <row r="827" spans="1:10" x14ac:dyDescent="0.25">
      <c r="A827" s="28"/>
      <c r="B827" s="28"/>
      <c r="C827" s="28"/>
      <c r="D827" s="28"/>
      <c r="E827" s="28"/>
      <c r="F827" s="28"/>
      <c r="G827" s="28"/>
      <c r="H827" s="28"/>
      <c r="I827" s="28"/>
      <c r="J827" s="28"/>
    </row>
    <row r="828" spans="1:10" x14ac:dyDescent="0.25">
      <c r="A828" s="28"/>
      <c r="B828" s="28"/>
      <c r="C828" s="28"/>
      <c r="D828" s="28"/>
      <c r="E828" s="28"/>
      <c r="F828" s="28"/>
      <c r="G828" s="28"/>
      <c r="H828" s="28"/>
      <c r="I828" s="28"/>
      <c r="J828" s="28"/>
    </row>
    <row r="829" spans="1:10" x14ac:dyDescent="0.25">
      <c r="A829" s="28"/>
      <c r="B829" s="28"/>
      <c r="C829" s="28"/>
      <c r="D829" s="28"/>
      <c r="E829" s="28"/>
      <c r="F829" s="28"/>
      <c r="G829" s="28"/>
      <c r="H829" s="28"/>
      <c r="I829" s="28"/>
      <c r="J829" s="28"/>
    </row>
    <row r="830" spans="1:10" x14ac:dyDescent="0.25">
      <c r="A830" s="28"/>
      <c r="B830" s="28"/>
      <c r="C830" s="28"/>
      <c r="D830" s="28"/>
      <c r="E830" s="28"/>
      <c r="F830" s="28"/>
      <c r="G830" s="28"/>
      <c r="H830" s="28"/>
      <c r="I830" s="28"/>
      <c r="J830" s="28"/>
    </row>
    <row r="831" spans="1:10" x14ac:dyDescent="0.25">
      <c r="A831" s="28"/>
      <c r="B831" s="28"/>
      <c r="C831" s="28"/>
      <c r="D831" s="28"/>
      <c r="E831" s="28"/>
      <c r="F831" s="28"/>
      <c r="G831" s="28"/>
      <c r="H831" s="28"/>
      <c r="I831" s="28"/>
      <c r="J831" s="28"/>
    </row>
    <row r="832" spans="1:10" x14ac:dyDescent="0.25">
      <c r="A832" s="28"/>
      <c r="B832" s="28"/>
      <c r="C832" s="28"/>
      <c r="D832" s="28"/>
      <c r="E832" s="28"/>
      <c r="F832" s="28"/>
      <c r="G832" s="28"/>
      <c r="H832" s="28"/>
      <c r="I832" s="28"/>
      <c r="J832" s="28"/>
    </row>
    <row r="833" spans="1:10" x14ac:dyDescent="0.25">
      <c r="A833" s="28"/>
      <c r="B833" s="28"/>
      <c r="C833" s="28"/>
      <c r="D833" s="28"/>
      <c r="E833" s="28"/>
      <c r="F833" s="28"/>
      <c r="G833" s="28"/>
      <c r="H833" s="28"/>
      <c r="I833" s="28"/>
      <c r="J833" s="28"/>
    </row>
    <row r="834" spans="1:10" x14ac:dyDescent="0.25">
      <c r="A834" s="28"/>
      <c r="B834" s="28"/>
      <c r="C834" s="28"/>
      <c r="D834" s="28"/>
      <c r="E834" s="28"/>
      <c r="F834" s="28"/>
      <c r="G834" s="28"/>
      <c r="H834" s="28"/>
      <c r="I834" s="28"/>
      <c r="J834" s="28"/>
    </row>
    <row r="835" spans="1:10" x14ac:dyDescent="0.25">
      <c r="A835" s="28"/>
      <c r="B835" s="28"/>
      <c r="C835" s="28"/>
      <c r="D835" s="28"/>
      <c r="E835" s="28"/>
      <c r="F835" s="28"/>
      <c r="G835" s="28"/>
      <c r="H835" s="28"/>
      <c r="I835" s="28"/>
      <c r="J835" s="28"/>
    </row>
    <row r="836" spans="1:10" x14ac:dyDescent="0.25">
      <c r="A836" s="28"/>
      <c r="B836" s="28"/>
      <c r="C836" s="28"/>
      <c r="D836" s="28"/>
      <c r="E836" s="28"/>
      <c r="F836" s="28"/>
      <c r="G836" s="28"/>
      <c r="H836" s="28"/>
      <c r="I836" s="28"/>
      <c r="J836" s="28"/>
    </row>
    <row r="837" spans="1:10" x14ac:dyDescent="0.25">
      <c r="A837" s="28"/>
      <c r="B837" s="28"/>
      <c r="C837" s="28"/>
      <c r="D837" s="28"/>
      <c r="E837" s="28"/>
      <c r="F837" s="28"/>
      <c r="G837" s="28"/>
      <c r="H837" s="28"/>
      <c r="I837" s="28"/>
      <c r="J837" s="28"/>
    </row>
    <row r="838" spans="1:10" x14ac:dyDescent="0.25">
      <c r="A838" s="28"/>
      <c r="B838" s="28"/>
      <c r="C838" s="28"/>
      <c r="D838" s="28"/>
      <c r="E838" s="28"/>
      <c r="F838" s="28"/>
      <c r="G838" s="28"/>
      <c r="H838" s="28"/>
      <c r="I838" s="28"/>
      <c r="J838" s="28"/>
    </row>
    <row r="839" spans="1:10" x14ac:dyDescent="0.25">
      <c r="A839" s="28"/>
      <c r="B839" s="28"/>
      <c r="C839" s="28"/>
      <c r="D839" s="28"/>
      <c r="E839" s="28"/>
      <c r="F839" s="28"/>
      <c r="G839" s="28"/>
      <c r="H839" s="28"/>
      <c r="I839" s="28"/>
      <c r="J839" s="28"/>
    </row>
    <row r="840" spans="1:10" x14ac:dyDescent="0.25">
      <c r="A840" s="28"/>
      <c r="B840" s="28"/>
      <c r="C840" s="28"/>
      <c r="D840" s="28"/>
      <c r="E840" s="28"/>
      <c r="F840" s="28"/>
      <c r="G840" s="28"/>
      <c r="H840" s="28"/>
      <c r="I840" s="28"/>
      <c r="J840" s="28"/>
    </row>
    <row r="841" spans="1:10" x14ac:dyDescent="0.25">
      <c r="A841" s="28"/>
      <c r="B841" s="28"/>
      <c r="C841" s="28"/>
      <c r="D841" s="28"/>
      <c r="E841" s="28"/>
      <c r="F841" s="28"/>
      <c r="G841" s="28"/>
      <c r="H841" s="28"/>
      <c r="I841" s="28"/>
      <c r="J841" s="28"/>
    </row>
    <row r="842" spans="1:10" x14ac:dyDescent="0.25">
      <c r="A842" s="28"/>
      <c r="B842" s="28"/>
      <c r="C842" s="28"/>
      <c r="D842" s="28"/>
      <c r="E842" s="28"/>
      <c r="F842" s="28"/>
      <c r="G842" s="28"/>
      <c r="H842" s="28"/>
      <c r="I842" s="28"/>
      <c r="J842" s="28"/>
    </row>
    <row r="843" spans="1:10" x14ac:dyDescent="0.25">
      <c r="A843" s="28"/>
      <c r="B843" s="28"/>
      <c r="C843" s="28"/>
      <c r="D843" s="28"/>
      <c r="E843" s="28"/>
      <c r="F843" s="28"/>
      <c r="G843" s="28"/>
      <c r="H843" s="28"/>
      <c r="I843" s="28"/>
      <c r="J843" s="28"/>
    </row>
    <row r="844" spans="1:10" x14ac:dyDescent="0.25">
      <c r="A844" s="28"/>
      <c r="B844" s="28"/>
      <c r="C844" s="28"/>
      <c r="D844" s="28"/>
      <c r="E844" s="28"/>
      <c r="F844" s="28"/>
      <c r="G844" s="28"/>
      <c r="H844" s="28"/>
      <c r="I844" s="28"/>
      <c r="J844" s="28"/>
    </row>
    <row r="845" spans="1:10" x14ac:dyDescent="0.25">
      <c r="A845" s="28"/>
      <c r="B845" s="28"/>
      <c r="C845" s="28"/>
      <c r="D845" s="28"/>
      <c r="E845" s="28"/>
      <c r="F845" s="28"/>
      <c r="G845" s="28"/>
      <c r="H845" s="28"/>
      <c r="I845" s="28"/>
      <c r="J845" s="28"/>
    </row>
    <row r="846" spans="1:10" x14ac:dyDescent="0.25">
      <c r="A846" s="28"/>
      <c r="B846" s="28"/>
      <c r="C846" s="28"/>
      <c r="D846" s="28"/>
      <c r="E846" s="28"/>
      <c r="F846" s="28"/>
      <c r="G846" s="28"/>
      <c r="H846" s="28"/>
      <c r="I846" s="28"/>
      <c r="J846" s="28"/>
    </row>
    <row r="847" spans="1:10" x14ac:dyDescent="0.25">
      <c r="A847" s="28"/>
      <c r="B847" s="28"/>
      <c r="C847" s="28"/>
      <c r="D847" s="28"/>
      <c r="E847" s="28"/>
      <c r="F847" s="28"/>
      <c r="G847" s="28"/>
      <c r="H847" s="28"/>
      <c r="I847" s="28"/>
      <c r="J847" s="28"/>
    </row>
    <row r="848" spans="1:10" x14ac:dyDescent="0.25">
      <c r="A848" s="28"/>
      <c r="B848" s="28"/>
      <c r="C848" s="28"/>
      <c r="D848" s="28"/>
      <c r="E848" s="28"/>
      <c r="F848" s="28"/>
      <c r="G848" s="28"/>
      <c r="H848" s="28"/>
      <c r="I848" s="28"/>
      <c r="J848" s="28"/>
    </row>
    <row r="849" spans="1:10" x14ac:dyDescent="0.25">
      <c r="A849" s="28"/>
      <c r="B849" s="28"/>
      <c r="C849" s="28"/>
      <c r="D849" s="28"/>
      <c r="E849" s="28"/>
      <c r="F849" s="28"/>
      <c r="G849" s="28"/>
      <c r="H849" s="28"/>
      <c r="I849" s="28"/>
      <c r="J849" s="28"/>
    </row>
    <row r="850" spans="1:10" x14ac:dyDescent="0.25">
      <c r="A850" s="28"/>
      <c r="B850" s="28"/>
      <c r="C850" s="28"/>
      <c r="D850" s="28"/>
      <c r="E850" s="28"/>
      <c r="F850" s="28"/>
      <c r="G850" s="28"/>
      <c r="H850" s="28"/>
      <c r="I850" s="28"/>
      <c r="J850" s="28"/>
    </row>
    <row r="851" spans="1:10" x14ac:dyDescent="0.25">
      <c r="A851" s="28"/>
      <c r="B851" s="28"/>
      <c r="C851" s="28"/>
      <c r="D851" s="28"/>
      <c r="E851" s="28"/>
      <c r="F851" s="28"/>
      <c r="G851" s="28"/>
      <c r="H851" s="28"/>
      <c r="I851" s="28"/>
      <c r="J851" s="28"/>
    </row>
    <row r="852" spans="1:10" x14ac:dyDescent="0.25">
      <c r="A852" s="28"/>
      <c r="B852" s="28"/>
      <c r="C852" s="28"/>
      <c r="D852" s="28"/>
      <c r="E852" s="28"/>
      <c r="F852" s="28"/>
      <c r="G852" s="28"/>
      <c r="H852" s="28"/>
      <c r="I852" s="28"/>
      <c r="J852" s="28"/>
    </row>
    <row r="853" spans="1:10" x14ac:dyDescent="0.25">
      <c r="A853" s="28"/>
      <c r="B853" s="28"/>
      <c r="C853" s="28"/>
      <c r="D853" s="28"/>
      <c r="E853" s="28"/>
      <c r="F853" s="28"/>
      <c r="G853" s="28"/>
      <c r="H853" s="28"/>
      <c r="I853" s="28"/>
      <c r="J853" s="28"/>
    </row>
    <row r="854" spans="1:10" x14ac:dyDescent="0.25">
      <c r="A854" s="28"/>
      <c r="B854" s="28"/>
      <c r="C854" s="28"/>
      <c r="D854" s="28"/>
      <c r="E854" s="28"/>
      <c r="F854" s="28"/>
      <c r="G854" s="28"/>
      <c r="H854" s="28"/>
      <c r="I854" s="28"/>
      <c r="J854" s="28"/>
    </row>
    <row r="855" spans="1:10" x14ac:dyDescent="0.25">
      <c r="A855" s="28"/>
      <c r="B855" s="28"/>
      <c r="C855" s="28"/>
      <c r="D855" s="28"/>
      <c r="E855" s="28"/>
      <c r="F855" s="28"/>
      <c r="G855" s="28"/>
      <c r="H855" s="28"/>
      <c r="I855" s="28"/>
      <c r="J855" s="28"/>
    </row>
    <row r="856" spans="1:10" x14ac:dyDescent="0.25">
      <c r="A856" s="28"/>
      <c r="B856" s="28"/>
      <c r="C856" s="28"/>
      <c r="D856" s="28"/>
      <c r="E856" s="28"/>
      <c r="F856" s="28"/>
      <c r="G856" s="28"/>
      <c r="H856" s="28"/>
      <c r="I856" s="28"/>
      <c r="J856" s="28"/>
    </row>
    <row r="857" spans="1:10" x14ac:dyDescent="0.25">
      <c r="A857" s="28"/>
      <c r="B857" s="28"/>
      <c r="C857" s="28"/>
      <c r="D857" s="28"/>
      <c r="E857" s="28"/>
      <c r="F857" s="28"/>
      <c r="G857" s="28"/>
      <c r="H857" s="28"/>
      <c r="I857" s="28"/>
      <c r="J857" s="28"/>
    </row>
    <row r="858" spans="1:10" x14ac:dyDescent="0.25">
      <c r="B858" s="28"/>
      <c r="C858" s="28"/>
      <c r="D858" s="28"/>
      <c r="E858" s="28"/>
      <c r="F858" s="28"/>
      <c r="G858" s="28"/>
      <c r="H858" s="28"/>
      <c r="I858" s="28"/>
      <c r="J858" s="28"/>
    </row>
    <row r="859" spans="1:10" x14ac:dyDescent="0.25">
      <c r="B859" s="28"/>
      <c r="C859" s="28"/>
      <c r="D859" s="28"/>
      <c r="E859" s="28"/>
      <c r="F859" s="28"/>
      <c r="G859" s="28"/>
      <c r="H859" s="28"/>
      <c r="I859" s="28"/>
      <c r="J859" s="28"/>
    </row>
    <row r="860" spans="1:10" x14ac:dyDescent="0.25">
      <c r="B860" s="28"/>
      <c r="C860" s="28"/>
      <c r="D860" s="28"/>
      <c r="E860" s="28"/>
      <c r="F860" s="28"/>
      <c r="G860" s="28"/>
      <c r="H860" s="28"/>
      <c r="I860" s="28"/>
      <c r="J860" s="28"/>
    </row>
    <row r="861" spans="1:10" x14ac:dyDescent="0.25">
      <c r="B861" s="28"/>
      <c r="C861" s="28"/>
      <c r="D861" s="28"/>
      <c r="E861" s="28"/>
      <c r="F861" s="28"/>
      <c r="G861" s="28"/>
      <c r="H861" s="28"/>
      <c r="I861" s="28"/>
      <c r="J861" s="28"/>
    </row>
    <row r="862" spans="1:10" x14ac:dyDescent="0.25">
      <c r="B862" s="28"/>
      <c r="C862" s="28"/>
      <c r="D862" s="28"/>
      <c r="E862" s="28"/>
      <c r="F862" s="28"/>
      <c r="G862" s="28"/>
      <c r="H862" s="28"/>
      <c r="I862" s="28"/>
      <c r="J862" s="28"/>
    </row>
    <row r="863" spans="1:10" x14ac:dyDescent="0.25">
      <c r="B863" s="28"/>
      <c r="C863" s="28"/>
      <c r="D863" s="28"/>
      <c r="E863" s="28"/>
      <c r="F863" s="28"/>
      <c r="G863" s="28"/>
      <c r="H863" s="28"/>
      <c r="I863" s="28"/>
      <c r="J863" s="28"/>
    </row>
    <row r="864" spans="1:10" x14ac:dyDescent="0.25">
      <c r="B864" s="28"/>
      <c r="C864" s="28"/>
      <c r="D864" s="28"/>
      <c r="E864" s="28"/>
      <c r="F864" s="28"/>
      <c r="G864" s="28"/>
      <c r="H864" s="28"/>
      <c r="I864" s="28"/>
      <c r="J864" s="28"/>
    </row>
    <row r="865" spans="2:10" x14ac:dyDescent="0.25">
      <c r="B865" s="28"/>
      <c r="C865" s="28"/>
      <c r="D865" s="28"/>
      <c r="E865" s="28"/>
      <c r="F865" s="28"/>
      <c r="G865" s="28"/>
      <c r="H865" s="28"/>
      <c r="I865" s="28"/>
      <c r="J865" s="28"/>
    </row>
    <row r="866" spans="2:10" x14ac:dyDescent="0.25">
      <c r="B866" s="28"/>
      <c r="C866" s="28"/>
      <c r="D866" s="28"/>
      <c r="E866" s="28"/>
      <c r="F866" s="28"/>
      <c r="G866" s="28"/>
      <c r="H866" s="28"/>
      <c r="I866" s="28"/>
      <c r="J866" s="28"/>
    </row>
    <row r="867" spans="2:10" x14ac:dyDescent="0.25">
      <c r="B867" s="28"/>
      <c r="C867" s="28"/>
      <c r="D867" s="28"/>
      <c r="E867" s="28"/>
      <c r="F867" s="28"/>
      <c r="G867" s="28"/>
      <c r="H867" s="28"/>
      <c r="I867" s="28"/>
      <c r="J867" s="28"/>
    </row>
    <row r="868" spans="2:10" x14ac:dyDescent="0.25">
      <c r="B868" s="28"/>
      <c r="C868" s="28"/>
      <c r="D868" s="28"/>
      <c r="E868" s="28"/>
      <c r="F868" s="28"/>
      <c r="G868" s="28"/>
      <c r="H868" s="28"/>
      <c r="I868" s="28"/>
      <c r="J868" s="28"/>
    </row>
    <row r="869" spans="2:10" x14ac:dyDescent="0.25">
      <c r="B869" s="28"/>
      <c r="C869" s="28"/>
      <c r="D869" s="28"/>
      <c r="E869" s="28"/>
      <c r="F869" s="28"/>
      <c r="G869" s="28"/>
      <c r="H869" s="28"/>
      <c r="I869" s="28"/>
      <c r="J869" s="28"/>
    </row>
    <row r="870" spans="2:10" x14ac:dyDescent="0.25">
      <c r="B870" s="28"/>
      <c r="C870" s="28"/>
      <c r="D870" s="28"/>
      <c r="E870" s="28"/>
      <c r="F870" s="28"/>
      <c r="G870" s="28"/>
      <c r="H870" s="28"/>
      <c r="I870" s="28"/>
      <c r="J870" s="28"/>
    </row>
    <row r="871" spans="2:10" x14ac:dyDescent="0.25">
      <c r="B871" s="28"/>
      <c r="C871" s="28"/>
      <c r="D871" s="28"/>
      <c r="E871" s="28"/>
      <c r="F871" s="28"/>
      <c r="G871" s="28"/>
      <c r="H871" s="28"/>
      <c r="I871" s="28"/>
      <c r="J871" s="28"/>
    </row>
    <row r="872" spans="2:10" x14ac:dyDescent="0.25">
      <c r="B872" s="28"/>
      <c r="C872" s="28"/>
      <c r="D872" s="28"/>
      <c r="E872" s="28"/>
      <c r="F872" s="28"/>
      <c r="G872" s="28"/>
      <c r="H872" s="28"/>
      <c r="I872" s="28"/>
      <c r="J872" s="28"/>
    </row>
    <row r="873" spans="2:10" x14ac:dyDescent="0.25">
      <c r="B873" s="28"/>
      <c r="C873" s="28"/>
      <c r="D873" s="28"/>
      <c r="E873" s="28"/>
      <c r="F873" s="28"/>
      <c r="G873" s="28"/>
      <c r="H873" s="28"/>
      <c r="I873" s="28"/>
      <c r="J873" s="28"/>
    </row>
    <row r="874" spans="2:10" x14ac:dyDescent="0.25">
      <c r="B874" s="28"/>
      <c r="C874" s="28"/>
      <c r="D874" s="28"/>
      <c r="E874" s="28"/>
      <c r="F874" s="28"/>
      <c r="G874" s="28"/>
      <c r="H874" s="28"/>
      <c r="I874" s="28"/>
      <c r="J874" s="28"/>
    </row>
    <row r="875" spans="2:10" x14ac:dyDescent="0.25">
      <c r="B875" s="28"/>
      <c r="C875" s="28"/>
      <c r="D875" s="28"/>
      <c r="E875" s="28"/>
      <c r="F875" s="28"/>
      <c r="G875" s="28"/>
      <c r="H875" s="28"/>
      <c r="I875" s="28"/>
      <c r="J875" s="28"/>
    </row>
    <row r="876" spans="2:10" x14ac:dyDescent="0.25">
      <c r="B876" s="28"/>
      <c r="C876" s="28"/>
      <c r="D876" s="28"/>
      <c r="E876" s="28"/>
      <c r="F876" s="28"/>
      <c r="G876" s="28"/>
      <c r="H876" s="28"/>
      <c r="I876" s="28"/>
      <c r="J876" s="28"/>
    </row>
    <row r="877" spans="2:10" x14ac:dyDescent="0.25">
      <c r="B877" s="28"/>
      <c r="C877" s="28"/>
      <c r="D877" s="28"/>
      <c r="E877" s="28"/>
      <c r="F877" s="28"/>
      <c r="G877" s="28"/>
      <c r="H877" s="28"/>
      <c r="I877" s="28"/>
      <c r="J877" s="28"/>
    </row>
    <row r="878" spans="2:10" x14ac:dyDescent="0.25">
      <c r="B878" s="28"/>
      <c r="C878" s="28"/>
      <c r="D878" s="28"/>
      <c r="E878" s="28"/>
      <c r="F878" s="28"/>
      <c r="G878" s="28"/>
      <c r="H878" s="28"/>
      <c r="I878" s="28"/>
      <c r="J878" s="28"/>
    </row>
    <row r="879" spans="2:10" x14ac:dyDescent="0.25">
      <c r="B879" s="28"/>
      <c r="C879" s="28"/>
      <c r="D879" s="28"/>
      <c r="E879" s="28"/>
      <c r="F879" s="28"/>
      <c r="G879" s="28"/>
      <c r="H879" s="28"/>
      <c r="I879" s="28"/>
      <c r="J879" s="28"/>
    </row>
    <row r="880" spans="2:10" x14ac:dyDescent="0.25">
      <c r="B880" s="28"/>
      <c r="C880" s="28"/>
      <c r="D880" s="28"/>
      <c r="E880" s="28"/>
      <c r="F880" s="28"/>
      <c r="G880" s="28"/>
      <c r="H880" s="28"/>
      <c r="I880" s="28"/>
      <c r="J880" s="28"/>
    </row>
    <row r="881" spans="2:10" x14ac:dyDescent="0.25">
      <c r="B881" s="28"/>
      <c r="C881" s="28"/>
      <c r="D881" s="28"/>
      <c r="E881" s="28"/>
      <c r="F881" s="28"/>
      <c r="G881" s="28"/>
      <c r="H881" s="28"/>
      <c r="I881" s="28"/>
      <c r="J881" s="28"/>
    </row>
    <row r="882" spans="2:10" x14ac:dyDescent="0.25">
      <c r="B882" s="28"/>
      <c r="C882" s="28"/>
      <c r="D882" s="28"/>
      <c r="E882" s="28"/>
      <c r="F882" s="28"/>
      <c r="G882" s="28"/>
      <c r="H882" s="28"/>
      <c r="I882" s="28"/>
      <c r="J882" s="28"/>
    </row>
    <row r="883" spans="2:10" x14ac:dyDescent="0.25">
      <c r="B883" s="28"/>
      <c r="C883" s="28"/>
      <c r="D883" s="28"/>
      <c r="E883" s="28"/>
      <c r="F883" s="28"/>
      <c r="G883" s="28"/>
      <c r="H883" s="28"/>
      <c r="I883" s="28"/>
      <c r="J883" s="28"/>
    </row>
    <row r="884" spans="2:10" x14ac:dyDescent="0.25">
      <c r="B884" s="28"/>
      <c r="C884" s="28"/>
      <c r="D884" s="28"/>
      <c r="E884" s="28"/>
      <c r="F884" s="28"/>
      <c r="G884" s="28"/>
      <c r="H884" s="28"/>
      <c r="I884" s="28"/>
      <c r="J884" s="28"/>
    </row>
    <row r="885" spans="2:10" x14ac:dyDescent="0.25">
      <c r="B885" s="28"/>
      <c r="C885" s="28"/>
      <c r="D885" s="28"/>
      <c r="E885" s="28"/>
      <c r="F885" s="28"/>
      <c r="G885" s="28"/>
      <c r="H885" s="28"/>
      <c r="I885" s="28"/>
      <c r="J885" s="28"/>
    </row>
    <row r="886" spans="2:10" x14ac:dyDescent="0.25">
      <c r="B886" s="28"/>
      <c r="C886" s="28"/>
      <c r="D886" s="28"/>
      <c r="E886" s="28"/>
      <c r="F886" s="28"/>
      <c r="G886" s="28"/>
      <c r="H886" s="28"/>
      <c r="I886" s="28"/>
      <c r="J886" s="28"/>
    </row>
    <row r="887" spans="2:10" x14ac:dyDescent="0.25">
      <c r="B887" s="28"/>
      <c r="C887" s="28"/>
      <c r="D887" s="28"/>
      <c r="E887" s="28"/>
      <c r="F887" s="28"/>
      <c r="G887" s="28"/>
      <c r="H887" s="28"/>
      <c r="I887" s="28"/>
      <c r="J887" s="28"/>
    </row>
    <row r="888" spans="2:10" x14ac:dyDescent="0.25">
      <c r="B888" s="28"/>
      <c r="C888" s="28"/>
      <c r="D888" s="28"/>
      <c r="E888" s="28"/>
      <c r="F888" s="28"/>
      <c r="G888" s="28"/>
      <c r="H888" s="28"/>
      <c r="I888" s="28"/>
      <c r="J888" s="28"/>
    </row>
    <row r="889" spans="2:10" x14ac:dyDescent="0.25">
      <c r="B889" s="28"/>
      <c r="C889" s="28"/>
      <c r="D889" s="28"/>
      <c r="E889" s="28"/>
      <c r="F889" s="28"/>
      <c r="G889" s="28"/>
      <c r="H889" s="28"/>
      <c r="I889" s="28"/>
      <c r="J889" s="28"/>
    </row>
    <row r="890" spans="2:10" x14ac:dyDescent="0.25">
      <c r="B890" s="28"/>
      <c r="C890" s="28"/>
      <c r="D890" s="28"/>
      <c r="E890" s="28"/>
      <c r="F890" s="28"/>
      <c r="G890" s="28"/>
      <c r="H890" s="28"/>
      <c r="I890" s="28"/>
      <c r="J890" s="28"/>
    </row>
    <row r="891" spans="2:10" x14ac:dyDescent="0.25">
      <c r="B891" s="28"/>
      <c r="C891" s="28"/>
      <c r="D891" s="28"/>
      <c r="E891" s="28"/>
      <c r="F891" s="28"/>
      <c r="G891" s="28"/>
      <c r="H891" s="28"/>
      <c r="I891" s="28"/>
      <c r="J891" s="28"/>
    </row>
    <row r="892" spans="2:10" x14ac:dyDescent="0.25">
      <c r="B892" s="28"/>
      <c r="C892" s="28"/>
      <c r="D892" s="28"/>
      <c r="E892" s="28"/>
      <c r="F892" s="28"/>
      <c r="G892" s="28"/>
      <c r="H892" s="28"/>
      <c r="I892" s="28"/>
      <c r="J892" s="28"/>
    </row>
    <row r="893" spans="2:10" x14ac:dyDescent="0.25">
      <c r="B893" s="28"/>
      <c r="C893" s="28"/>
      <c r="D893" s="28"/>
      <c r="E893" s="28"/>
      <c r="F893" s="28"/>
      <c r="G893" s="28"/>
      <c r="H893" s="28"/>
      <c r="I893" s="28"/>
      <c r="J893" s="28"/>
    </row>
    <row r="894" spans="2:10" x14ac:dyDescent="0.25">
      <c r="B894" s="28"/>
      <c r="C894" s="28"/>
      <c r="D894" s="28"/>
      <c r="E894" s="28"/>
      <c r="F894" s="28"/>
      <c r="G894" s="28"/>
      <c r="H894" s="28"/>
      <c r="I894" s="28"/>
      <c r="J894" s="28"/>
    </row>
    <row r="895" spans="2:10" x14ac:dyDescent="0.25">
      <c r="B895" s="28"/>
      <c r="C895" s="28"/>
      <c r="D895" s="28"/>
      <c r="E895" s="28"/>
      <c r="F895" s="28"/>
      <c r="G895" s="28"/>
      <c r="H895" s="28"/>
      <c r="I895" s="28"/>
      <c r="J895" s="28"/>
    </row>
    <row r="896" spans="2:10" x14ac:dyDescent="0.25">
      <c r="B896" s="28"/>
      <c r="C896" s="28"/>
      <c r="D896" s="28"/>
      <c r="E896" s="28"/>
      <c r="F896" s="28"/>
      <c r="G896" s="28"/>
      <c r="H896" s="28"/>
      <c r="I896" s="28"/>
      <c r="J896" s="28"/>
    </row>
    <row r="897" spans="2:10" x14ac:dyDescent="0.25">
      <c r="B897" s="28"/>
      <c r="C897" s="28"/>
      <c r="D897" s="28"/>
      <c r="E897" s="28"/>
      <c r="F897" s="28"/>
      <c r="G897" s="28"/>
      <c r="H897" s="28"/>
      <c r="I897" s="28"/>
      <c r="J897" s="28"/>
    </row>
    <row r="898" spans="2:10" x14ac:dyDescent="0.25">
      <c r="B898" s="28"/>
      <c r="C898" s="28"/>
      <c r="D898" s="28"/>
      <c r="E898" s="28"/>
      <c r="F898" s="28"/>
      <c r="G898" s="28"/>
      <c r="H898" s="28"/>
      <c r="I898" s="28"/>
      <c r="J898" s="28"/>
    </row>
    <row r="899" spans="2:10" x14ac:dyDescent="0.25">
      <c r="B899" s="28"/>
      <c r="C899" s="28"/>
      <c r="D899" s="28"/>
      <c r="E899" s="28"/>
      <c r="F899" s="28"/>
      <c r="G899" s="28"/>
      <c r="H899" s="28"/>
      <c r="I899" s="28"/>
      <c r="J899" s="28"/>
    </row>
    <row r="900" spans="2:10" x14ac:dyDescent="0.25">
      <c r="B900" s="28"/>
      <c r="C900" s="28"/>
      <c r="D900" s="28"/>
      <c r="E900" s="28"/>
      <c r="F900" s="28"/>
      <c r="G900" s="28"/>
      <c r="H900" s="28"/>
      <c r="I900" s="28"/>
      <c r="J900" s="28"/>
    </row>
    <row r="901" spans="2:10" x14ac:dyDescent="0.25">
      <c r="B901" s="28"/>
      <c r="C901" s="28"/>
      <c r="D901" s="28"/>
      <c r="E901" s="28"/>
      <c r="F901" s="28"/>
      <c r="G901" s="28"/>
      <c r="H901" s="28"/>
      <c r="I901" s="28"/>
      <c r="J901" s="28"/>
    </row>
    <row r="902" spans="2:10" x14ac:dyDescent="0.25">
      <c r="B902" s="28"/>
      <c r="C902" s="28"/>
      <c r="D902" s="28"/>
      <c r="E902" s="28"/>
      <c r="F902" s="28"/>
      <c r="G902" s="28"/>
      <c r="H902" s="28"/>
      <c r="I902" s="28"/>
      <c r="J902" s="28"/>
    </row>
    <row r="903" spans="2:10" x14ac:dyDescent="0.25">
      <c r="B903" s="28"/>
      <c r="C903" s="28"/>
      <c r="D903" s="28"/>
      <c r="E903" s="28"/>
      <c r="F903" s="28"/>
      <c r="G903" s="28"/>
      <c r="H903" s="28"/>
      <c r="I903" s="28"/>
      <c r="J903" s="28"/>
    </row>
    <row r="904" spans="2:10" x14ac:dyDescent="0.25">
      <c r="B904" s="28"/>
      <c r="C904" s="28"/>
      <c r="D904" s="28"/>
      <c r="E904" s="28"/>
      <c r="F904" s="28"/>
      <c r="G904" s="28"/>
      <c r="H904" s="28"/>
      <c r="I904" s="28"/>
      <c r="J904" s="28"/>
    </row>
    <row r="905" spans="2:10" x14ac:dyDescent="0.25">
      <c r="B905" s="28"/>
      <c r="C905" s="28"/>
      <c r="D905" s="28"/>
      <c r="E905" s="28"/>
      <c r="F905" s="28"/>
      <c r="G905" s="28"/>
      <c r="H905" s="28"/>
      <c r="I905" s="28"/>
      <c r="J905" s="28"/>
    </row>
    <row r="906" spans="2:10" x14ac:dyDescent="0.25">
      <c r="B906" s="28"/>
      <c r="C906" s="28"/>
      <c r="D906" s="28"/>
      <c r="E906" s="28"/>
      <c r="F906" s="28"/>
      <c r="G906" s="28"/>
      <c r="H906" s="28"/>
      <c r="I906" s="28"/>
      <c r="J906" s="28"/>
    </row>
    <row r="907" spans="2:10" x14ac:dyDescent="0.25">
      <c r="B907" s="28"/>
      <c r="C907" s="28"/>
      <c r="D907" s="28"/>
      <c r="E907" s="28"/>
      <c r="F907" s="28"/>
      <c r="G907" s="28"/>
      <c r="H907" s="28"/>
      <c r="I907" s="28"/>
      <c r="J907" s="28"/>
    </row>
    <row r="908" spans="2:10" x14ac:dyDescent="0.25">
      <c r="B908" s="28"/>
      <c r="C908" s="28"/>
      <c r="D908" s="28"/>
      <c r="E908" s="28"/>
      <c r="F908" s="28"/>
      <c r="G908" s="28"/>
      <c r="H908" s="28"/>
      <c r="I908" s="28"/>
      <c r="J908" s="28"/>
    </row>
    <row r="909" spans="2:10" x14ac:dyDescent="0.25">
      <c r="B909" s="28"/>
      <c r="C909" s="28"/>
      <c r="D909" s="28"/>
      <c r="E909" s="28"/>
      <c r="F909" s="28"/>
      <c r="G909" s="28"/>
      <c r="H909" s="28"/>
      <c r="I909" s="28"/>
      <c r="J909" s="28"/>
    </row>
    <row r="910" spans="2:10" x14ac:dyDescent="0.25">
      <c r="B910" s="28"/>
      <c r="C910" s="28"/>
      <c r="D910" s="28"/>
      <c r="E910" s="28"/>
      <c r="F910" s="28"/>
      <c r="G910" s="28"/>
      <c r="H910" s="28"/>
      <c r="I910" s="28"/>
      <c r="J910" s="28"/>
    </row>
    <row r="911" spans="2:10" x14ac:dyDescent="0.25">
      <c r="B911" s="28"/>
      <c r="C911" s="28"/>
      <c r="D911" s="28"/>
      <c r="E911" s="28"/>
      <c r="F911" s="28"/>
      <c r="G911" s="28"/>
      <c r="H911" s="28"/>
      <c r="I911" s="28"/>
      <c r="J911" s="28"/>
    </row>
    <row r="912" spans="2:10" x14ac:dyDescent="0.25">
      <c r="B912" s="28"/>
      <c r="C912" s="28"/>
      <c r="D912" s="28"/>
      <c r="E912" s="28"/>
      <c r="F912" s="28"/>
      <c r="G912" s="28"/>
      <c r="H912" s="28"/>
      <c r="I912" s="28"/>
      <c r="J912" s="28"/>
    </row>
    <row r="913" spans="2:10" x14ac:dyDescent="0.25">
      <c r="B913" s="28"/>
      <c r="C913" s="28"/>
      <c r="D913" s="28"/>
      <c r="E913" s="28"/>
      <c r="F913" s="28"/>
      <c r="G913" s="28"/>
      <c r="H913" s="28"/>
      <c r="I913" s="28"/>
      <c r="J913" s="28"/>
    </row>
    <row r="914" spans="2:10" x14ac:dyDescent="0.25">
      <c r="B914" s="28"/>
      <c r="C914" s="28"/>
      <c r="D914" s="28"/>
      <c r="E914" s="28"/>
      <c r="F914" s="28"/>
      <c r="G914" s="28"/>
      <c r="H914" s="28"/>
      <c r="I914" s="28"/>
      <c r="J914" s="28"/>
    </row>
    <row r="915" spans="2:10" x14ac:dyDescent="0.25">
      <c r="B915" s="28"/>
      <c r="C915" s="28"/>
      <c r="D915" s="28"/>
      <c r="E915" s="28"/>
      <c r="F915" s="28"/>
      <c r="G915" s="28"/>
      <c r="H915" s="28"/>
      <c r="I915" s="28"/>
      <c r="J915" s="28"/>
    </row>
    <row r="916" spans="2:10" x14ac:dyDescent="0.25">
      <c r="B916" s="28"/>
      <c r="C916" s="28"/>
      <c r="D916" s="28"/>
      <c r="E916" s="28"/>
      <c r="F916" s="28"/>
      <c r="G916" s="28"/>
      <c r="H916" s="28"/>
      <c r="I916" s="28"/>
      <c r="J916" s="28"/>
    </row>
    <row r="917" spans="2:10" x14ac:dyDescent="0.25">
      <c r="B917" s="28"/>
      <c r="C917" s="28"/>
      <c r="D917" s="28"/>
      <c r="E917" s="28"/>
      <c r="F917" s="28"/>
      <c r="G917" s="28"/>
      <c r="H917" s="28"/>
      <c r="I917" s="28"/>
      <c r="J917" s="28"/>
    </row>
    <row r="918" spans="2:10" x14ac:dyDescent="0.25">
      <c r="B918" s="28"/>
      <c r="C918" s="28"/>
      <c r="D918" s="28"/>
      <c r="E918" s="28"/>
      <c r="F918" s="28"/>
      <c r="G918" s="28"/>
      <c r="H918" s="28"/>
      <c r="I918" s="28"/>
      <c r="J918" s="28"/>
    </row>
    <row r="919" spans="2:10" x14ac:dyDescent="0.25">
      <c r="B919" s="28"/>
      <c r="C919" s="28"/>
      <c r="D919" s="28"/>
      <c r="E919" s="28"/>
      <c r="F919" s="28"/>
      <c r="G919" s="28"/>
      <c r="H919" s="28"/>
      <c r="I919" s="28"/>
      <c r="J919" s="28"/>
    </row>
    <row r="920" spans="2:10" x14ac:dyDescent="0.25">
      <c r="B920" s="28"/>
      <c r="C920" s="28"/>
      <c r="D920" s="28"/>
      <c r="E920" s="28"/>
      <c r="F920" s="28"/>
      <c r="G920" s="28"/>
      <c r="H920" s="28"/>
      <c r="I920" s="28"/>
      <c r="J920" s="28"/>
    </row>
    <row r="921" spans="2:10" x14ac:dyDescent="0.25">
      <c r="B921" s="28"/>
      <c r="C921" s="28"/>
      <c r="D921" s="28"/>
      <c r="E921" s="28"/>
      <c r="F921" s="28"/>
      <c r="G921" s="28"/>
      <c r="H921" s="28"/>
      <c r="I921" s="28"/>
      <c r="J921" s="28"/>
    </row>
    <row r="922" spans="2:10" x14ac:dyDescent="0.25">
      <c r="B922" s="28"/>
      <c r="C922" s="28"/>
      <c r="D922" s="28"/>
      <c r="E922" s="28"/>
      <c r="F922" s="28"/>
      <c r="G922" s="28"/>
      <c r="H922" s="28"/>
      <c r="I922" s="28"/>
      <c r="J922" s="28"/>
    </row>
    <row r="923" spans="2:10" x14ac:dyDescent="0.25">
      <c r="B923" s="28"/>
      <c r="C923" s="28"/>
      <c r="D923" s="28"/>
      <c r="E923" s="28"/>
      <c r="F923" s="28"/>
      <c r="G923" s="28"/>
      <c r="H923" s="28"/>
      <c r="I923" s="28"/>
      <c r="J923" s="28"/>
    </row>
    <row r="924" spans="2:10" x14ac:dyDescent="0.25">
      <c r="B924" s="28"/>
      <c r="C924" s="28"/>
      <c r="D924" s="28"/>
      <c r="E924" s="28"/>
      <c r="F924" s="28"/>
      <c r="G924" s="28"/>
      <c r="H924" s="28"/>
      <c r="I924" s="28"/>
      <c r="J924" s="28"/>
    </row>
    <row r="925" spans="2:10" x14ac:dyDescent="0.25">
      <c r="B925" s="28"/>
      <c r="C925" s="28"/>
      <c r="D925" s="28"/>
      <c r="E925" s="28"/>
      <c r="F925" s="28"/>
      <c r="G925" s="28"/>
      <c r="H925" s="28"/>
      <c r="I925" s="28"/>
      <c r="J925" s="28"/>
    </row>
    <row r="926" spans="2:10" x14ac:dyDescent="0.25">
      <c r="B926" s="28"/>
      <c r="C926" s="28"/>
      <c r="D926" s="28"/>
      <c r="E926" s="28"/>
      <c r="F926" s="28"/>
      <c r="G926" s="28"/>
      <c r="H926" s="28"/>
      <c r="I926" s="28"/>
      <c r="J926" s="28"/>
    </row>
    <row r="927" spans="2:10" x14ac:dyDescent="0.25">
      <c r="B927" s="28"/>
      <c r="C927" s="28"/>
      <c r="D927" s="28"/>
      <c r="E927" s="28"/>
      <c r="F927" s="28"/>
      <c r="G927" s="28"/>
      <c r="H927" s="28"/>
      <c r="I927" s="28"/>
      <c r="J927" s="28"/>
    </row>
    <row r="928" spans="2:10" x14ac:dyDescent="0.25">
      <c r="B928" s="28"/>
      <c r="C928" s="28"/>
      <c r="D928" s="28"/>
      <c r="E928" s="28"/>
      <c r="F928" s="28"/>
      <c r="G928" s="28"/>
      <c r="H928" s="28"/>
      <c r="I928" s="28"/>
      <c r="J928" s="28"/>
    </row>
    <row r="929" spans="2:10" x14ac:dyDescent="0.25">
      <c r="B929" s="28"/>
      <c r="C929" s="28"/>
      <c r="D929" s="28"/>
      <c r="E929" s="28"/>
      <c r="F929" s="28"/>
      <c r="G929" s="28"/>
      <c r="H929" s="28"/>
      <c r="I929" s="28"/>
      <c r="J929" s="28"/>
    </row>
    <row r="930" spans="2:10" x14ac:dyDescent="0.25">
      <c r="B930" s="28"/>
      <c r="C930" s="28"/>
      <c r="D930" s="28"/>
      <c r="E930" s="28"/>
      <c r="F930" s="28"/>
      <c r="G930" s="28"/>
      <c r="H930" s="28"/>
      <c r="I930" s="28"/>
      <c r="J930" s="28"/>
    </row>
    <row r="931" spans="2:10" x14ac:dyDescent="0.25">
      <c r="B931" s="28"/>
      <c r="C931" s="28"/>
      <c r="D931" s="28"/>
      <c r="E931" s="28"/>
      <c r="F931" s="28"/>
      <c r="G931" s="28"/>
      <c r="H931" s="28"/>
      <c r="I931" s="28"/>
      <c r="J931" s="28"/>
    </row>
    <row r="932" spans="2:10" x14ac:dyDescent="0.25">
      <c r="B932" s="28"/>
      <c r="C932" s="28"/>
      <c r="D932" s="28"/>
      <c r="E932" s="28"/>
      <c r="F932" s="28"/>
      <c r="G932" s="28"/>
      <c r="H932" s="28"/>
      <c r="I932" s="28"/>
      <c r="J932" s="28"/>
    </row>
    <row r="933" spans="2:10" x14ac:dyDescent="0.25">
      <c r="B933" s="28"/>
      <c r="C933" s="28"/>
      <c r="D933" s="28"/>
      <c r="E933" s="28"/>
      <c r="F933" s="28"/>
      <c r="G933" s="28"/>
      <c r="H933" s="28"/>
      <c r="I933" s="28"/>
      <c r="J933" s="28"/>
    </row>
    <row r="934" spans="2:10" x14ac:dyDescent="0.25">
      <c r="B934" s="28"/>
      <c r="C934" s="28"/>
      <c r="D934" s="28"/>
      <c r="E934" s="28"/>
      <c r="F934" s="28"/>
      <c r="G934" s="28"/>
      <c r="H934" s="28"/>
      <c r="I934" s="28"/>
      <c r="J934" s="28"/>
    </row>
    <row r="935" spans="2:10" x14ac:dyDescent="0.25">
      <c r="B935" s="28"/>
      <c r="C935" s="28"/>
      <c r="D935" s="28"/>
      <c r="E935" s="28"/>
      <c r="F935" s="28"/>
      <c r="G935" s="28"/>
      <c r="H935" s="28"/>
      <c r="I935" s="28"/>
      <c r="J935" s="28"/>
    </row>
    <row r="936" spans="2:10" x14ac:dyDescent="0.25">
      <c r="B936" s="28"/>
      <c r="C936" s="28"/>
      <c r="D936" s="28"/>
      <c r="E936" s="28"/>
      <c r="F936" s="28"/>
      <c r="G936" s="28"/>
      <c r="H936" s="28"/>
      <c r="I936" s="28"/>
      <c r="J936" s="28"/>
    </row>
    <row r="937" spans="2:10" x14ac:dyDescent="0.25">
      <c r="B937" s="28"/>
      <c r="C937" s="28"/>
      <c r="D937" s="28"/>
      <c r="E937" s="28"/>
      <c r="F937" s="28"/>
      <c r="G937" s="28"/>
      <c r="H937" s="28"/>
      <c r="I937" s="28"/>
      <c r="J937" s="28"/>
    </row>
    <row r="938" spans="2:10" x14ac:dyDescent="0.25">
      <c r="B938" s="28"/>
      <c r="C938" s="28"/>
      <c r="D938" s="28"/>
      <c r="E938" s="28"/>
      <c r="F938" s="28"/>
      <c r="G938" s="28"/>
      <c r="H938" s="28"/>
      <c r="I938" s="28"/>
      <c r="J938" s="28"/>
    </row>
    <row r="939" spans="2:10" x14ac:dyDescent="0.25">
      <c r="B939" s="28"/>
      <c r="C939" s="28"/>
      <c r="D939" s="28"/>
      <c r="E939" s="28"/>
      <c r="F939" s="28"/>
      <c r="G939" s="28"/>
      <c r="H939" s="28"/>
      <c r="I939" s="28"/>
      <c r="J939" s="28"/>
    </row>
    <row r="940" spans="2:10" x14ac:dyDescent="0.25">
      <c r="B940" s="28"/>
      <c r="C940" s="28"/>
      <c r="D940" s="28"/>
      <c r="E940" s="28"/>
      <c r="F940" s="28"/>
      <c r="G940" s="28"/>
      <c r="H940" s="28"/>
      <c r="I940" s="28"/>
      <c r="J940" s="28"/>
    </row>
    <row r="941" spans="2:10" x14ac:dyDescent="0.25">
      <c r="B941" s="28"/>
      <c r="C941" s="28"/>
      <c r="D941" s="28"/>
      <c r="E941" s="28"/>
      <c r="F941" s="28"/>
      <c r="G941" s="28"/>
      <c r="H941" s="28"/>
      <c r="I941" s="28"/>
      <c r="J941" s="28"/>
    </row>
    <row r="942" spans="2:10" x14ac:dyDescent="0.25">
      <c r="B942" s="28"/>
      <c r="C942" s="28"/>
      <c r="D942" s="28"/>
      <c r="E942" s="28"/>
      <c r="F942" s="28"/>
      <c r="G942" s="28"/>
      <c r="H942" s="28"/>
      <c r="I942" s="28"/>
      <c r="J942" s="28"/>
    </row>
    <row r="943" spans="2:10" x14ac:dyDescent="0.25">
      <c r="B943" s="28"/>
      <c r="C943" s="28"/>
      <c r="D943" s="28"/>
      <c r="E943" s="28"/>
      <c r="F943" s="28"/>
      <c r="G943" s="28"/>
      <c r="H943" s="28"/>
      <c r="I943" s="28"/>
      <c r="J943" s="28"/>
    </row>
    <row r="944" spans="2:10" x14ac:dyDescent="0.25">
      <c r="B944" s="28"/>
      <c r="C944" s="28"/>
      <c r="D944" s="28"/>
      <c r="E944" s="28"/>
      <c r="F944" s="28"/>
      <c r="G944" s="28"/>
      <c r="H944" s="28"/>
      <c r="I944" s="28"/>
      <c r="J944" s="28"/>
    </row>
    <row r="945" spans="2:10" x14ac:dyDescent="0.25">
      <c r="B945" s="28"/>
      <c r="C945" s="28"/>
      <c r="D945" s="28"/>
      <c r="E945" s="28"/>
      <c r="F945" s="28"/>
      <c r="G945" s="28"/>
      <c r="H945" s="28"/>
      <c r="I945" s="28"/>
      <c r="J945" s="28"/>
    </row>
    <row r="946" spans="2:10" x14ac:dyDescent="0.25">
      <c r="B946" s="28"/>
      <c r="C946" s="28"/>
      <c r="D946" s="28"/>
      <c r="E946" s="28"/>
      <c r="F946" s="28"/>
      <c r="G946" s="28"/>
      <c r="H946" s="28"/>
      <c r="I946" s="28"/>
      <c r="J946" s="28"/>
    </row>
    <row r="947" spans="2:10" x14ac:dyDescent="0.25">
      <c r="B947" s="28"/>
      <c r="C947" s="28"/>
      <c r="D947" s="28"/>
      <c r="E947" s="28"/>
      <c r="F947" s="28"/>
      <c r="G947" s="28"/>
      <c r="H947" s="28"/>
      <c r="I947" s="28"/>
      <c r="J947" s="28"/>
    </row>
    <row r="948" spans="2:10" x14ac:dyDescent="0.25">
      <c r="B948" s="28"/>
      <c r="C948" s="28"/>
      <c r="D948" s="28"/>
      <c r="E948" s="28"/>
      <c r="F948" s="28"/>
      <c r="G948" s="28"/>
      <c r="H948" s="28"/>
      <c r="I948" s="28"/>
      <c r="J948" s="28"/>
    </row>
    <row r="949" spans="2:10" x14ac:dyDescent="0.25">
      <c r="B949" s="28"/>
      <c r="C949" s="28"/>
      <c r="D949" s="28"/>
      <c r="E949" s="28"/>
      <c r="F949" s="28"/>
      <c r="G949" s="28"/>
      <c r="H949" s="28"/>
      <c r="I949" s="28"/>
      <c r="J949" s="28"/>
    </row>
    <row r="950" spans="2:10" x14ac:dyDescent="0.25">
      <c r="B950" s="28"/>
      <c r="C950" s="28"/>
      <c r="D950" s="28"/>
      <c r="E950" s="28"/>
      <c r="F950" s="28"/>
      <c r="G950" s="28"/>
      <c r="H950" s="28"/>
      <c r="I950" s="28"/>
      <c r="J950" s="28"/>
    </row>
    <row r="951" spans="2:10" x14ac:dyDescent="0.25">
      <c r="B951" s="28"/>
      <c r="C951" s="28"/>
      <c r="D951" s="28"/>
      <c r="E951" s="28"/>
      <c r="F951" s="28"/>
      <c r="G951" s="28"/>
      <c r="H951" s="28"/>
      <c r="I951" s="28"/>
      <c r="J951" s="28"/>
    </row>
    <row r="952" spans="2:10" x14ac:dyDescent="0.25">
      <c r="B952" s="28"/>
      <c r="C952" s="28"/>
      <c r="D952" s="28"/>
      <c r="E952" s="28"/>
      <c r="F952" s="28"/>
      <c r="G952" s="28"/>
      <c r="H952" s="28"/>
      <c r="I952" s="28"/>
      <c r="J952" s="28"/>
    </row>
    <row r="953" spans="2:10" x14ac:dyDescent="0.25">
      <c r="B953" s="28"/>
      <c r="C953" s="28"/>
      <c r="D953" s="28"/>
      <c r="E953" s="28"/>
      <c r="F953" s="28"/>
      <c r="G953" s="28"/>
      <c r="H953" s="28"/>
      <c r="I953" s="28"/>
      <c r="J953" s="28"/>
    </row>
    <row r="954" spans="2:10" x14ac:dyDescent="0.25">
      <c r="B954" s="28"/>
      <c r="C954" s="28"/>
      <c r="D954" s="28"/>
      <c r="E954" s="28"/>
      <c r="F954" s="28"/>
      <c r="G954" s="28"/>
      <c r="H954" s="28"/>
      <c r="I954" s="28"/>
      <c r="J954" s="28"/>
    </row>
    <row r="955" spans="2:10" x14ac:dyDescent="0.25">
      <c r="B955" s="28"/>
      <c r="C955" s="28"/>
      <c r="D955" s="28"/>
      <c r="E955" s="28"/>
      <c r="F955" s="28"/>
      <c r="G955" s="28"/>
      <c r="H955" s="28"/>
      <c r="I955" s="28"/>
      <c r="J955" s="28"/>
    </row>
    <row r="956" spans="2:10" x14ac:dyDescent="0.25">
      <c r="B956" s="28"/>
      <c r="C956" s="28"/>
      <c r="D956" s="28"/>
      <c r="E956" s="28"/>
      <c r="F956" s="28"/>
      <c r="G956" s="28"/>
      <c r="H956" s="28"/>
      <c r="I956" s="28"/>
      <c r="J956" s="28"/>
    </row>
    <row r="957" spans="2:10" x14ac:dyDescent="0.25">
      <c r="B957" s="28"/>
      <c r="C957" s="28"/>
      <c r="D957" s="28"/>
      <c r="E957" s="28"/>
      <c r="F957" s="28"/>
      <c r="G957" s="28"/>
      <c r="H957" s="28"/>
      <c r="I957" s="28"/>
      <c r="J957" s="28"/>
    </row>
    <row r="958" spans="2:10" x14ac:dyDescent="0.25">
      <c r="B958" s="28"/>
      <c r="C958" s="28"/>
      <c r="D958" s="28"/>
      <c r="E958" s="28"/>
      <c r="F958" s="28"/>
      <c r="G958" s="28"/>
      <c r="H958" s="28"/>
      <c r="I958" s="28"/>
      <c r="J958" s="28"/>
    </row>
    <row r="959" spans="2:10" x14ac:dyDescent="0.25">
      <c r="B959" s="28"/>
      <c r="C959" s="28"/>
      <c r="D959" s="28"/>
      <c r="E959" s="28"/>
      <c r="F959" s="28"/>
      <c r="G959" s="28"/>
      <c r="H959" s="28"/>
      <c r="I959" s="28"/>
      <c r="J959" s="28"/>
    </row>
    <row r="960" spans="2:10" x14ac:dyDescent="0.25">
      <c r="B960" s="28"/>
      <c r="C960" s="28"/>
      <c r="D960" s="28"/>
      <c r="E960" s="28"/>
      <c r="F960" s="28"/>
      <c r="G960" s="28"/>
      <c r="H960" s="28"/>
      <c r="I960" s="28"/>
      <c r="J960" s="28"/>
    </row>
    <row r="961" spans="2:10" x14ac:dyDescent="0.25">
      <c r="B961" s="28"/>
      <c r="C961" s="28"/>
      <c r="D961" s="28"/>
      <c r="E961" s="28"/>
      <c r="F961" s="28"/>
      <c r="G961" s="28"/>
      <c r="H961" s="28"/>
      <c r="I961" s="28"/>
      <c r="J961" s="28"/>
    </row>
    <row r="962" spans="2:10" x14ac:dyDescent="0.25">
      <c r="B962" s="28"/>
      <c r="C962" s="28"/>
      <c r="D962" s="28"/>
      <c r="E962" s="28"/>
      <c r="F962" s="28"/>
      <c r="G962" s="28"/>
      <c r="H962" s="28"/>
      <c r="I962" s="28"/>
      <c r="J962" s="28"/>
    </row>
    <row r="963" spans="2:10" x14ac:dyDescent="0.25">
      <c r="B963" s="28"/>
      <c r="C963" s="28"/>
      <c r="D963" s="28"/>
      <c r="E963" s="28"/>
      <c r="F963" s="28"/>
      <c r="G963" s="28"/>
      <c r="H963" s="28"/>
      <c r="I963" s="28"/>
      <c r="J963" s="28"/>
    </row>
    <row r="964" spans="2:10" x14ac:dyDescent="0.25">
      <c r="B964" s="28"/>
      <c r="C964" s="28"/>
      <c r="D964" s="28"/>
      <c r="E964" s="28"/>
      <c r="F964" s="28"/>
      <c r="G964" s="28"/>
      <c r="H964" s="28"/>
      <c r="I964" s="28"/>
      <c r="J964" s="28"/>
    </row>
    <row r="965" spans="2:10" x14ac:dyDescent="0.25">
      <c r="B965" s="28"/>
      <c r="C965" s="28"/>
      <c r="D965" s="28"/>
      <c r="E965" s="28"/>
      <c r="F965" s="28"/>
      <c r="G965" s="28"/>
      <c r="H965" s="28"/>
      <c r="I965" s="28"/>
      <c r="J965" s="28"/>
    </row>
    <row r="966" spans="2:10" x14ac:dyDescent="0.25">
      <c r="B966" s="28"/>
      <c r="C966" s="28"/>
      <c r="D966" s="28"/>
      <c r="E966" s="28"/>
      <c r="F966" s="28"/>
      <c r="G966" s="28"/>
      <c r="H966" s="28"/>
      <c r="I966" s="28"/>
      <c r="J966" s="28"/>
    </row>
    <row r="967" spans="2:10" x14ac:dyDescent="0.25">
      <c r="B967" s="28"/>
      <c r="C967" s="28"/>
      <c r="D967" s="28"/>
      <c r="E967" s="28"/>
      <c r="F967" s="28"/>
      <c r="G967" s="28"/>
      <c r="H967" s="28"/>
      <c r="I967" s="28"/>
      <c r="J967" s="28"/>
    </row>
    <row r="968" spans="2:10" x14ac:dyDescent="0.25">
      <c r="B968" s="28"/>
      <c r="C968" s="28"/>
      <c r="D968" s="28"/>
      <c r="E968" s="28"/>
      <c r="F968" s="28"/>
      <c r="G968" s="28"/>
      <c r="H968" s="28"/>
      <c r="I968" s="28"/>
      <c r="J968" s="28"/>
    </row>
    <row r="969" spans="2:10" x14ac:dyDescent="0.25">
      <c r="B969" s="28"/>
      <c r="C969" s="28"/>
      <c r="D969" s="28"/>
      <c r="E969" s="28"/>
      <c r="F969" s="28"/>
      <c r="G969" s="28"/>
      <c r="H969" s="28"/>
      <c r="I969" s="28"/>
      <c r="J969" s="28"/>
    </row>
    <row r="970" spans="2:10" x14ac:dyDescent="0.25">
      <c r="B970" s="28"/>
      <c r="C970" s="28"/>
      <c r="D970" s="28"/>
      <c r="E970" s="28"/>
      <c r="F970" s="28"/>
      <c r="G970" s="28"/>
      <c r="H970" s="28"/>
      <c r="I970" s="28"/>
      <c r="J970" s="28"/>
    </row>
    <row r="971" spans="2:10" x14ac:dyDescent="0.25">
      <c r="B971" s="28"/>
      <c r="C971" s="28"/>
      <c r="D971" s="28"/>
      <c r="E971" s="28"/>
      <c r="F971" s="28"/>
      <c r="G971" s="28"/>
      <c r="H971" s="28"/>
      <c r="I971" s="28"/>
      <c r="J971" s="28"/>
    </row>
    <row r="972" spans="2:10" x14ac:dyDescent="0.25">
      <c r="B972" s="28"/>
      <c r="C972" s="28"/>
      <c r="D972" s="28"/>
      <c r="E972" s="28"/>
      <c r="F972" s="28"/>
      <c r="G972" s="28"/>
      <c r="H972" s="28"/>
      <c r="I972" s="28"/>
      <c r="J972" s="28"/>
    </row>
    <row r="973" spans="2:10" x14ac:dyDescent="0.25">
      <c r="B973" s="28"/>
      <c r="C973" s="28"/>
      <c r="D973" s="28"/>
      <c r="E973" s="28"/>
      <c r="F973" s="28"/>
      <c r="G973" s="28"/>
      <c r="H973" s="28"/>
      <c r="I973" s="28"/>
      <c r="J973" s="28"/>
    </row>
    <row r="974" spans="2:10" x14ac:dyDescent="0.25">
      <c r="B974" s="28"/>
      <c r="C974" s="28"/>
      <c r="D974" s="28"/>
      <c r="E974" s="28"/>
      <c r="F974" s="28"/>
      <c r="G974" s="28"/>
      <c r="H974" s="28"/>
      <c r="I974" s="28"/>
      <c r="J974" s="28"/>
    </row>
    <row r="975" spans="2:10" x14ac:dyDescent="0.25">
      <c r="B975" s="28"/>
      <c r="C975" s="28"/>
      <c r="D975" s="28"/>
      <c r="E975" s="28"/>
      <c r="F975" s="28"/>
      <c r="G975" s="28"/>
      <c r="H975" s="28"/>
      <c r="I975" s="28"/>
      <c r="J975" s="28"/>
    </row>
    <row r="976" spans="2:10" x14ac:dyDescent="0.25">
      <c r="B976" s="28"/>
      <c r="C976" s="28"/>
      <c r="D976" s="28"/>
      <c r="E976" s="28"/>
      <c r="F976" s="28"/>
      <c r="G976" s="28"/>
      <c r="H976" s="28"/>
      <c r="I976" s="28"/>
      <c r="J976" s="28"/>
    </row>
    <row r="977" spans="2:10" x14ac:dyDescent="0.25">
      <c r="B977" s="28"/>
      <c r="C977" s="28"/>
      <c r="D977" s="28"/>
      <c r="E977" s="28"/>
      <c r="F977" s="28"/>
      <c r="G977" s="28"/>
      <c r="H977" s="28"/>
      <c r="I977" s="28"/>
      <c r="J977" s="28"/>
    </row>
    <row r="978" spans="2:10" x14ac:dyDescent="0.25">
      <c r="B978" s="28"/>
      <c r="C978" s="28"/>
      <c r="D978" s="28"/>
      <c r="E978" s="28"/>
      <c r="F978" s="28"/>
      <c r="G978" s="28"/>
      <c r="H978" s="28"/>
      <c r="I978" s="28"/>
      <c r="J978" s="28"/>
    </row>
    <row r="979" spans="2:10" x14ac:dyDescent="0.25">
      <c r="B979" s="28"/>
      <c r="C979" s="28"/>
      <c r="D979" s="28"/>
      <c r="E979" s="28"/>
      <c r="F979" s="28"/>
      <c r="G979" s="28"/>
      <c r="H979" s="28"/>
      <c r="I979" s="28"/>
      <c r="J979" s="28"/>
    </row>
    <row r="980" spans="2:10" x14ac:dyDescent="0.25">
      <c r="B980" s="28"/>
      <c r="C980" s="28"/>
      <c r="D980" s="28"/>
      <c r="E980" s="28"/>
      <c r="F980" s="28"/>
      <c r="G980" s="28"/>
      <c r="H980" s="28"/>
      <c r="I980" s="28"/>
      <c r="J980" s="28"/>
    </row>
    <row r="981" spans="2:10" x14ac:dyDescent="0.25">
      <c r="B981" s="28"/>
      <c r="C981" s="28"/>
      <c r="D981" s="28"/>
      <c r="E981" s="28"/>
      <c r="F981" s="28"/>
      <c r="G981" s="28"/>
      <c r="H981" s="28"/>
      <c r="I981" s="28"/>
      <c r="J981" s="28"/>
    </row>
    <row r="982" spans="2:10" x14ac:dyDescent="0.25">
      <c r="B982" s="28"/>
      <c r="C982" s="28"/>
      <c r="D982" s="28"/>
      <c r="E982" s="28"/>
      <c r="F982" s="28"/>
      <c r="G982" s="28"/>
      <c r="H982" s="28"/>
      <c r="I982" s="28"/>
      <c r="J982" s="28"/>
    </row>
    <row r="983" spans="2:10" x14ac:dyDescent="0.25">
      <c r="B983" s="28"/>
      <c r="C983" s="28"/>
      <c r="D983" s="28"/>
      <c r="E983" s="28"/>
      <c r="F983" s="28"/>
      <c r="G983" s="28"/>
      <c r="H983" s="28"/>
      <c r="I983" s="28"/>
      <c r="J983" s="28"/>
    </row>
    <row r="984" spans="2:10" x14ac:dyDescent="0.25">
      <c r="B984" s="28"/>
      <c r="C984" s="28"/>
      <c r="D984" s="28"/>
      <c r="E984" s="28"/>
      <c r="F984" s="28"/>
      <c r="G984" s="28"/>
      <c r="H984" s="28"/>
      <c r="I984" s="28"/>
      <c r="J984" s="28"/>
    </row>
    <row r="985" spans="2:10" x14ac:dyDescent="0.25">
      <c r="B985" s="28"/>
      <c r="C985" s="28"/>
      <c r="D985" s="28"/>
      <c r="E985" s="28"/>
      <c r="F985" s="28"/>
      <c r="G985" s="28"/>
      <c r="H985" s="28"/>
      <c r="I985" s="28"/>
      <c r="J985" s="28"/>
    </row>
    <row r="986" spans="2:10" x14ac:dyDescent="0.25">
      <c r="B986" s="28"/>
      <c r="C986" s="28"/>
      <c r="D986" s="28"/>
      <c r="E986" s="28"/>
      <c r="F986" s="28"/>
      <c r="G986" s="28"/>
      <c r="H986" s="28"/>
      <c r="I986" s="28"/>
      <c r="J986" s="28"/>
    </row>
    <row r="987" spans="2:10" x14ac:dyDescent="0.25">
      <c r="B987" s="28"/>
      <c r="C987" s="28"/>
      <c r="D987" s="28"/>
      <c r="E987" s="28"/>
      <c r="F987" s="28"/>
      <c r="G987" s="28"/>
      <c r="H987" s="28"/>
      <c r="I987" s="28"/>
      <c r="J987" s="28"/>
    </row>
    <row r="988" spans="2:10" x14ac:dyDescent="0.25">
      <c r="B988" s="28"/>
      <c r="C988" s="28"/>
      <c r="D988" s="28"/>
      <c r="E988" s="28"/>
      <c r="F988" s="28"/>
      <c r="G988" s="28"/>
      <c r="H988" s="28"/>
      <c r="I988" s="28"/>
      <c r="J988" s="28"/>
    </row>
    <row r="989" spans="2:10" x14ac:dyDescent="0.25">
      <c r="B989" s="28"/>
      <c r="C989" s="28"/>
      <c r="D989" s="28"/>
      <c r="E989" s="28"/>
      <c r="F989" s="28"/>
      <c r="G989" s="28"/>
      <c r="H989" s="28"/>
      <c r="I989" s="28"/>
      <c r="J989" s="28"/>
    </row>
    <row r="990" spans="2:10" x14ac:dyDescent="0.25">
      <c r="B990" s="28"/>
      <c r="C990" s="28"/>
      <c r="D990" s="28"/>
      <c r="E990" s="28"/>
      <c r="F990" s="28"/>
      <c r="G990" s="28"/>
      <c r="H990" s="28"/>
      <c r="I990" s="28"/>
      <c r="J990" s="28"/>
    </row>
    <row r="991" spans="2:10" x14ac:dyDescent="0.25">
      <c r="B991" s="28"/>
      <c r="C991" s="28"/>
      <c r="D991" s="28"/>
      <c r="E991" s="28"/>
      <c r="F991" s="28"/>
      <c r="G991" s="28"/>
      <c r="H991" s="28"/>
      <c r="I991" s="28"/>
      <c r="J991" s="28"/>
    </row>
    <row r="992" spans="2:10" x14ac:dyDescent="0.25">
      <c r="B992" s="28"/>
      <c r="C992" s="28"/>
      <c r="D992" s="28"/>
      <c r="E992" s="28"/>
      <c r="F992" s="28"/>
      <c r="G992" s="28"/>
      <c r="H992" s="28"/>
      <c r="I992" s="28"/>
      <c r="J992" s="28"/>
    </row>
    <row r="993" spans="2:10" x14ac:dyDescent="0.25">
      <c r="B993" s="28"/>
      <c r="C993" s="28"/>
      <c r="D993" s="28"/>
      <c r="E993" s="28"/>
      <c r="F993" s="28"/>
      <c r="G993" s="28"/>
      <c r="H993" s="28"/>
      <c r="I993" s="28"/>
      <c r="J993" s="28"/>
    </row>
    <row r="994" spans="2:10" x14ac:dyDescent="0.25">
      <c r="B994" s="28"/>
      <c r="C994" s="28"/>
      <c r="D994" s="28"/>
      <c r="E994" s="28"/>
      <c r="F994" s="28"/>
      <c r="G994" s="28"/>
      <c r="H994" s="28"/>
      <c r="I994" s="28"/>
      <c r="J994" s="28"/>
    </row>
    <row r="995" spans="2:10" x14ac:dyDescent="0.25">
      <c r="B995" s="28"/>
      <c r="C995" s="28"/>
      <c r="D995" s="28"/>
      <c r="E995" s="28"/>
      <c r="F995" s="28"/>
      <c r="G995" s="28"/>
      <c r="H995" s="28"/>
      <c r="I995" s="28"/>
      <c r="J995" s="28"/>
    </row>
    <row r="996" spans="2:10" x14ac:dyDescent="0.25">
      <c r="B996" s="28"/>
      <c r="C996" s="28"/>
      <c r="D996" s="28"/>
      <c r="E996" s="28"/>
      <c r="F996" s="28"/>
      <c r="G996" s="28"/>
      <c r="H996" s="28"/>
      <c r="I996" s="28"/>
      <c r="J996" s="28"/>
    </row>
    <row r="997" spans="2:10" x14ac:dyDescent="0.25">
      <c r="B997" s="28"/>
      <c r="C997" s="28"/>
      <c r="D997" s="28"/>
      <c r="E997" s="28"/>
      <c r="F997" s="28"/>
      <c r="G997" s="28"/>
      <c r="H997" s="28"/>
      <c r="I997" s="28"/>
      <c r="J997" s="28"/>
    </row>
    <row r="998" spans="2:10" x14ac:dyDescent="0.25">
      <c r="B998" s="28"/>
      <c r="C998" s="28"/>
      <c r="D998" s="28"/>
      <c r="E998" s="28"/>
      <c r="F998" s="28"/>
      <c r="G998" s="28"/>
      <c r="H998" s="28"/>
      <c r="I998" s="28"/>
      <c r="J998" s="28"/>
    </row>
    <row r="999" spans="2:10" x14ac:dyDescent="0.25">
      <c r="B999" s="28"/>
      <c r="C999" s="28"/>
      <c r="D999" s="28"/>
      <c r="E999" s="28"/>
      <c r="F999" s="28"/>
      <c r="G999" s="28"/>
      <c r="H999" s="28"/>
      <c r="I999" s="28"/>
      <c r="J999" s="28"/>
    </row>
    <row r="1000" spans="2:10" x14ac:dyDescent="0.25">
      <c r="B1000" s="28"/>
      <c r="C1000" s="28"/>
      <c r="D1000" s="28"/>
      <c r="E1000" s="28"/>
      <c r="F1000" s="28"/>
      <c r="G1000" s="28"/>
      <c r="H1000" s="28"/>
      <c r="I1000" s="28"/>
      <c r="J1000" s="28"/>
    </row>
    <row r="1001" spans="2:10" x14ac:dyDescent="0.25">
      <c r="B1001" s="28"/>
      <c r="C1001" s="28"/>
      <c r="D1001" s="28"/>
      <c r="E1001" s="28"/>
      <c r="F1001" s="28"/>
      <c r="G1001" s="28"/>
      <c r="H1001" s="28"/>
      <c r="I1001" s="28"/>
      <c r="J1001" s="28"/>
    </row>
    <row r="1002" spans="2:10" x14ac:dyDescent="0.25">
      <c r="B1002" s="28"/>
      <c r="C1002" s="28"/>
      <c r="D1002" s="28"/>
      <c r="E1002" s="28"/>
      <c r="F1002" s="28"/>
      <c r="G1002" s="28"/>
      <c r="H1002" s="28"/>
      <c r="I1002" s="28"/>
      <c r="J1002" s="28"/>
    </row>
    <row r="1003" spans="2:10" x14ac:dyDescent="0.25">
      <c r="B1003" s="28"/>
      <c r="C1003" s="28"/>
      <c r="D1003" s="28"/>
      <c r="E1003" s="28"/>
      <c r="F1003" s="28"/>
      <c r="G1003" s="28"/>
      <c r="H1003" s="28"/>
      <c r="I1003" s="28"/>
      <c r="J1003" s="28"/>
    </row>
    <row r="1004" spans="2:10" x14ac:dyDescent="0.25">
      <c r="B1004" s="28"/>
      <c r="C1004" s="28"/>
      <c r="D1004" s="28"/>
      <c r="E1004" s="28"/>
      <c r="F1004" s="28"/>
      <c r="G1004" s="28"/>
      <c r="H1004" s="28"/>
      <c r="I1004" s="28"/>
      <c r="J1004" s="28"/>
    </row>
    <row r="1005" spans="2:10" x14ac:dyDescent="0.25">
      <c r="B1005" s="28"/>
      <c r="C1005" s="28"/>
      <c r="D1005" s="28"/>
      <c r="E1005" s="28"/>
      <c r="F1005" s="28"/>
      <c r="G1005" s="28"/>
      <c r="H1005" s="28"/>
      <c r="I1005" s="28"/>
      <c r="J1005" s="28"/>
    </row>
    <row r="1006" spans="2:10" x14ac:dyDescent="0.25">
      <c r="B1006" s="28"/>
      <c r="C1006" s="28"/>
      <c r="D1006" s="28"/>
      <c r="E1006" s="28"/>
      <c r="F1006" s="28"/>
      <c r="G1006" s="28"/>
      <c r="H1006" s="28"/>
      <c r="I1006" s="28"/>
      <c r="J1006" s="28"/>
    </row>
    <row r="1007" spans="2:10" x14ac:dyDescent="0.25">
      <c r="B1007" s="28"/>
      <c r="C1007" s="28"/>
      <c r="D1007" s="28"/>
      <c r="E1007" s="28"/>
      <c r="F1007" s="28"/>
      <c r="G1007" s="28"/>
      <c r="H1007" s="28"/>
      <c r="I1007" s="28"/>
      <c r="J1007" s="28"/>
    </row>
    <row r="1008" spans="2:10" x14ac:dyDescent="0.25">
      <c r="B1008" s="28"/>
      <c r="C1008" s="28"/>
      <c r="D1008" s="28"/>
      <c r="E1008" s="28"/>
      <c r="F1008" s="28"/>
      <c r="G1008" s="28"/>
      <c r="H1008" s="28"/>
      <c r="I1008" s="28"/>
      <c r="J1008" s="28"/>
    </row>
    <row r="1009" spans="2:10" x14ac:dyDescent="0.25">
      <c r="B1009" s="28"/>
      <c r="C1009" s="28"/>
      <c r="D1009" s="28"/>
      <c r="E1009" s="28"/>
      <c r="F1009" s="28"/>
      <c r="G1009" s="28"/>
      <c r="H1009" s="28"/>
      <c r="I1009" s="28"/>
      <c r="J1009" s="28"/>
    </row>
    <row r="1010" spans="2:10" x14ac:dyDescent="0.25">
      <c r="B1010" s="28"/>
      <c r="C1010" s="28"/>
      <c r="D1010" s="28"/>
      <c r="E1010" s="28"/>
      <c r="F1010" s="28"/>
      <c r="G1010" s="28"/>
      <c r="H1010" s="28"/>
      <c r="I1010" s="28"/>
      <c r="J1010" s="28"/>
    </row>
    <row r="1011" spans="2:10" x14ac:dyDescent="0.25">
      <c r="B1011" s="28"/>
      <c r="C1011" s="28"/>
      <c r="D1011" s="28"/>
      <c r="E1011" s="28"/>
      <c r="F1011" s="28"/>
      <c r="G1011" s="28"/>
      <c r="H1011" s="28"/>
      <c r="I1011" s="28"/>
      <c r="J1011" s="28"/>
    </row>
    <row r="1012" spans="2:10" x14ac:dyDescent="0.25">
      <c r="B1012" s="28"/>
      <c r="C1012" s="28"/>
      <c r="D1012" s="28"/>
      <c r="E1012" s="28"/>
      <c r="F1012" s="28"/>
      <c r="G1012" s="28"/>
      <c r="H1012" s="28"/>
      <c r="I1012" s="28"/>
      <c r="J1012" s="28"/>
    </row>
    <row r="1013" spans="2:10" x14ac:dyDescent="0.25">
      <c r="B1013" s="28"/>
      <c r="C1013" s="28"/>
      <c r="D1013" s="28"/>
      <c r="E1013" s="28"/>
      <c r="F1013" s="28"/>
      <c r="G1013" s="28"/>
      <c r="H1013" s="28"/>
      <c r="I1013" s="28"/>
      <c r="J1013" s="28"/>
    </row>
    <row r="1014" spans="2:10" x14ac:dyDescent="0.25">
      <c r="B1014" s="28"/>
      <c r="C1014" s="28"/>
      <c r="D1014" s="28"/>
      <c r="E1014" s="28"/>
      <c r="F1014" s="28"/>
      <c r="G1014" s="28"/>
      <c r="H1014" s="28"/>
      <c r="I1014" s="28"/>
      <c r="J1014" s="28"/>
    </row>
    <row r="1015" spans="2:10" x14ac:dyDescent="0.25">
      <c r="B1015" s="28"/>
      <c r="C1015" s="28"/>
      <c r="D1015" s="28"/>
      <c r="E1015" s="28"/>
      <c r="F1015" s="28"/>
      <c r="G1015" s="28"/>
      <c r="H1015" s="28"/>
      <c r="I1015" s="28"/>
      <c r="J1015" s="28"/>
    </row>
    <row r="1016" spans="2:10" x14ac:dyDescent="0.25">
      <c r="B1016" s="28"/>
      <c r="C1016" s="28"/>
      <c r="D1016" s="28"/>
      <c r="E1016" s="28"/>
      <c r="F1016" s="28"/>
      <c r="G1016" s="28"/>
      <c r="H1016" s="28"/>
      <c r="I1016" s="28"/>
      <c r="J1016" s="28"/>
    </row>
    <row r="1017" spans="2:10" x14ac:dyDescent="0.25">
      <c r="B1017" s="28"/>
      <c r="C1017" s="28"/>
      <c r="D1017" s="28"/>
      <c r="E1017" s="28"/>
      <c r="F1017" s="28"/>
      <c r="G1017" s="28"/>
      <c r="H1017" s="28"/>
      <c r="I1017" s="28"/>
      <c r="J1017" s="28"/>
    </row>
    <row r="1018" spans="2:10" x14ac:dyDescent="0.25">
      <c r="B1018" s="28"/>
      <c r="C1018" s="28"/>
      <c r="D1018" s="28"/>
      <c r="E1018" s="28"/>
      <c r="F1018" s="28"/>
      <c r="G1018" s="28"/>
      <c r="H1018" s="28"/>
      <c r="I1018" s="28"/>
      <c r="J1018" s="28"/>
    </row>
    <row r="1019" spans="2:10" x14ac:dyDescent="0.25">
      <c r="B1019" s="28"/>
      <c r="C1019" s="28"/>
      <c r="D1019" s="28"/>
      <c r="E1019" s="28"/>
      <c r="F1019" s="28"/>
      <c r="G1019" s="28"/>
      <c r="H1019" s="28"/>
      <c r="I1019" s="28"/>
      <c r="J1019" s="28"/>
    </row>
    <row r="1020" spans="2:10" x14ac:dyDescent="0.25">
      <c r="B1020" s="28"/>
      <c r="C1020" s="28"/>
      <c r="D1020" s="28"/>
      <c r="E1020" s="28"/>
      <c r="F1020" s="28"/>
      <c r="G1020" s="28"/>
      <c r="H1020" s="28"/>
      <c r="I1020" s="28"/>
      <c r="J1020" s="28"/>
    </row>
    <row r="1021" spans="2:10" x14ac:dyDescent="0.25">
      <c r="B1021" s="28"/>
      <c r="C1021" s="28"/>
      <c r="D1021" s="28"/>
      <c r="E1021" s="28"/>
      <c r="F1021" s="28"/>
      <c r="G1021" s="28"/>
      <c r="H1021" s="28"/>
      <c r="I1021" s="28"/>
      <c r="J1021" s="28"/>
    </row>
    <row r="1022" spans="2:10" x14ac:dyDescent="0.25">
      <c r="B1022" s="28"/>
      <c r="C1022" s="28"/>
      <c r="D1022" s="28"/>
      <c r="E1022" s="28"/>
      <c r="F1022" s="28"/>
      <c r="G1022" s="28"/>
      <c r="H1022" s="28"/>
      <c r="I1022" s="28"/>
      <c r="J1022" s="28"/>
    </row>
    <row r="1023" spans="2:10" x14ac:dyDescent="0.25">
      <c r="B1023" s="28"/>
      <c r="C1023" s="28"/>
      <c r="D1023" s="28"/>
      <c r="E1023" s="28"/>
      <c r="F1023" s="28"/>
      <c r="G1023" s="28"/>
      <c r="H1023" s="28"/>
      <c r="I1023" s="28"/>
      <c r="J1023" s="28"/>
    </row>
    <row r="1024" spans="2:10" x14ac:dyDescent="0.25">
      <c r="B1024" s="28"/>
      <c r="C1024" s="28"/>
      <c r="D1024" s="28"/>
      <c r="E1024" s="28"/>
      <c r="F1024" s="28"/>
      <c r="G1024" s="28"/>
      <c r="H1024" s="28"/>
      <c r="I1024" s="28"/>
      <c r="J1024" s="28"/>
    </row>
    <row r="1025" spans="2:10" x14ac:dyDescent="0.25">
      <c r="B1025" s="28"/>
      <c r="C1025" s="28"/>
      <c r="D1025" s="28"/>
      <c r="E1025" s="28"/>
      <c r="F1025" s="28"/>
      <c r="G1025" s="28"/>
      <c r="H1025" s="28"/>
      <c r="I1025" s="28"/>
      <c r="J1025" s="28"/>
    </row>
    <row r="1026" spans="2:10" x14ac:dyDescent="0.25">
      <c r="B1026" s="28"/>
      <c r="C1026" s="28"/>
      <c r="D1026" s="28"/>
      <c r="E1026" s="28"/>
      <c r="F1026" s="28"/>
      <c r="G1026" s="28"/>
      <c r="H1026" s="28"/>
      <c r="I1026" s="28"/>
      <c r="J1026" s="28"/>
    </row>
    <row r="1027" spans="2:10" x14ac:dyDescent="0.25">
      <c r="B1027" s="28"/>
      <c r="C1027" s="28"/>
      <c r="D1027" s="28"/>
      <c r="E1027" s="28"/>
      <c r="F1027" s="28"/>
      <c r="G1027" s="28"/>
      <c r="H1027" s="28"/>
      <c r="I1027" s="28"/>
      <c r="J1027" s="28"/>
    </row>
    <row r="1028" spans="2:10" x14ac:dyDescent="0.25">
      <c r="B1028" s="28"/>
      <c r="C1028" s="28"/>
      <c r="D1028" s="28"/>
      <c r="E1028" s="28"/>
      <c r="F1028" s="28"/>
      <c r="G1028" s="28"/>
      <c r="H1028" s="28"/>
      <c r="I1028" s="28"/>
      <c r="J1028" s="28"/>
    </row>
    <row r="1029" spans="2:10" x14ac:dyDescent="0.25">
      <c r="B1029" s="28"/>
      <c r="C1029" s="28"/>
      <c r="D1029" s="28"/>
      <c r="E1029" s="28"/>
      <c r="F1029" s="28"/>
      <c r="G1029" s="28"/>
      <c r="H1029" s="28"/>
      <c r="I1029" s="28"/>
      <c r="J1029" s="28"/>
    </row>
    <row r="1030" spans="2:10" x14ac:dyDescent="0.25">
      <c r="B1030" s="28"/>
      <c r="C1030" s="28"/>
      <c r="D1030" s="28"/>
      <c r="E1030" s="28"/>
      <c r="F1030" s="28"/>
      <c r="G1030" s="28"/>
      <c r="H1030" s="28"/>
      <c r="I1030" s="28"/>
      <c r="J1030" s="28"/>
    </row>
    <row r="1031" spans="2:10" x14ac:dyDescent="0.25">
      <c r="B1031" s="28"/>
      <c r="C1031" s="28"/>
      <c r="D1031" s="28"/>
      <c r="E1031" s="28"/>
      <c r="F1031" s="28"/>
      <c r="G1031" s="28"/>
      <c r="H1031" s="28"/>
      <c r="I1031" s="28"/>
      <c r="J1031" s="28"/>
    </row>
    <row r="1032" spans="2:10" x14ac:dyDescent="0.25">
      <c r="B1032" s="28"/>
      <c r="C1032" s="28"/>
      <c r="D1032" s="28"/>
      <c r="E1032" s="28"/>
      <c r="F1032" s="28"/>
      <c r="G1032" s="28"/>
      <c r="H1032" s="28"/>
      <c r="I1032" s="28"/>
      <c r="J1032" s="28"/>
    </row>
    <row r="1033" spans="2:10" x14ac:dyDescent="0.25">
      <c r="B1033" s="28"/>
      <c r="C1033" s="28"/>
      <c r="D1033" s="28"/>
      <c r="E1033" s="28"/>
      <c r="F1033" s="28"/>
      <c r="G1033" s="28"/>
      <c r="H1033" s="28"/>
      <c r="I1033" s="28"/>
      <c r="J1033" s="28"/>
    </row>
    <row r="1034" spans="2:10" x14ac:dyDescent="0.25">
      <c r="B1034" s="28"/>
      <c r="C1034" s="28"/>
      <c r="D1034" s="28"/>
      <c r="E1034" s="28"/>
      <c r="F1034" s="28"/>
      <c r="G1034" s="28"/>
      <c r="H1034" s="28"/>
      <c r="I1034" s="28"/>
      <c r="J1034" s="28"/>
    </row>
    <row r="1035" spans="2:10" x14ac:dyDescent="0.25">
      <c r="B1035" s="28"/>
      <c r="C1035" s="28"/>
      <c r="D1035" s="28"/>
      <c r="E1035" s="28"/>
      <c r="F1035" s="28"/>
      <c r="G1035" s="28"/>
      <c r="H1035" s="28"/>
      <c r="I1035" s="28"/>
      <c r="J1035" s="28"/>
    </row>
    <row r="1036" spans="2:10" x14ac:dyDescent="0.25">
      <c r="B1036" s="28"/>
      <c r="C1036" s="28"/>
      <c r="D1036" s="28"/>
      <c r="E1036" s="28"/>
      <c r="F1036" s="28"/>
      <c r="G1036" s="28"/>
      <c r="H1036" s="28"/>
      <c r="I1036" s="28"/>
      <c r="J1036" s="28"/>
    </row>
    <row r="1037" spans="2:10" x14ac:dyDescent="0.25">
      <c r="B1037" s="28"/>
      <c r="C1037" s="28"/>
      <c r="D1037" s="28"/>
      <c r="E1037" s="28"/>
      <c r="F1037" s="28"/>
      <c r="G1037" s="28"/>
      <c r="H1037" s="28"/>
      <c r="I1037" s="28"/>
      <c r="J1037" s="28"/>
    </row>
    <row r="1038" spans="2:10" x14ac:dyDescent="0.25">
      <c r="B1038" s="28"/>
      <c r="C1038" s="28"/>
      <c r="D1038" s="28"/>
      <c r="E1038" s="28"/>
      <c r="F1038" s="28"/>
      <c r="G1038" s="28"/>
      <c r="H1038" s="28"/>
      <c r="I1038" s="28"/>
      <c r="J1038" s="28"/>
    </row>
    <row r="1039" spans="2:10" x14ac:dyDescent="0.25">
      <c r="B1039" s="28"/>
      <c r="C1039" s="28"/>
      <c r="D1039" s="28"/>
      <c r="E1039" s="28"/>
      <c r="F1039" s="28"/>
      <c r="G1039" s="28"/>
      <c r="H1039" s="28"/>
      <c r="I1039" s="28"/>
      <c r="J1039" s="28"/>
    </row>
    <row r="1040" spans="2:10" x14ac:dyDescent="0.25">
      <c r="B1040" s="28"/>
      <c r="C1040" s="28"/>
      <c r="D1040" s="28"/>
      <c r="E1040" s="28"/>
      <c r="F1040" s="28"/>
      <c r="G1040" s="28"/>
      <c r="H1040" s="28"/>
      <c r="I1040" s="28"/>
      <c r="J1040" s="28"/>
    </row>
    <row r="1041" spans="2:10" x14ac:dyDescent="0.25">
      <c r="B1041" s="28"/>
      <c r="C1041" s="28"/>
      <c r="D1041" s="28"/>
      <c r="E1041" s="28"/>
      <c r="F1041" s="28"/>
      <c r="G1041" s="28"/>
      <c r="H1041" s="28"/>
      <c r="I1041" s="28"/>
      <c r="J1041" s="28"/>
    </row>
    <row r="1042" spans="2:10" x14ac:dyDescent="0.25">
      <c r="B1042" s="28"/>
      <c r="C1042" s="28"/>
      <c r="D1042" s="28"/>
      <c r="E1042" s="28"/>
      <c r="F1042" s="28"/>
      <c r="G1042" s="28"/>
      <c r="H1042" s="28"/>
      <c r="I1042" s="28"/>
      <c r="J1042" s="28"/>
    </row>
    <row r="1043" spans="2:10" x14ac:dyDescent="0.25">
      <c r="B1043" s="28"/>
      <c r="C1043" s="28"/>
      <c r="D1043" s="28"/>
      <c r="E1043" s="28"/>
      <c r="F1043" s="28"/>
      <c r="G1043" s="28"/>
      <c r="H1043" s="28"/>
      <c r="I1043" s="28"/>
      <c r="J1043" s="28"/>
    </row>
    <row r="1044" spans="2:10" x14ac:dyDescent="0.25">
      <c r="B1044" s="28"/>
      <c r="C1044" s="28"/>
      <c r="D1044" s="28"/>
      <c r="E1044" s="28"/>
      <c r="F1044" s="28"/>
      <c r="G1044" s="28"/>
      <c r="H1044" s="28"/>
      <c r="I1044" s="28"/>
      <c r="J1044" s="28"/>
    </row>
    <row r="1045" spans="2:10" x14ac:dyDescent="0.25">
      <c r="B1045" s="28"/>
      <c r="C1045" s="28"/>
      <c r="D1045" s="28"/>
      <c r="E1045" s="28"/>
      <c r="F1045" s="28"/>
      <c r="G1045" s="28"/>
      <c r="H1045" s="28"/>
      <c r="I1045" s="28"/>
      <c r="J1045" s="28"/>
    </row>
    <row r="1046" spans="2:10" x14ac:dyDescent="0.25">
      <c r="B1046" s="28"/>
      <c r="C1046" s="28"/>
      <c r="D1046" s="28"/>
      <c r="E1046" s="28"/>
      <c r="F1046" s="28"/>
      <c r="G1046" s="28"/>
      <c r="H1046" s="28"/>
      <c r="I1046" s="28"/>
      <c r="J1046" s="28"/>
    </row>
    <row r="1047" spans="2:10" x14ac:dyDescent="0.25">
      <c r="B1047" s="28"/>
      <c r="C1047" s="28"/>
      <c r="D1047" s="28"/>
      <c r="E1047" s="28"/>
      <c r="F1047" s="28"/>
      <c r="G1047" s="28"/>
      <c r="H1047" s="28"/>
      <c r="I1047" s="28"/>
      <c r="J1047" s="28"/>
    </row>
    <row r="1048" spans="2:10" x14ac:dyDescent="0.25">
      <c r="B1048" s="28"/>
      <c r="C1048" s="28"/>
      <c r="D1048" s="28"/>
      <c r="E1048" s="28"/>
      <c r="F1048" s="28"/>
      <c r="G1048" s="28"/>
      <c r="H1048" s="28"/>
      <c r="I1048" s="28"/>
      <c r="J1048" s="28"/>
    </row>
    <row r="1049" spans="2:10" x14ac:dyDescent="0.25">
      <c r="B1049" s="28"/>
      <c r="C1049" s="28"/>
      <c r="D1049" s="28"/>
      <c r="E1049" s="28"/>
      <c r="F1049" s="28"/>
      <c r="G1049" s="28"/>
      <c r="H1049" s="28"/>
      <c r="I1049" s="28"/>
      <c r="J1049" s="28"/>
    </row>
    <row r="1050" spans="2:10" x14ac:dyDescent="0.25">
      <c r="B1050" s="28"/>
      <c r="C1050" s="28"/>
      <c r="D1050" s="28"/>
      <c r="E1050" s="28"/>
      <c r="F1050" s="28"/>
      <c r="G1050" s="28"/>
      <c r="H1050" s="28"/>
      <c r="I1050" s="28"/>
      <c r="J1050" s="28"/>
    </row>
    <row r="1051" spans="2:10" x14ac:dyDescent="0.25">
      <c r="B1051" s="28"/>
      <c r="C1051" s="28"/>
      <c r="D1051" s="28"/>
      <c r="E1051" s="28"/>
      <c r="F1051" s="28"/>
      <c r="G1051" s="28"/>
      <c r="H1051" s="28"/>
      <c r="I1051" s="28"/>
      <c r="J1051" s="28"/>
    </row>
    <row r="1052" spans="2:10" x14ac:dyDescent="0.25">
      <c r="B1052" s="28"/>
      <c r="C1052" s="28"/>
      <c r="D1052" s="28"/>
      <c r="E1052" s="28"/>
      <c r="F1052" s="28"/>
      <c r="G1052" s="28"/>
      <c r="H1052" s="28"/>
      <c r="I1052" s="28"/>
      <c r="J1052" s="28"/>
    </row>
    <row r="1053" spans="2:10" x14ac:dyDescent="0.25">
      <c r="B1053" s="28"/>
      <c r="C1053" s="28"/>
      <c r="D1053" s="28"/>
      <c r="E1053" s="28"/>
      <c r="F1053" s="28"/>
      <c r="G1053" s="28"/>
      <c r="H1053" s="28"/>
      <c r="I1053" s="28"/>
      <c r="J1053" s="28"/>
    </row>
    <row r="1054" spans="2:10" x14ac:dyDescent="0.25">
      <c r="B1054" s="28"/>
      <c r="C1054" s="28"/>
      <c r="D1054" s="28"/>
      <c r="E1054" s="28"/>
      <c r="F1054" s="28"/>
      <c r="G1054" s="28"/>
      <c r="H1054" s="28"/>
      <c r="I1054" s="28"/>
      <c r="J1054" s="28"/>
    </row>
    <row r="1055" spans="2:10" x14ac:dyDescent="0.25">
      <c r="B1055" s="28"/>
      <c r="C1055" s="28"/>
      <c r="D1055" s="28"/>
      <c r="E1055" s="28"/>
      <c r="F1055" s="28"/>
      <c r="G1055" s="28"/>
      <c r="H1055" s="28"/>
      <c r="I1055" s="28"/>
      <c r="J1055" s="28"/>
    </row>
    <row r="1056" spans="2:10" x14ac:dyDescent="0.25">
      <c r="B1056" s="28"/>
      <c r="C1056" s="28"/>
      <c r="D1056" s="28"/>
      <c r="E1056" s="28"/>
      <c r="F1056" s="28"/>
      <c r="G1056" s="28"/>
      <c r="H1056" s="28"/>
      <c r="I1056" s="28"/>
      <c r="J1056" s="28"/>
    </row>
    <row r="1057" spans="2:10" x14ac:dyDescent="0.25">
      <c r="B1057" s="28"/>
      <c r="C1057" s="28"/>
      <c r="D1057" s="28"/>
      <c r="E1057" s="28"/>
      <c r="F1057" s="28"/>
      <c r="G1057" s="28"/>
      <c r="H1057" s="28"/>
      <c r="I1057" s="28"/>
      <c r="J1057" s="28"/>
    </row>
    <row r="1058" spans="2:10" x14ac:dyDescent="0.25">
      <c r="B1058" s="28"/>
      <c r="C1058" s="28"/>
      <c r="D1058" s="28"/>
      <c r="E1058" s="28"/>
      <c r="F1058" s="28"/>
      <c r="G1058" s="28"/>
      <c r="H1058" s="28"/>
      <c r="I1058" s="28"/>
      <c r="J1058" s="28"/>
    </row>
    <row r="1059" spans="2:10" x14ac:dyDescent="0.25">
      <c r="B1059" s="28"/>
      <c r="C1059" s="28"/>
      <c r="D1059" s="28"/>
      <c r="E1059" s="28"/>
      <c r="F1059" s="28"/>
      <c r="G1059" s="28"/>
      <c r="H1059" s="28"/>
      <c r="I1059" s="28"/>
      <c r="J1059" s="28"/>
    </row>
    <row r="1060" spans="2:10" x14ac:dyDescent="0.25">
      <c r="B1060" s="28"/>
      <c r="C1060" s="28"/>
      <c r="D1060" s="28"/>
      <c r="E1060" s="28"/>
      <c r="F1060" s="28"/>
      <c r="G1060" s="28"/>
      <c r="H1060" s="28"/>
      <c r="I1060" s="28"/>
      <c r="J1060" s="28"/>
    </row>
    <row r="1061" spans="2:10" x14ac:dyDescent="0.25">
      <c r="B1061" s="28"/>
      <c r="C1061" s="28"/>
      <c r="D1061" s="28"/>
      <c r="E1061" s="28"/>
      <c r="F1061" s="28"/>
      <c r="G1061" s="28"/>
      <c r="H1061" s="28"/>
      <c r="I1061" s="28"/>
      <c r="J1061" s="28"/>
    </row>
    <row r="1062" spans="2:10" x14ac:dyDescent="0.25">
      <c r="B1062" s="28"/>
      <c r="C1062" s="28"/>
      <c r="D1062" s="28"/>
      <c r="E1062" s="28"/>
      <c r="F1062" s="28"/>
      <c r="G1062" s="28"/>
      <c r="H1062" s="28"/>
      <c r="I1062" s="28"/>
      <c r="J1062" s="28"/>
    </row>
    <row r="1063" spans="2:10" x14ac:dyDescent="0.25">
      <c r="B1063" s="28"/>
      <c r="C1063" s="28"/>
      <c r="D1063" s="28"/>
      <c r="E1063" s="28"/>
      <c r="F1063" s="28"/>
      <c r="G1063" s="28"/>
      <c r="H1063" s="28"/>
      <c r="I1063" s="28"/>
      <c r="J1063" s="28"/>
    </row>
    <row r="1064" spans="2:10" x14ac:dyDescent="0.25">
      <c r="B1064" s="28"/>
      <c r="C1064" s="28"/>
      <c r="D1064" s="28"/>
      <c r="E1064" s="28"/>
      <c r="F1064" s="28"/>
      <c r="G1064" s="28"/>
      <c r="H1064" s="28"/>
      <c r="I1064" s="28"/>
      <c r="J1064" s="28"/>
    </row>
    <row r="1065" spans="2:10" x14ac:dyDescent="0.25">
      <c r="B1065" s="28"/>
      <c r="C1065" s="28"/>
      <c r="D1065" s="28"/>
      <c r="E1065" s="28"/>
      <c r="F1065" s="28"/>
      <c r="G1065" s="28"/>
      <c r="H1065" s="28"/>
      <c r="I1065" s="28"/>
      <c r="J1065" s="28"/>
    </row>
    <row r="1066" spans="2:10" x14ac:dyDescent="0.25">
      <c r="B1066" s="28"/>
      <c r="C1066" s="28"/>
      <c r="D1066" s="28"/>
      <c r="E1066" s="28"/>
      <c r="F1066" s="28"/>
      <c r="G1066" s="28"/>
      <c r="H1066" s="28"/>
      <c r="I1066" s="28"/>
      <c r="J1066" s="28"/>
    </row>
    <row r="1067" spans="2:10" x14ac:dyDescent="0.25">
      <c r="B1067" s="28"/>
      <c r="C1067" s="28"/>
      <c r="D1067" s="28"/>
      <c r="E1067" s="28"/>
      <c r="F1067" s="28"/>
      <c r="G1067" s="28"/>
      <c r="H1067" s="28"/>
      <c r="I1067" s="28"/>
      <c r="J1067" s="28"/>
    </row>
    <row r="1068" spans="2:10" x14ac:dyDescent="0.25">
      <c r="B1068" s="28"/>
      <c r="C1068" s="28"/>
      <c r="D1068" s="28"/>
      <c r="E1068" s="28"/>
      <c r="F1068" s="28"/>
      <c r="G1068" s="28"/>
      <c r="H1068" s="28"/>
      <c r="I1068" s="28"/>
      <c r="J1068" s="28"/>
    </row>
    <row r="1069" spans="2:10" x14ac:dyDescent="0.25">
      <c r="B1069" s="28"/>
      <c r="C1069" s="28"/>
      <c r="D1069" s="28"/>
      <c r="E1069" s="28"/>
      <c r="F1069" s="28"/>
      <c r="G1069" s="28"/>
      <c r="H1069" s="28"/>
      <c r="I1069" s="28"/>
      <c r="J1069" s="28"/>
    </row>
    <row r="1070" spans="2:10" x14ac:dyDescent="0.25">
      <c r="B1070" s="28"/>
      <c r="C1070" s="28"/>
      <c r="D1070" s="28"/>
      <c r="E1070" s="28"/>
      <c r="F1070" s="28"/>
      <c r="G1070" s="28"/>
      <c r="H1070" s="28"/>
      <c r="I1070" s="28"/>
      <c r="J1070" s="28"/>
    </row>
    <row r="1071" spans="2:10" x14ac:dyDescent="0.25">
      <c r="B1071" s="28"/>
      <c r="C1071" s="28"/>
      <c r="D1071" s="28"/>
      <c r="E1071" s="28"/>
      <c r="F1071" s="28"/>
      <c r="G1071" s="28"/>
      <c r="H1071" s="28"/>
      <c r="I1071" s="28"/>
      <c r="J1071" s="28"/>
    </row>
    <row r="1072" spans="2:10" x14ac:dyDescent="0.25">
      <c r="B1072" s="28"/>
      <c r="C1072" s="28"/>
      <c r="D1072" s="28"/>
      <c r="E1072" s="28"/>
      <c r="F1072" s="28"/>
      <c r="G1072" s="28"/>
      <c r="H1072" s="28"/>
      <c r="I1072" s="28"/>
      <c r="J1072" s="28"/>
    </row>
    <row r="1073" spans="2:10" x14ac:dyDescent="0.25">
      <c r="B1073" s="28"/>
      <c r="C1073" s="28"/>
      <c r="D1073" s="28"/>
      <c r="E1073" s="28"/>
      <c r="F1073" s="28"/>
      <c r="G1073" s="28"/>
      <c r="H1073" s="28"/>
      <c r="I1073" s="28"/>
      <c r="J1073" s="28"/>
    </row>
    <row r="1074" spans="2:10" x14ac:dyDescent="0.25">
      <c r="B1074" s="28"/>
      <c r="C1074" s="28"/>
      <c r="D1074" s="28"/>
      <c r="E1074" s="28"/>
      <c r="F1074" s="28"/>
      <c r="G1074" s="28"/>
      <c r="H1074" s="28"/>
      <c r="I1074" s="28"/>
      <c r="J1074" s="28"/>
    </row>
    <row r="1075" spans="2:10" x14ac:dyDescent="0.25">
      <c r="B1075" s="28"/>
      <c r="C1075" s="28"/>
      <c r="D1075" s="28"/>
      <c r="E1075" s="28"/>
      <c r="F1075" s="28"/>
      <c r="G1075" s="28"/>
      <c r="H1075" s="28"/>
      <c r="I1075" s="28"/>
      <c r="J1075" s="28"/>
    </row>
    <row r="1076" spans="2:10" x14ac:dyDescent="0.25">
      <c r="B1076" s="28"/>
      <c r="C1076" s="28"/>
      <c r="D1076" s="28"/>
      <c r="E1076" s="28"/>
      <c r="F1076" s="28"/>
      <c r="G1076" s="28"/>
      <c r="H1076" s="28"/>
      <c r="I1076" s="28"/>
      <c r="J1076" s="28"/>
    </row>
    <row r="1077" spans="2:10" x14ac:dyDescent="0.25">
      <c r="B1077" s="28"/>
      <c r="C1077" s="28"/>
      <c r="D1077" s="28"/>
      <c r="E1077" s="28"/>
      <c r="F1077" s="28"/>
      <c r="G1077" s="28"/>
      <c r="H1077" s="28"/>
      <c r="I1077" s="28"/>
      <c r="J1077" s="28"/>
    </row>
    <row r="1078" spans="2:10" x14ac:dyDescent="0.25">
      <c r="B1078" s="28"/>
      <c r="C1078" s="28"/>
      <c r="D1078" s="28"/>
      <c r="E1078" s="28"/>
      <c r="F1078" s="28"/>
      <c r="G1078" s="28"/>
      <c r="H1078" s="28"/>
      <c r="I1078" s="28"/>
      <c r="J1078" s="28"/>
    </row>
    <row r="1079" spans="2:10" x14ac:dyDescent="0.25">
      <c r="B1079" s="28"/>
      <c r="C1079" s="28"/>
      <c r="D1079" s="28"/>
      <c r="E1079" s="28"/>
      <c r="F1079" s="28"/>
      <c r="G1079" s="28"/>
      <c r="H1079" s="28"/>
      <c r="I1079" s="28"/>
      <c r="J1079" s="28"/>
    </row>
    <row r="1080" spans="2:10" x14ac:dyDescent="0.25">
      <c r="B1080" s="28"/>
      <c r="C1080" s="28"/>
      <c r="D1080" s="28"/>
      <c r="E1080" s="28"/>
      <c r="F1080" s="28"/>
      <c r="G1080" s="28"/>
      <c r="H1080" s="28"/>
      <c r="I1080" s="28"/>
      <c r="J1080" s="28"/>
    </row>
    <row r="1081" spans="2:10" x14ac:dyDescent="0.25">
      <c r="B1081" s="28"/>
      <c r="C1081" s="28"/>
      <c r="D1081" s="28"/>
      <c r="E1081" s="28"/>
      <c r="F1081" s="28"/>
      <c r="G1081" s="28"/>
      <c r="H1081" s="28"/>
      <c r="I1081" s="28"/>
      <c r="J1081" s="28"/>
    </row>
    <row r="1082" spans="2:10" x14ac:dyDescent="0.25">
      <c r="B1082" s="28"/>
      <c r="C1082" s="28"/>
      <c r="D1082" s="28"/>
      <c r="E1082" s="28"/>
      <c r="F1082" s="28"/>
      <c r="G1082" s="28"/>
      <c r="H1082" s="28"/>
      <c r="I1082" s="28"/>
      <c r="J1082" s="28"/>
    </row>
    <row r="1083" spans="2:10" x14ac:dyDescent="0.25">
      <c r="B1083" s="28"/>
      <c r="C1083" s="28"/>
      <c r="D1083" s="28"/>
      <c r="E1083" s="28"/>
      <c r="F1083" s="28"/>
      <c r="G1083" s="28"/>
      <c r="H1083" s="28"/>
      <c r="I1083" s="28"/>
      <c r="J1083" s="28"/>
    </row>
    <row r="1084" spans="2:10" x14ac:dyDescent="0.25">
      <c r="B1084" s="28"/>
      <c r="C1084" s="28"/>
      <c r="D1084" s="28"/>
      <c r="E1084" s="28"/>
      <c r="F1084" s="28"/>
      <c r="G1084" s="28"/>
      <c r="H1084" s="28"/>
      <c r="I1084" s="28"/>
      <c r="J1084" s="28"/>
    </row>
    <row r="1085" spans="2:10" x14ac:dyDescent="0.25">
      <c r="B1085" s="28"/>
      <c r="C1085" s="28"/>
      <c r="D1085" s="28"/>
      <c r="E1085" s="28"/>
      <c r="F1085" s="28"/>
      <c r="G1085" s="28"/>
      <c r="H1085" s="28"/>
      <c r="I1085" s="28"/>
      <c r="J1085" s="28"/>
    </row>
    <row r="1086" spans="2:10" x14ac:dyDescent="0.25">
      <c r="B1086" s="28"/>
      <c r="C1086" s="28"/>
      <c r="D1086" s="28"/>
      <c r="E1086" s="28"/>
      <c r="F1086" s="28"/>
      <c r="G1086" s="28"/>
      <c r="H1086" s="28"/>
      <c r="I1086" s="28"/>
      <c r="J1086" s="28"/>
    </row>
    <row r="1087" spans="2:10" x14ac:dyDescent="0.25">
      <c r="B1087" s="28"/>
      <c r="C1087" s="28"/>
      <c r="D1087" s="28"/>
      <c r="E1087" s="28"/>
      <c r="F1087" s="28"/>
      <c r="G1087" s="28"/>
      <c r="H1087" s="28"/>
      <c r="I1087" s="28"/>
      <c r="J1087" s="28"/>
    </row>
    <row r="1088" spans="2:10" x14ac:dyDescent="0.25">
      <c r="B1088" s="28"/>
      <c r="C1088" s="28"/>
      <c r="D1088" s="28"/>
      <c r="E1088" s="28"/>
      <c r="F1088" s="28"/>
      <c r="G1088" s="28"/>
      <c r="H1088" s="28"/>
      <c r="I1088" s="28"/>
      <c r="J1088" s="28"/>
    </row>
    <row r="1089" spans="2:10" x14ac:dyDescent="0.25">
      <c r="B1089" s="28"/>
      <c r="C1089" s="28"/>
      <c r="D1089" s="28"/>
      <c r="E1089" s="28"/>
      <c r="F1089" s="28"/>
      <c r="G1089" s="28"/>
      <c r="H1089" s="28"/>
      <c r="I1089" s="28"/>
      <c r="J1089" s="28"/>
    </row>
    <row r="1090" spans="2:10" x14ac:dyDescent="0.25">
      <c r="B1090" s="28"/>
      <c r="C1090" s="28"/>
      <c r="D1090" s="28"/>
      <c r="E1090" s="28"/>
      <c r="F1090" s="28"/>
      <c r="G1090" s="28"/>
      <c r="H1090" s="28"/>
      <c r="I1090" s="28"/>
      <c r="J1090" s="28"/>
    </row>
    <row r="1091" spans="2:10" x14ac:dyDescent="0.25">
      <c r="B1091" s="28"/>
      <c r="C1091" s="28"/>
      <c r="D1091" s="28"/>
      <c r="E1091" s="28"/>
      <c r="F1091" s="28"/>
      <c r="G1091" s="28"/>
      <c r="H1091" s="28"/>
      <c r="I1091" s="28"/>
      <c r="J1091" s="28"/>
    </row>
    <row r="1092" spans="2:10" x14ac:dyDescent="0.25">
      <c r="B1092" s="28"/>
      <c r="C1092" s="28"/>
      <c r="D1092" s="28"/>
      <c r="E1092" s="28"/>
      <c r="F1092" s="28"/>
      <c r="G1092" s="28"/>
      <c r="H1092" s="28"/>
      <c r="I1092" s="28"/>
      <c r="J1092" s="28"/>
    </row>
    <row r="1093" spans="2:10" x14ac:dyDescent="0.25">
      <c r="B1093" s="28"/>
      <c r="C1093" s="28"/>
      <c r="D1093" s="28"/>
      <c r="E1093" s="28"/>
      <c r="F1093" s="28"/>
      <c r="G1093" s="28"/>
      <c r="H1093" s="28"/>
      <c r="I1093" s="28"/>
      <c r="J1093" s="28"/>
    </row>
    <row r="1094" spans="2:10" x14ac:dyDescent="0.25">
      <c r="B1094" s="28"/>
      <c r="C1094" s="28"/>
      <c r="D1094" s="28"/>
      <c r="E1094" s="28"/>
      <c r="F1094" s="28"/>
      <c r="G1094" s="28"/>
      <c r="H1094" s="28"/>
      <c r="I1094" s="28"/>
      <c r="J1094" s="28"/>
    </row>
    <row r="1095" spans="2:10" x14ac:dyDescent="0.25">
      <c r="B1095" s="28"/>
      <c r="C1095" s="28"/>
      <c r="D1095" s="28"/>
      <c r="E1095" s="28"/>
      <c r="F1095" s="28"/>
      <c r="G1095" s="28"/>
      <c r="H1095" s="28"/>
      <c r="I1095" s="28"/>
      <c r="J1095" s="28"/>
    </row>
    <row r="1096" spans="2:10" x14ac:dyDescent="0.25">
      <c r="B1096" s="28"/>
      <c r="C1096" s="28"/>
      <c r="D1096" s="28"/>
      <c r="E1096" s="28"/>
      <c r="F1096" s="28"/>
      <c r="G1096" s="28"/>
      <c r="H1096" s="28"/>
      <c r="I1096" s="28"/>
      <c r="J1096" s="28"/>
    </row>
    <row r="1097" spans="2:10" x14ac:dyDescent="0.25">
      <c r="B1097" s="28"/>
      <c r="C1097" s="28"/>
      <c r="D1097" s="28"/>
      <c r="E1097" s="28"/>
      <c r="F1097" s="28"/>
      <c r="G1097" s="28"/>
      <c r="H1097" s="28"/>
      <c r="I1097" s="28"/>
      <c r="J1097" s="28"/>
    </row>
    <row r="1098" spans="2:10" x14ac:dyDescent="0.25">
      <c r="B1098" s="28"/>
      <c r="C1098" s="28"/>
      <c r="D1098" s="28"/>
      <c r="E1098" s="28"/>
      <c r="F1098" s="28"/>
      <c r="G1098" s="28"/>
      <c r="H1098" s="28"/>
      <c r="I1098" s="28"/>
      <c r="J1098" s="28"/>
    </row>
    <row r="1099" spans="2:10" x14ac:dyDescent="0.25">
      <c r="B1099" s="28"/>
      <c r="C1099" s="28"/>
      <c r="D1099" s="28"/>
      <c r="E1099" s="28"/>
      <c r="F1099" s="28"/>
      <c r="G1099" s="28"/>
      <c r="H1099" s="28"/>
      <c r="I1099" s="28"/>
      <c r="J1099" s="28"/>
    </row>
    <row r="1100" spans="2:10" x14ac:dyDescent="0.25">
      <c r="B1100" s="28"/>
      <c r="C1100" s="28"/>
      <c r="D1100" s="28"/>
      <c r="E1100" s="28"/>
      <c r="F1100" s="28"/>
      <c r="G1100" s="28"/>
      <c r="H1100" s="28"/>
      <c r="I1100" s="28"/>
      <c r="J1100" s="28"/>
    </row>
    <row r="1101" spans="2:10" x14ac:dyDescent="0.25">
      <c r="B1101" s="28"/>
      <c r="C1101" s="28"/>
      <c r="D1101" s="28"/>
      <c r="E1101" s="28"/>
      <c r="F1101" s="28"/>
      <c r="G1101" s="28"/>
      <c r="H1101" s="28"/>
      <c r="I1101" s="28"/>
      <c r="J1101" s="28"/>
    </row>
    <row r="1102" spans="2:10" x14ac:dyDescent="0.25">
      <c r="B1102" s="28"/>
      <c r="C1102" s="28"/>
      <c r="D1102" s="28"/>
      <c r="E1102" s="28"/>
      <c r="F1102" s="28"/>
      <c r="G1102" s="28"/>
      <c r="H1102" s="28"/>
      <c r="I1102" s="28"/>
      <c r="J1102" s="28"/>
    </row>
    <row r="1103" spans="2:10" x14ac:dyDescent="0.25">
      <c r="B1103" s="28"/>
      <c r="C1103" s="28"/>
      <c r="D1103" s="28"/>
      <c r="E1103" s="28"/>
      <c r="F1103" s="28"/>
      <c r="G1103" s="28"/>
      <c r="H1103" s="28"/>
      <c r="I1103" s="28"/>
      <c r="J1103" s="28"/>
    </row>
    <row r="1104" spans="2:10" x14ac:dyDescent="0.25">
      <c r="B1104" s="28"/>
      <c r="C1104" s="28"/>
      <c r="D1104" s="28"/>
      <c r="E1104" s="28"/>
      <c r="F1104" s="28"/>
      <c r="G1104" s="28"/>
      <c r="H1104" s="28"/>
      <c r="I1104" s="28"/>
      <c r="J1104" s="28"/>
    </row>
    <row r="1105" spans="2:10" x14ac:dyDescent="0.25">
      <c r="B1105" s="28"/>
      <c r="C1105" s="28"/>
      <c r="D1105" s="28"/>
      <c r="E1105" s="28"/>
      <c r="F1105" s="28"/>
      <c r="G1105" s="28"/>
      <c r="H1105" s="28"/>
      <c r="I1105" s="28"/>
      <c r="J1105" s="28"/>
    </row>
    <row r="1106" spans="2:10" x14ac:dyDescent="0.25">
      <c r="B1106" s="28"/>
      <c r="C1106" s="28"/>
      <c r="D1106" s="28"/>
      <c r="E1106" s="28"/>
      <c r="F1106" s="28"/>
      <c r="G1106" s="28"/>
      <c r="H1106" s="28"/>
      <c r="I1106" s="28"/>
      <c r="J1106" s="28"/>
    </row>
    <row r="1107" spans="2:10" x14ac:dyDescent="0.25">
      <c r="B1107" s="28"/>
      <c r="C1107" s="28"/>
      <c r="D1107" s="28"/>
      <c r="E1107" s="28"/>
      <c r="F1107" s="28"/>
      <c r="G1107" s="28"/>
      <c r="H1107" s="28"/>
      <c r="I1107" s="28"/>
      <c r="J1107" s="28"/>
    </row>
    <row r="1108" spans="2:10" x14ac:dyDescent="0.25">
      <c r="B1108" s="28"/>
      <c r="C1108" s="28"/>
      <c r="D1108" s="28"/>
      <c r="E1108" s="28"/>
      <c r="F1108" s="28"/>
      <c r="G1108" s="28"/>
      <c r="H1108" s="28"/>
      <c r="I1108" s="28"/>
      <c r="J1108" s="28"/>
    </row>
    <row r="1109" spans="2:10" x14ac:dyDescent="0.25">
      <c r="B1109" s="28"/>
      <c r="C1109" s="28"/>
      <c r="D1109" s="28"/>
      <c r="E1109" s="28"/>
      <c r="F1109" s="28"/>
      <c r="G1109" s="28"/>
      <c r="H1109" s="28"/>
      <c r="I1109" s="28"/>
      <c r="J1109" s="28"/>
    </row>
    <row r="1110" spans="2:10" x14ac:dyDescent="0.25">
      <c r="B1110" s="28"/>
      <c r="C1110" s="28"/>
      <c r="D1110" s="28"/>
      <c r="E1110" s="28"/>
      <c r="F1110" s="28"/>
      <c r="G1110" s="28"/>
      <c r="H1110" s="28"/>
      <c r="I1110" s="28"/>
      <c r="J1110" s="28"/>
    </row>
    <row r="1111" spans="2:10" x14ac:dyDescent="0.25">
      <c r="B1111" s="28"/>
      <c r="C1111" s="28"/>
      <c r="D1111" s="28"/>
      <c r="E1111" s="28"/>
      <c r="F1111" s="28"/>
      <c r="G1111" s="28"/>
      <c r="H1111" s="28"/>
      <c r="I1111" s="28"/>
      <c r="J1111" s="28"/>
    </row>
    <row r="1112" spans="2:10" x14ac:dyDescent="0.25">
      <c r="B1112" s="28"/>
      <c r="C1112" s="28"/>
      <c r="D1112" s="28"/>
      <c r="E1112" s="28"/>
      <c r="F1112" s="28"/>
      <c r="G1112" s="28"/>
      <c r="H1112" s="28"/>
      <c r="I1112" s="28"/>
      <c r="J1112" s="28"/>
    </row>
    <row r="1113" spans="2:10" x14ac:dyDescent="0.25">
      <c r="B1113" s="28"/>
      <c r="C1113" s="28"/>
      <c r="D1113" s="28"/>
      <c r="E1113" s="28"/>
      <c r="F1113" s="28"/>
      <c r="G1113" s="28"/>
      <c r="H1113" s="28"/>
      <c r="I1113" s="28"/>
      <c r="J1113" s="28"/>
    </row>
    <row r="1114" spans="2:10" x14ac:dyDescent="0.25">
      <c r="B1114" s="28"/>
      <c r="C1114" s="28"/>
      <c r="D1114" s="28"/>
      <c r="E1114" s="28"/>
      <c r="F1114" s="28"/>
      <c r="G1114" s="28"/>
      <c r="H1114" s="28"/>
      <c r="I1114" s="28"/>
      <c r="J1114" s="28"/>
    </row>
    <row r="1115" spans="2:10" x14ac:dyDescent="0.25">
      <c r="B1115" s="28"/>
      <c r="C1115" s="28"/>
      <c r="D1115" s="28"/>
      <c r="E1115" s="28"/>
      <c r="F1115" s="28"/>
      <c r="G1115" s="28"/>
      <c r="H1115" s="28"/>
      <c r="I1115" s="28"/>
      <c r="J1115" s="28"/>
    </row>
    <row r="1116" spans="2:10" x14ac:dyDescent="0.25">
      <c r="B1116" s="28"/>
      <c r="C1116" s="28"/>
      <c r="D1116" s="28"/>
      <c r="E1116" s="28"/>
      <c r="F1116" s="28"/>
      <c r="G1116" s="28"/>
      <c r="H1116" s="28"/>
      <c r="I1116" s="28"/>
      <c r="J1116" s="28"/>
    </row>
    <row r="1117" spans="2:10" x14ac:dyDescent="0.25">
      <c r="B1117" s="28"/>
      <c r="C1117" s="28"/>
      <c r="D1117" s="28"/>
      <c r="E1117" s="28"/>
      <c r="F1117" s="28"/>
      <c r="G1117" s="28"/>
      <c r="H1117" s="28"/>
      <c r="I1117" s="28"/>
      <c r="J1117" s="28"/>
    </row>
    <row r="1118" spans="2:10" x14ac:dyDescent="0.25">
      <c r="B1118" s="28"/>
      <c r="C1118" s="28"/>
      <c r="D1118" s="28"/>
      <c r="E1118" s="28"/>
      <c r="F1118" s="28"/>
      <c r="G1118" s="28"/>
      <c r="H1118" s="28"/>
      <c r="I1118" s="28"/>
      <c r="J1118" s="28"/>
    </row>
    <row r="1119" spans="2:10" x14ac:dyDescent="0.25">
      <c r="B1119" s="28"/>
      <c r="C1119" s="28"/>
      <c r="D1119" s="28"/>
      <c r="E1119" s="28"/>
      <c r="F1119" s="28"/>
      <c r="G1119" s="28"/>
      <c r="H1119" s="28"/>
      <c r="I1119" s="28"/>
      <c r="J1119" s="28"/>
    </row>
    <row r="1120" spans="2:10" x14ac:dyDescent="0.25">
      <c r="B1120" s="28"/>
      <c r="C1120" s="28"/>
      <c r="D1120" s="28"/>
      <c r="E1120" s="28"/>
      <c r="F1120" s="28"/>
      <c r="G1120" s="28"/>
      <c r="H1120" s="28"/>
      <c r="I1120" s="28"/>
      <c r="J1120" s="28"/>
    </row>
    <row r="1121" spans="2:10" x14ac:dyDescent="0.25">
      <c r="B1121" s="28"/>
      <c r="C1121" s="28"/>
      <c r="D1121" s="28"/>
      <c r="E1121" s="28"/>
      <c r="F1121" s="28"/>
      <c r="G1121" s="28"/>
      <c r="H1121" s="28"/>
      <c r="I1121" s="28"/>
      <c r="J1121" s="28"/>
    </row>
    <row r="1122" spans="2:10" x14ac:dyDescent="0.25">
      <c r="B1122" s="28"/>
      <c r="C1122" s="28"/>
      <c r="D1122" s="28"/>
      <c r="E1122" s="28"/>
      <c r="F1122" s="28"/>
      <c r="G1122" s="28"/>
      <c r="H1122" s="28"/>
      <c r="I1122" s="28"/>
      <c r="J1122" s="28"/>
    </row>
    <row r="1123" spans="2:10" x14ac:dyDescent="0.25">
      <c r="B1123" s="28"/>
      <c r="C1123" s="28"/>
      <c r="D1123" s="28"/>
      <c r="E1123" s="28"/>
      <c r="F1123" s="28"/>
      <c r="G1123" s="28"/>
      <c r="H1123" s="28"/>
      <c r="I1123" s="28"/>
      <c r="J1123" s="28"/>
    </row>
    <row r="1124" spans="2:10" x14ac:dyDescent="0.25">
      <c r="B1124" s="28"/>
      <c r="C1124" s="28"/>
      <c r="D1124" s="28"/>
      <c r="E1124" s="28"/>
      <c r="F1124" s="28"/>
      <c r="G1124" s="28"/>
      <c r="H1124" s="28"/>
      <c r="I1124" s="28"/>
      <c r="J1124" s="28"/>
    </row>
    <row r="1125" spans="2:10" x14ac:dyDescent="0.25">
      <c r="B1125" s="28"/>
      <c r="C1125" s="28"/>
      <c r="D1125" s="28"/>
      <c r="E1125" s="28"/>
      <c r="F1125" s="28"/>
      <c r="G1125" s="28"/>
      <c r="H1125" s="28"/>
      <c r="I1125" s="28"/>
      <c r="J1125" s="28"/>
    </row>
    <row r="1126" spans="2:10" x14ac:dyDescent="0.25">
      <c r="B1126" s="28"/>
      <c r="C1126" s="28"/>
      <c r="D1126" s="28"/>
      <c r="E1126" s="28"/>
      <c r="F1126" s="28"/>
      <c r="G1126" s="28"/>
      <c r="H1126" s="28"/>
      <c r="I1126" s="28"/>
      <c r="J1126" s="28"/>
    </row>
    <row r="1127" spans="2:10" x14ac:dyDescent="0.25">
      <c r="B1127" s="28"/>
      <c r="C1127" s="28"/>
      <c r="D1127" s="28"/>
      <c r="E1127" s="28"/>
      <c r="F1127" s="28"/>
      <c r="G1127" s="28"/>
      <c r="H1127" s="28"/>
      <c r="I1127" s="28"/>
      <c r="J1127" s="28"/>
    </row>
    <row r="1128" spans="2:10" x14ac:dyDescent="0.25">
      <c r="B1128" s="28"/>
      <c r="C1128" s="28"/>
      <c r="D1128" s="28"/>
      <c r="E1128" s="28"/>
      <c r="F1128" s="28"/>
      <c r="G1128" s="28"/>
      <c r="H1128" s="28"/>
      <c r="I1128" s="28"/>
      <c r="J1128" s="28"/>
    </row>
    <row r="1129" spans="2:10" x14ac:dyDescent="0.25">
      <c r="B1129" s="28"/>
      <c r="C1129" s="28"/>
      <c r="D1129" s="28"/>
      <c r="E1129" s="28"/>
      <c r="F1129" s="28"/>
      <c r="G1129" s="28"/>
      <c r="H1129" s="28"/>
      <c r="I1129" s="28"/>
      <c r="J1129" s="28"/>
    </row>
    <row r="1130" spans="2:10" x14ac:dyDescent="0.25">
      <c r="B1130" s="28"/>
      <c r="C1130" s="28"/>
      <c r="D1130" s="28"/>
      <c r="E1130" s="28"/>
      <c r="F1130" s="28"/>
      <c r="G1130" s="28"/>
      <c r="H1130" s="28"/>
      <c r="I1130" s="28"/>
      <c r="J1130" s="28"/>
    </row>
    <row r="1131" spans="2:10" x14ac:dyDescent="0.25">
      <c r="B1131" s="28"/>
      <c r="C1131" s="28"/>
      <c r="D1131" s="28"/>
      <c r="E1131" s="28"/>
      <c r="F1131" s="28"/>
      <c r="G1131" s="28"/>
      <c r="H1131" s="28"/>
      <c r="I1131" s="28"/>
      <c r="J1131" s="28"/>
    </row>
    <row r="1132" spans="2:10" x14ac:dyDescent="0.25">
      <c r="B1132" s="28"/>
      <c r="C1132" s="28"/>
      <c r="D1132" s="28"/>
      <c r="E1132" s="28"/>
      <c r="F1132" s="28"/>
      <c r="G1132" s="28"/>
      <c r="H1132" s="28"/>
      <c r="I1132" s="28"/>
      <c r="J1132" s="28"/>
    </row>
    <row r="1133" spans="2:10" x14ac:dyDescent="0.25">
      <c r="B1133" s="28"/>
      <c r="C1133" s="28"/>
      <c r="D1133" s="28"/>
      <c r="E1133" s="28"/>
      <c r="F1133" s="28"/>
      <c r="G1133" s="28"/>
      <c r="H1133" s="28"/>
      <c r="I1133" s="28"/>
      <c r="J1133" s="28"/>
    </row>
    <row r="1134" spans="2:10" x14ac:dyDescent="0.25">
      <c r="B1134" s="28"/>
      <c r="C1134" s="28"/>
      <c r="D1134" s="28"/>
      <c r="E1134" s="28"/>
      <c r="F1134" s="28"/>
      <c r="G1134" s="28"/>
      <c r="H1134" s="28"/>
      <c r="I1134" s="28"/>
      <c r="J1134" s="28"/>
    </row>
    <row r="1135" spans="2:10" x14ac:dyDescent="0.25">
      <c r="B1135" s="28"/>
      <c r="C1135" s="28"/>
      <c r="D1135" s="28"/>
      <c r="E1135" s="28"/>
      <c r="F1135" s="28"/>
      <c r="G1135" s="28"/>
      <c r="H1135" s="28"/>
      <c r="I1135" s="28"/>
      <c r="J1135" s="28"/>
    </row>
    <row r="1136" spans="2:10" x14ac:dyDescent="0.25">
      <c r="B1136" s="28"/>
      <c r="C1136" s="28"/>
      <c r="D1136" s="28"/>
      <c r="E1136" s="28"/>
      <c r="F1136" s="28"/>
      <c r="G1136" s="28"/>
      <c r="H1136" s="28"/>
      <c r="I1136" s="28"/>
      <c r="J1136" s="28"/>
    </row>
    <row r="1137" spans="2:10" x14ac:dyDescent="0.25">
      <c r="B1137" s="28"/>
      <c r="C1137" s="28"/>
      <c r="D1137" s="28"/>
      <c r="E1137" s="28"/>
      <c r="F1137" s="28"/>
      <c r="G1137" s="28"/>
      <c r="H1137" s="28"/>
      <c r="I1137" s="28"/>
      <c r="J1137" s="28"/>
    </row>
    <row r="1138" spans="2:10" x14ac:dyDescent="0.25">
      <c r="B1138" s="28"/>
      <c r="C1138" s="28"/>
      <c r="D1138" s="28"/>
      <c r="E1138" s="28"/>
      <c r="F1138" s="28"/>
      <c r="G1138" s="28"/>
      <c r="H1138" s="28"/>
      <c r="I1138" s="28"/>
      <c r="J1138" s="28"/>
    </row>
    <row r="1139" spans="2:10" x14ac:dyDescent="0.25">
      <c r="B1139" s="28"/>
      <c r="C1139" s="28"/>
      <c r="D1139" s="28"/>
      <c r="E1139" s="28"/>
      <c r="F1139" s="28"/>
      <c r="G1139" s="28"/>
      <c r="H1139" s="28"/>
      <c r="I1139" s="28"/>
      <c r="J1139" s="28"/>
    </row>
    <row r="1140" spans="2:10" x14ac:dyDescent="0.25">
      <c r="B1140" s="28"/>
      <c r="C1140" s="28"/>
      <c r="D1140" s="28"/>
      <c r="E1140" s="28"/>
      <c r="F1140" s="28"/>
      <c r="G1140" s="28"/>
      <c r="H1140" s="28"/>
      <c r="I1140" s="28"/>
      <c r="J1140" s="28"/>
    </row>
    <row r="1141" spans="2:10" x14ac:dyDescent="0.25">
      <c r="B1141" s="28"/>
      <c r="C1141" s="28"/>
      <c r="D1141" s="28"/>
      <c r="E1141" s="28"/>
      <c r="F1141" s="28"/>
      <c r="G1141" s="28"/>
      <c r="H1141" s="28"/>
      <c r="I1141" s="28"/>
      <c r="J1141" s="28"/>
    </row>
    <row r="1142" spans="2:10" x14ac:dyDescent="0.25">
      <c r="B1142" s="28"/>
      <c r="C1142" s="28"/>
      <c r="D1142" s="28"/>
      <c r="E1142" s="28"/>
      <c r="F1142" s="28"/>
      <c r="G1142" s="28"/>
      <c r="H1142" s="28"/>
      <c r="I1142" s="28"/>
      <c r="J1142" s="28"/>
    </row>
    <row r="1143" spans="2:10" x14ac:dyDescent="0.25">
      <c r="B1143" s="28"/>
      <c r="C1143" s="28"/>
      <c r="D1143" s="28"/>
      <c r="E1143" s="28"/>
      <c r="F1143" s="28"/>
      <c r="G1143" s="28"/>
      <c r="H1143" s="28"/>
      <c r="I1143" s="28"/>
      <c r="J1143" s="28"/>
    </row>
    <row r="1144" spans="2:10" x14ac:dyDescent="0.25">
      <c r="B1144" s="28"/>
      <c r="C1144" s="28"/>
      <c r="D1144" s="28"/>
      <c r="E1144" s="28"/>
      <c r="F1144" s="28"/>
      <c r="G1144" s="28"/>
      <c r="H1144" s="28"/>
      <c r="I1144" s="28"/>
      <c r="J1144" s="28"/>
    </row>
    <row r="1145" spans="2:10" x14ac:dyDescent="0.25">
      <c r="B1145" s="28"/>
      <c r="C1145" s="28"/>
      <c r="D1145" s="28"/>
      <c r="E1145" s="28"/>
      <c r="F1145" s="28"/>
      <c r="G1145" s="28"/>
      <c r="H1145" s="28"/>
      <c r="I1145" s="28"/>
      <c r="J1145" s="28"/>
    </row>
    <row r="1146" spans="2:10" x14ac:dyDescent="0.25">
      <c r="B1146" s="28"/>
      <c r="C1146" s="28"/>
      <c r="D1146" s="28"/>
      <c r="E1146" s="28"/>
      <c r="F1146" s="28"/>
      <c r="G1146" s="28"/>
      <c r="H1146" s="28"/>
      <c r="I1146" s="28"/>
      <c r="J1146" s="28"/>
    </row>
    <row r="1147" spans="2:10" x14ac:dyDescent="0.25">
      <c r="B1147" s="28"/>
      <c r="C1147" s="28"/>
      <c r="D1147" s="28"/>
      <c r="E1147" s="28"/>
      <c r="F1147" s="28"/>
      <c r="G1147" s="28"/>
      <c r="H1147" s="28"/>
      <c r="I1147" s="28"/>
      <c r="J1147" s="28"/>
    </row>
    <row r="1148" spans="2:10" x14ac:dyDescent="0.25">
      <c r="B1148" s="28"/>
      <c r="C1148" s="28"/>
      <c r="D1148" s="28"/>
      <c r="E1148" s="28"/>
      <c r="F1148" s="28"/>
      <c r="G1148" s="28"/>
      <c r="H1148" s="28"/>
      <c r="I1148" s="28"/>
      <c r="J1148" s="28"/>
    </row>
    <row r="1149" spans="2:10" x14ac:dyDescent="0.25">
      <c r="B1149" s="28"/>
      <c r="C1149" s="28"/>
      <c r="D1149" s="28"/>
      <c r="E1149" s="28"/>
      <c r="F1149" s="28"/>
      <c r="G1149" s="28"/>
      <c r="H1149" s="28"/>
      <c r="I1149" s="28"/>
      <c r="J1149" s="28"/>
    </row>
    <row r="1150" spans="2:10" x14ac:dyDescent="0.25">
      <c r="B1150" s="28"/>
      <c r="C1150" s="28"/>
      <c r="D1150" s="28"/>
      <c r="E1150" s="28"/>
      <c r="F1150" s="28"/>
      <c r="G1150" s="28"/>
      <c r="H1150" s="28"/>
      <c r="I1150" s="28"/>
      <c r="J1150" s="28"/>
    </row>
    <row r="1151" spans="2:10" x14ac:dyDescent="0.25">
      <c r="B1151" s="28"/>
      <c r="C1151" s="28"/>
      <c r="D1151" s="28"/>
      <c r="E1151" s="28"/>
      <c r="F1151" s="28"/>
      <c r="G1151" s="28"/>
      <c r="H1151" s="28"/>
      <c r="I1151" s="28"/>
      <c r="J1151" s="28"/>
    </row>
    <row r="1152" spans="2:10" x14ac:dyDescent="0.25">
      <c r="B1152" s="28"/>
      <c r="C1152" s="28"/>
      <c r="D1152" s="28"/>
      <c r="E1152" s="28"/>
      <c r="F1152" s="28"/>
      <c r="G1152" s="28"/>
      <c r="H1152" s="28"/>
      <c r="I1152" s="28"/>
      <c r="J1152" s="28"/>
    </row>
    <row r="1153" spans="2:10" x14ac:dyDescent="0.25">
      <c r="B1153" s="28"/>
      <c r="C1153" s="28"/>
      <c r="D1153" s="28"/>
      <c r="E1153" s="28"/>
      <c r="F1153" s="28"/>
      <c r="G1153" s="28"/>
      <c r="H1153" s="28"/>
      <c r="I1153" s="28"/>
      <c r="J1153" s="28"/>
    </row>
    <row r="1154" spans="2:10" x14ac:dyDescent="0.25">
      <c r="B1154" s="28"/>
      <c r="C1154" s="28"/>
      <c r="D1154" s="28"/>
      <c r="E1154" s="28"/>
      <c r="F1154" s="28"/>
      <c r="G1154" s="28"/>
      <c r="H1154" s="28"/>
      <c r="I1154" s="28"/>
      <c r="J1154" s="28"/>
    </row>
    <row r="1155" spans="2:10" x14ac:dyDescent="0.25">
      <c r="B1155" s="28"/>
      <c r="C1155" s="28"/>
      <c r="D1155" s="28"/>
      <c r="E1155" s="28"/>
      <c r="F1155" s="28"/>
      <c r="G1155" s="28"/>
      <c r="H1155" s="28"/>
      <c r="I1155" s="28"/>
      <c r="J1155" s="28"/>
    </row>
    <row r="1156" spans="2:10" x14ac:dyDescent="0.25">
      <c r="B1156" s="28"/>
      <c r="C1156" s="28"/>
      <c r="D1156" s="28"/>
      <c r="E1156" s="28"/>
      <c r="F1156" s="28"/>
      <c r="G1156" s="28"/>
      <c r="H1156" s="28"/>
      <c r="I1156" s="28"/>
      <c r="J1156" s="28"/>
    </row>
    <row r="1157" spans="2:10" x14ac:dyDescent="0.25">
      <c r="B1157" s="28"/>
      <c r="C1157" s="28"/>
      <c r="D1157" s="28"/>
      <c r="E1157" s="28"/>
      <c r="F1157" s="28"/>
      <c r="G1157" s="28"/>
      <c r="H1157" s="28"/>
      <c r="I1157" s="28"/>
      <c r="J1157" s="28"/>
    </row>
    <row r="1158" spans="2:10" x14ac:dyDescent="0.25">
      <c r="B1158" s="28"/>
      <c r="C1158" s="28"/>
      <c r="D1158" s="28"/>
      <c r="E1158" s="28"/>
      <c r="F1158" s="28"/>
      <c r="G1158" s="28"/>
      <c r="H1158" s="28"/>
      <c r="I1158" s="28"/>
      <c r="J1158" s="28"/>
    </row>
    <row r="1159" spans="2:10" x14ac:dyDescent="0.25">
      <c r="B1159" s="28"/>
      <c r="C1159" s="28"/>
      <c r="D1159" s="28"/>
      <c r="E1159" s="28"/>
      <c r="F1159" s="28"/>
      <c r="G1159" s="28"/>
      <c r="H1159" s="28"/>
      <c r="I1159" s="28"/>
      <c r="J1159" s="28"/>
    </row>
    <row r="1160" spans="2:10" x14ac:dyDescent="0.25">
      <c r="B1160" s="28"/>
      <c r="C1160" s="28"/>
      <c r="D1160" s="28"/>
      <c r="E1160" s="28"/>
      <c r="F1160" s="28"/>
      <c r="G1160" s="28"/>
      <c r="H1160" s="28"/>
      <c r="I1160" s="28"/>
      <c r="J1160" s="28"/>
    </row>
    <row r="1161" spans="2:10" x14ac:dyDescent="0.25">
      <c r="B1161" s="28"/>
      <c r="C1161" s="28"/>
      <c r="D1161" s="28"/>
      <c r="E1161" s="28"/>
      <c r="F1161" s="28"/>
      <c r="G1161" s="28"/>
      <c r="H1161" s="28"/>
      <c r="I1161" s="28"/>
      <c r="J1161" s="28"/>
    </row>
    <row r="1162" spans="2:10" x14ac:dyDescent="0.25">
      <c r="B1162" s="28"/>
      <c r="C1162" s="28"/>
      <c r="D1162" s="28"/>
      <c r="E1162" s="28"/>
      <c r="F1162" s="28"/>
      <c r="G1162" s="28"/>
      <c r="H1162" s="28"/>
      <c r="I1162" s="28"/>
      <c r="J1162" s="28"/>
    </row>
    <row r="1163" spans="2:10" x14ac:dyDescent="0.25">
      <c r="B1163" s="28"/>
      <c r="C1163" s="28"/>
      <c r="D1163" s="28"/>
      <c r="E1163" s="28"/>
      <c r="F1163" s="28"/>
      <c r="G1163" s="28"/>
      <c r="H1163" s="28"/>
      <c r="I1163" s="28"/>
      <c r="J1163" s="28"/>
    </row>
    <row r="1164" spans="2:10" x14ac:dyDescent="0.25">
      <c r="B1164" s="28"/>
      <c r="C1164" s="28"/>
      <c r="D1164" s="28"/>
      <c r="E1164" s="28"/>
      <c r="F1164" s="28"/>
      <c r="G1164" s="28"/>
      <c r="H1164" s="28"/>
      <c r="I1164" s="28"/>
      <c r="J1164" s="28"/>
    </row>
    <row r="1165" spans="2:10" x14ac:dyDescent="0.25">
      <c r="B1165" s="28"/>
      <c r="C1165" s="28"/>
      <c r="D1165" s="28"/>
      <c r="E1165" s="28"/>
      <c r="F1165" s="28"/>
      <c r="G1165" s="28"/>
      <c r="H1165" s="28"/>
      <c r="I1165" s="28"/>
      <c r="J1165" s="28"/>
    </row>
    <row r="1166" spans="2:10" x14ac:dyDescent="0.25">
      <c r="B1166" s="28"/>
      <c r="C1166" s="28"/>
      <c r="D1166" s="28"/>
      <c r="E1166" s="28"/>
      <c r="F1166" s="28"/>
      <c r="G1166" s="28"/>
      <c r="H1166" s="28"/>
      <c r="I1166" s="28"/>
      <c r="J1166" s="28"/>
    </row>
    <row r="1167" spans="2:10" x14ac:dyDescent="0.25">
      <c r="B1167" s="28"/>
      <c r="C1167" s="28"/>
      <c r="D1167" s="28"/>
      <c r="E1167" s="28"/>
      <c r="F1167" s="28"/>
      <c r="G1167" s="28"/>
      <c r="H1167" s="28"/>
      <c r="I1167" s="28"/>
      <c r="J1167" s="28"/>
    </row>
    <row r="1168" spans="2:10" x14ac:dyDescent="0.25">
      <c r="B1168" s="28"/>
      <c r="C1168" s="28"/>
      <c r="D1168" s="28"/>
      <c r="E1168" s="28"/>
      <c r="F1168" s="28"/>
      <c r="G1168" s="28"/>
      <c r="H1168" s="28"/>
      <c r="I1168" s="28"/>
      <c r="J1168" s="28"/>
    </row>
    <row r="1169" spans="2:10" x14ac:dyDescent="0.25">
      <c r="B1169" s="28"/>
      <c r="C1169" s="28"/>
      <c r="D1169" s="28"/>
      <c r="E1169" s="28"/>
      <c r="F1169" s="28"/>
      <c r="G1169" s="28"/>
      <c r="H1169" s="28"/>
      <c r="I1169" s="28"/>
      <c r="J1169" s="28"/>
    </row>
    <row r="1170" spans="2:10" x14ac:dyDescent="0.25">
      <c r="B1170" s="28"/>
      <c r="C1170" s="28"/>
      <c r="D1170" s="28"/>
      <c r="E1170" s="28"/>
      <c r="F1170" s="28"/>
      <c r="G1170" s="28"/>
      <c r="H1170" s="28"/>
      <c r="I1170" s="28"/>
      <c r="J1170" s="28"/>
    </row>
    <row r="1171" spans="2:10" x14ac:dyDescent="0.25">
      <c r="B1171" s="28"/>
      <c r="C1171" s="28"/>
      <c r="D1171" s="28"/>
      <c r="E1171" s="28"/>
      <c r="F1171" s="28"/>
      <c r="G1171" s="28"/>
      <c r="H1171" s="28"/>
      <c r="I1171" s="28"/>
      <c r="J1171" s="28"/>
    </row>
    <row r="1172" spans="2:10" x14ac:dyDescent="0.25">
      <c r="B1172" s="28"/>
      <c r="C1172" s="28"/>
      <c r="D1172" s="28"/>
      <c r="E1172" s="28"/>
      <c r="F1172" s="28"/>
      <c r="G1172" s="28"/>
      <c r="H1172" s="28"/>
      <c r="I1172" s="28"/>
      <c r="J1172" s="28"/>
    </row>
    <row r="1173" spans="2:10" x14ac:dyDescent="0.25">
      <c r="B1173" s="28"/>
      <c r="C1173" s="28"/>
      <c r="D1173" s="28"/>
      <c r="E1173" s="28"/>
      <c r="F1173" s="28"/>
      <c r="G1173" s="28"/>
      <c r="H1173" s="28"/>
      <c r="I1173" s="28"/>
      <c r="J1173" s="28"/>
    </row>
    <row r="1174" spans="2:10" x14ac:dyDescent="0.25">
      <c r="B1174" s="28"/>
      <c r="C1174" s="28"/>
      <c r="D1174" s="28"/>
      <c r="E1174" s="28"/>
      <c r="F1174" s="28"/>
      <c r="G1174" s="28"/>
      <c r="H1174" s="28"/>
      <c r="I1174" s="28"/>
      <c r="J1174" s="28"/>
    </row>
    <row r="1175" spans="2:10" x14ac:dyDescent="0.25">
      <c r="B1175" s="28"/>
      <c r="C1175" s="28"/>
      <c r="D1175" s="28"/>
      <c r="E1175" s="28"/>
      <c r="F1175" s="28"/>
      <c r="G1175" s="28"/>
      <c r="H1175" s="28"/>
      <c r="I1175" s="28"/>
      <c r="J1175" s="28"/>
    </row>
    <row r="1176" spans="2:10" x14ac:dyDescent="0.25">
      <c r="B1176" s="28"/>
      <c r="C1176" s="28"/>
      <c r="D1176" s="28"/>
      <c r="E1176" s="28"/>
      <c r="F1176" s="28"/>
      <c r="G1176" s="28"/>
      <c r="H1176" s="28"/>
      <c r="I1176" s="28"/>
      <c r="J1176" s="28"/>
    </row>
    <row r="1177" spans="2:10" x14ac:dyDescent="0.25">
      <c r="B1177" s="28"/>
      <c r="C1177" s="28"/>
      <c r="D1177" s="28"/>
      <c r="E1177" s="28"/>
      <c r="F1177" s="28"/>
      <c r="G1177" s="28"/>
      <c r="H1177" s="28"/>
      <c r="I1177" s="28"/>
      <c r="J1177" s="28"/>
    </row>
    <row r="1178" spans="2:10" x14ac:dyDescent="0.25">
      <c r="B1178" s="28"/>
      <c r="C1178" s="28"/>
      <c r="D1178" s="28"/>
      <c r="E1178" s="28"/>
      <c r="F1178" s="28"/>
      <c r="G1178" s="28"/>
      <c r="H1178" s="28"/>
      <c r="I1178" s="28"/>
      <c r="J1178" s="28"/>
    </row>
    <row r="1179" spans="2:10" x14ac:dyDescent="0.25">
      <c r="B1179" s="28"/>
      <c r="C1179" s="28"/>
      <c r="D1179" s="28"/>
      <c r="E1179" s="28"/>
      <c r="F1179" s="28"/>
      <c r="G1179" s="28"/>
      <c r="H1179" s="28"/>
      <c r="I1179" s="28"/>
      <c r="J1179" s="28"/>
    </row>
    <row r="1180" spans="2:10" x14ac:dyDescent="0.25">
      <c r="B1180" s="28"/>
      <c r="C1180" s="28"/>
      <c r="D1180" s="28"/>
      <c r="E1180" s="28"/>
      <c r="F1180" s="28"/>
      <c r="G1180" s="28"/>
      <c r="H1180" s="28"/>
      <c r="I1180" s="28"/>
      <c r="J1180" s="28"/>
    </row>
    <row r="1181" spans="2:10" x14ac:dyDescent="0.25">
      <c r="B1181" s="28"/>
      <c r="C1181" s="28"/>
      <c r="D1181" s="28"/>
      <c r="E1181" s="28"/>
      <c r="F1181" s="28"/>
      <c r="G1181" s="28"/>
      <c r="H1181" s="28"/>
      <c r="I1181" s="28"/>
      <c r="J1181" s="28"/>
    </row>
    <row r="1182" spans="2:10" x14ac:dyDescent="0.25">
      <c r="B1182" s="28"/>
      <c r="C1182" s="28"/>
      <c r="D1182" s="28"/>
      <c r="E1182" s="28"/>
      <c r="F1182" s="28"/>
      <c r="G1182" s="28"/>
      <c r="H1182" s="28"/>
      <c r="I1182" s="28"/>
      <c r="J1182" s="28"/>
    </row>
    <row r="1183" spans="2:10" x14ac:dyDescent="0.25">
      <c r="B1183" s="28"/>
      <c r="C1183" s="28"/>
      <c r="D1183" s="28"/>
      <c r="E1183" s="28"/>
      <c r="F1183" s="28"/>
      <c r="G1183" s="28"/>
      <c r="H1183" s="28"/>
      <c r="I1183" s="28"/>
      <c r="J1183" s="28"/>
    </row>
    <row r="1184" spans="2:10" x14ac:dyDescent="0.25">
      <c r="B1184" s="28"/>
      <c r="C1184" s="28"/>
      <c r="D1184" s="28"/>
      <c r="E1184" s="28"/>
      <c r="F1184" s="28"/>
      <c r="G1184" s="28"/>
      <c r="H1184" s="28"/>
      <c r="I1184" s="28"/>
      <c r="J1184" s="28"/>
    </row>
    <row r="1185" spans="2:10" x14ac:dyDescent="0.25">
      <c r="B1185" s="28"/>
      <c r="C1185" s="28"/>
      <c r="D1185" s="28"/>
      <c r="E1185" s="28"/>
      <c r="F1185" s="28"/>
      <c r="G1185" s="28"/>
      <c r="H1185" s="28"/>
      <c r="I1185" s="28"/>
      <c r="J1185" s="28"/>
    </row>
    <row r="1186" spans="2:10" x14ac:dyDescent="0.25">
      <c r="B1186" s="28"/>
      <c r="C1186" s="28"/>
      <c r="D1186" s="28"/>
      <c r="E1186" s="28"/>
      <c r="F1186" s="28"/>
      <c r="G1186" s="28"/>
      <c r="H1186" s="28"/>
      <c r="I1186" s="28"/>
      <c r="J1186" s="28"/>
    </row>
    <row r="1187" spans="2:10" x14ac:dyDescent="0.25">
      <c r="B1187" s="28"/>
      <c r="C1187" s="28"/>
      <c r="D1187" s="28"/>
      <c r="E1187" s="28"/>
      <c r="F1187" s="28"/>
      <c r="G1187" s="28"/>
      <c r="H1187" s="28"/>
      <c r="I1187" s="28"/>
      <c r="J1187" s="28"/>
    </row>
    <row r="1188" spans="2:10" x14ac:dyDescent="0.25">
      <c r="B1188" s="28"/>
      <c r="C1188" s="28"/>
      <c r="D1188" s="28"/>
      <c r="E1188" s="28"/>
      <c r="F1188" s="28"/>
      <c r="G1188" s="28"/>
      <c r="H1188" s="28"/>
      <c r="I1188" s="28"/>
      <c r="J1188" s="28"/>
    </row>
    <row r="1189" spans="2:10" x14ac:dyDescent="0.25">
      <c r="B1189" s="28"/>
      <c r="C1189" s="28"/>
      <c r="D1189" s="28"/>
      <c r="E1189" s="28"/>
      <c r="F1189" s="28"/>
      <c r="G1189" s="28"/>
      <c r="H1189" s="28"/>
      <c r="I1189" s="28"/>
      <c r="J1189" s="28"/>
    </row>
    <row r="1190" spans="2:10" x14ac:dyDescent="0.25">
      <c r="B1190" s="28"/>
      <c r="C1190" s="28"/>
      <c r="D1190" s="28"/>
      <c r="E1190" s="28"/>
      <c r="F1190" s="28"/>
      <c r="G1190" s="28"/>
      <c r="H1190" s="28"/>
      <c r="I1190" s="28"/>
      <c r="J1190" s="28"/>
    </row>
    <row r="1191" spans="2:10" x14ac:dyDescent="0.25">
      <c r="B1191" s="28"/>
      <c r="C1191" s="28"/>
      <c r="D1191" s="28"/>
      <c r="E1191" s="28"/>
      <c r="F1191" s="28"/>
      <c r="G1191" s="28"/>
      <c r="H1191" s="28"/>
      <c r="I1191" s="28"/>
      <c r="J1191" s="28"/>
    </row>
    <row r="1192" spans="2:10" x14ac:dyDescent="0.25">
      <c r="B1192" s="28"/>
      <c r="C1192" s="28"/>
      <c r="D1192" s="28"/>
      <c r="E1192" s="28"/>
      <c r="F1192" s="28"/>
      <c r="G1192" s="28"/>
      <c r="H1192" s="28"/>
      <c r="I1192" s="28"/>
      <c r="J1192" s="28"/>
    </row>
    <row r="1193" spans="2:10" x14ac:dyDescent="0.25">
      <c r="B1193" s="28"/>
      <c r="C1193" s="28"/>
      <c r="D1193" s="28"/>
      <c r="E1193" s="28"/>
      <c r="F1193" s="28"/>
      <c r="G1193" s="28"/>
      <c r="H1193" s="28"/>
      <c r="I1193" s="28"/>
      <c r="J1193" s="28"/>
    </row>
    <row r="1194" spans="2:10" x14ac:dyDescent="0.25">
      <c r="B1194" s="28"/>
      <c r="C1194" s="28"/>
      <c r="D1194" s="28"/>
      <c r="E1194" s="28"/>
      <c r="F1194" s="28"/>
      <c r="G1194" s="28"/>
      <c r="H1194" s="28"/>
      <c r="I1194" s="28"/>
      <c r="J1194" s="28"/>
    </row>
    <row r="1195" spans="2:10" x14ac:dyDescent="0.25">
      <c r="B1195" s="28"/>
      <c r="C1195" s="28"/>
      <c r="D1195" s="28"/>
      <c r="E1195" s="28"/>
      <c r="F1195" s="28"/>
      <c r="G1195" s="28"/>
      <c r="H1195" s="28"/>
      <c r="I1195" s="28"/>
      <c r="J1195" s="28"/>
    </row>
    <row r="1196" spans="2:10" x14ac:dyDescent="0.25">
      <c r="B1196" s="28"/>
      <c r="C1196" s="28"/>
      <c r="D1196" s="28"/>
      <c r="E1196" s="28"/>
      <c r="F1196" s="28"/>
      <c r="G1196" s="28"/>
      <c r="H1196" s="28"/>
      <c r="I1196" s="28"/>
      <c r="J1196" s="28"/>
    </row>
    <row r="1197" spans="2:10" x14ac:dyDescent="0.25">
      <c r="B1197" s="28"/>
      <c r="C1197" s="28"/>
      <c r="D1197" s="28"/>
      <c r="E1197" s="28"/>
      <c r="F1197" s="28"/>
      <c r="G1197" s="28"/>
      <c r="H1197" s="28"/>
      <c r="I1197" s="28"/>
      <c r="J1197" s="28"/>
    </row>
    <row r="1198" spans="2:10" x14ac:dyDescent="0.25">
      <c r="B1198" s="28"/>
      <c r="C1198" s="28"/>
      <c r="D1198" s="28"/>
      <c r="E1198" s="28"/>
      <c r="F1198" s="28"/>
      <c r="G1198" s="28"/>
      <c r="H1198" s="28"/>
      <c r="I1198" s="28"/>
      <c r="J1198" s="28"/>
    </row>
    <row r="1199" spans="2:10" x14ac:dyDescent="0.25">
      <c r="B1199" s="28"/>
      <c r="C1199" s="28"/>
      <c r="D1199" s="28"/>
      <c r="E1199" s="28"/>
      <c r="F1199" s="28"/>
      <c r="G1199" s="28"/>
      <c r="H1199" s="28"/>
      <c r="I1199" s="28"/>
      <c r="J1199" s="28"/>
    </row>
    <row r="1200" spans="2:10" x14ac:dyDescent="0.25">
      <c r="B1200" s="28"/>
      <c r="C1200" s="28"/>
      <c r="D1200" s="28"/>
      <c r="E1200" s="28"/>
      <c r="F1200" s="28"/>
      <c r="G1200" s="28"/>
      <c r="H1200" s="28"/>
      <c r="I1200" s="28"/>
      <c r="J1200" s="28"/>
    </row>
    <row r="1201" spans="2:10" x14ac:dyDescent="0.25">
      <c r="B1201" s="28"/>
      <c r="C1201" s="28"/>
      <c r="D1201" s="28"/>
      <c r="E1201" s="28"/>
      <c r="F1201" s="28"/>
      <c r="G1201" s="28"/>
      <c r="H1201" s="28"/>
      <c r="I1201" s="28"/>
      <c r="J1201" s="28"/>
    </row>
    <row r="1202" spans="2:10" x14ac:dyDescent="0.25">
      <c r="B1202" s="28"/>
      <c r="C1202" s="28"/>
      <c r="D1202" s="28"/>
      <c r="E1202" s="28"/>
      <c r="F1202" s="28"/>
      <c r="G1202" s="28"/>
      <c r="H1202" s="28"/>
      <c r="I1202" s="28"/>
      <c r="J1202" s="28"/>
    </row>
    <row r="1203" spans="2:10" x14ac:dyDescent="0.25">
      <c r="B1203" s="28"/>
      <c r="C1203" s="28"/>
      <c r="D1203" s="28"/>
      <c r="E1203" s="28"/>
      <c r="F1203" s="28"/>
      <c r="G1203" s="28"/>
      <c r="H1203" s="28"/>
      <c r="I1203" s="28"/>
      <c r="J1203" s="28"/>
    </row>
    <row r="1204" spans="2:10" x14ac:dyDescent="0.25">
      <c r="B1204" s="28"/>
      <c r="C1204" s="28"/>
      <c r="D1204" s="28"/>
      <c r="E1204" s="28"/>
      <c r="F1204" s="28"/>
      <c r="G1204" s="28"/>
      <c r="H1204" s="28"/>
      <c r="I1204" s="28"/>
      <c r="J1204" s="28"/>
    </row>
    <row r="1205" spans="2:10" x14ac:dyDescent="0.25">
      <c r="B1205" s="28"/>
      <c r="C1205" s="28"/>
      <c r="D1205" s="28"/>
      <c r="E1205" s="28"/>
      <c r="F1205" s="28"/>
      <c r="G1205" s="28"/>
      <c r="H1205" s="28"/>
      <c r="I1205" s="28"/>
      <c r="J1205" s="28"/>
    </row>
    <row r="1206" spans="2:10" x14ac:dyDescent="0.25">
      <c r="B1206" s="28"/>
      <c r="C1206" s="28"/>
      <c r="D1206" s="28"/>
      <c r="E1206" s="28"/>
      <c r="F1206" s="28"/>
      <c r="G1206" s="28"/>
      <c r="H1206" s="28"/>
      <c r="I1206" s="28"/>
      <c r="J1206" s="28"/>
    </row>
    <row r="1207" spans="2:10" x14ac:dyDescent="0.25">
      <c r="B1207" s="28"/>
      <c r="C1207" s="28"/>
      <c r="D1207" s="28"/>
      <c r="E1207" s="28"/>
      <c r="F1207" s="28"/>
      <c r="G1207" s="28"/>
      <c r="H1207" s="28"/>
      <c r="I1207" s="28"/>
      <c r="J1207" s="28"/>
    </row>
    <row r="1208" spans="2:10" x14ac:dyDescent="0.25">
      <c r="B1208" s="28"/>
      <c r="C1208" s="28"/>
      <c r="D1208" s="28"/>
      <c r="E1208" s="28"/>
      <c r="F1208" s="28"/>
      <c r="G1208" s="28"/>
      <c r="H1208" s="28"/>
      <c r="I1208" s="28"/>
      <c r="J1208" s="28"/>
    </row>
    <row r="1209" spans="2:10" x14ac:dyDescent="0.25">
      <c r="B1209" s="28"/>
      <c r="C1209" s="28"/>
      <c r="D1209" s="28"/>
      <c r="E1209" s="28"/>
      <c r="F1209" s="28"/>
      <c r="G1209" s="28"/>
      <c r="H1209" s="28"/>
      <c r="I1209" s="28"/>
      <c r="J1209" s="28"/>
    </row>
    <row r="1210" spans="2:10" x14ac:dyDescent="0.25">
      <c r="B1210" s="28"/>
      <c r="C1210" s="28"/>
      <c r="D1210" s="28"/>
      <c r="E1210" s="28"/>
      <c r="F1210" s="28"/>
      <c r="G1210" s="28"/>
      <c r="H1210" s="28"/>
      <c r="I1210" s="28"/>
      <c r="J1210" s="28"/>
    </row>
    <row r="1211" spans="2:10" x14ac:dyDescent="0.25">
      <c r="B1211" s="28"/>
      <c r="C1211" s="28"/>
      <c r="D1211" s="28"/>
      <c r="E1211" s="28"/>
      <c r="F1211" s="28"/>
      <c r="G1211" s="28"/>
      <c r="H1211" s="28"/>
      <c r="I1211" s="28"/>
      <c r="J1211" s="28"/>
    </row>
    <row r="1212" spans="2:10" x14ac:dyDescent="0.25">
      <c r="B1212" s="28"/>
      <c r="C1212" s="28"/>
      <c r="D1212" s="28"/>
      <c r="E1212" s="28"/>
      <c r="F1212" s="28"/>
      <c r="G1212" s="28"/>
      <c r="H1212" s="28"/>
      <c r="I1212" s="28"/>
      <c r="J1212" s="28"/>
    </row>
    <row r="1213" spans="2:10" x14ac:dyDescent="0.25">
      <c r="B1213" s="28"/>
      <c r="C1213" s="28"/>
      <c r="D1213" s="28"/>
      <c r="E1213" s="28"/>
      <c r="F1213" s="28"/>
      <c r="G1213" s="28"/>
      <c r="H1213" s="28"/>
      <c r="I1213" s="28"/>
      <c r="J1213" s="28"/>
    </row>
    <row r="1214" spans="2:10" x14ac:dyDescent="0.25">
      <c r="B1214" s="28"/>
      <c r="C1214" s="28"/>
      <c r="D1214" s="28"/>
      <c r="E1214" s="28"/>
      <c r="F1214" s="28"/>
      <c r="G1214" s="28"/>
      <c r="H1214" s="28"/>
      <c r="I1214" s="28"/>
      <c r="J1214" s="28"/>
    </row>
    <row r="1215" spans="2:10" x14ac:dyDescent="0.25">
      <c r="B1215" s="28"/>
      <c r="C1215" s="28"/>
      <c r="D1215" s="28"/>
      <c r="E1215" s="28"/>
      <c r="F1215" s="28"/>
      <c r="G1215" s="28"/>
      <c r="H1215" s="28"/>
      <c r="I1215" s="28"/>
      <c r="J1215" s="28"/>
    </row>
    <row r="1216" spans="2:10" x14ac:dyDescent="0.25">
      <c r="B1216" s="28"/>
      <c r="C1216" s="28"/>
      <c r="D1216" s="28"/>
      <c r="E1216" s="28"/>
      <c r="F1216" s="28"/>
      <c r="G1216" s="28"/>
      <c r="H1216" s="28"/>
      <c r="I1216" s="28"/>
      <c r="J1216" s="28"/>
    </row>
    <row r="1217" spans="2:10" x14ac:dyDescent="0.25">
      <c r="B1217" s="28"/>
      <c r="C1217" s="28"/>
      <c r="D1217" s="28"/>
      <c r="E1217" s="28"/>
      <c r="F1217" s="28"/>
      <c r="G1217" s="28"/>
      <c r="H1217" s="28"/>
      <c r="I1217" s="28"/>
      <c r="J1217" s="28"/>
    </row>
    <row r="1218" spans="2:10" x14ac:dyDescent="0.25">
      <c r="B1218" s="28"/>
      <c r="C1218" s="28"/>
      <c r="D1218" s="28"/>
      <c r="E1218" s="28"/>
      <c r="F1218" s="28"/>
      <c r="G1218" s="28"/>
      <c r="H1218" s="28"/>
      <c r="I1218" s="28"/>
      <c r="J1218" s="28"/>
    </row>
    <row r="1219" spans="2:10" x14ac:dyDescent="0.25">
      <c r="B1219" s="28"/>
      <c r="C1219" s="28"/>
      <c r="D1219" s="28"/>
      <c r="E1219" s="28"/>
      <c r="F1219" s="28"/>
      <c r="G1219" s="28"/>
      <c r="H1219" s="28"/>
      <c r="I1219" s="28"/>
      <c r="J1219" s="28"/>
    </row>
    <row r="1220" spans="2:10" x14ac:dyDescent="0.25">
      <c r="B1220" s="28"/>
      <c r="C1220" s="28"/>
      <c r="D1220" s="28"/>
      <c r="E1220" s="28"/>
      <c r="F1220" s="28"/>
      <c r="G1220" s="28"/>
      <c r="H1220" s="28"/>
      <c r="I1220" s="28"/>
      <c r="J1220" s="28"/>
    </row>
    <row r="1221" spans="2:10" x14ac:dyDescent="0.25">
      <c r="B1221" s="28"/>
      <c r="C1221" s="28"/>
      <c r="D1221" s="28"/>
      <c r="E1221" s="28"/>
      <c r="F1221" s="28"/>
      <c r="G1221" s="28"/>
      <c r="H1221" s="28"/>
      <c r="I1221" s="28"/>
      <c r="J1221" s="28"/>
    </row>
    <row r="1222" spans="2:10" x14ac:dyDescent="0.25">
      <c r="B1222" s="28"/>
      <c r="C1222" s="28"/>
      <c r="D1222" s="28"/>
      <c r="E1222" s="28"/>
      <c r="F1222" s="28"/>
      <c r="G1222" s="28"/>
      <c r="H1222" s="28"/>
      <c r="I1222" s="28"/>
      <c r="J1222" s="28"/>
    </row>
    <row r="1223" spans="2:10" x14ac:dyDescent="0.25">
      <c r="B1223" s="28"/>
      <c r="C1223" s="28"/>
      <c r="D1223" s="28"/>
      <c r="E1223" s="28"/>
      <c r="F1223" s="28"/>
      <c r="G1223" s="28"/>
      <c r="H1223" s="28"/>
      <c r="I1223" s="28"/>
      <c r="J1223" s="28"/>
    </row>
    <row r="1224" spans="2:10" x14ac:dyDescent="0.25">
      <c r="B1224" s="28"/>
      <c r="C1224" s="28"/>
      <c r="D1224" s="28"/>
      <c r="E1224" s="28"/>
      <c r="F1224" s="28"/>
      <c r="G1224" s="28"/>
      <c r="H1224" s="28"/>
      <c r="I1224" s="28"/>
      <c r="J1224" s="28"/>
    </row>
    <row r="1225" spans="2:10" x14ac:dyDescent="0.25">
      <c r="B1225" s="28"/>
      <c r="C1225" s="28"/>
      <c r="D1225" s="28"/>
      <c r="E1225" s="28"/>
      <c r="F1225" s="28"/>
      <c r="G1225" s="28"/>
      <c r="H1225" s="28"/>
      <c r="I1225" s="28"/>
      <c r="J1225" s="28"/>
    </row>
    <row r="1226" spans="2:10" x14ac:dyDescent="0.25">
      <c r="B1226" s="28"/>
      <c r="C1226" s="28"/>
      <c r="D1226" s="28"/>
      <c r="E1226" s="28"/>
      <c r="F1226" s="28"/>
      <c r="G1226" s="28"/>
      <c r="H1226" s="28"/>
      <c r="I1226" s="28"/>
      <c r="J1226" s="28"/>
    </row>
    <row r="1227" spans="2:10" x14ac:dyDescent="0.25">
      <c r="B1227" s="28"/>
      <c r="C1227" s="28"/>
      <c r="D1227" s="28"/>
      <c r="E1227" s="28"/>
      <c r="F1227" s="28"/>
      <c r="G1227" s="28"/>
      <c r="H1227" s="28"/>
      <c r="I1227" s="28"/>
      <c r="J1227" s="28"/>
    </row>
    <row r="1228" spans="2:10" x14ac:dyDescent="0.25">
      <c r="B1228" s="28"/>
      <c r="C1228" s="28"/>
      <c r="D1228" s="28"/>
      <c r="E1228" s="28"/>
      <c r="F1228" s="28"/>
      <c r="G1228" s="28"/>
      <c r="H1228" s="28"/>
      <c r="I1228" s="28"/>
      <c r="J1228" s="28"/>
    </row>
    <row r="1229" spans="2:10" x14ac:dyDescent="0.25">
      <c r="B1229" s="28"/>
      <c r="C1229" s="28"/>
      <c r="D1229" s="28"/>
      <c r="E1229" s="28"/>
      <c r="F1229" s="28"/>
      <c r="G1229" s="28"/>
      <c r="H1229" s="28"/>
      <c r="I1229" s="28"/>
      <c r="J1229" s="28"/>
    </row>
    <row r="1230" spans="2:10" x14ac:dyDescent="0.25">
      <c r="B1230" s="28"/>
      <c r="C1230" s="28"/>
      <c r="D1230" s="28"/>
      <c r="E1230" s="28"/>
      <c r="F1230" s="28"/>
      <c r="G1230" s="28"/>
      <c r="H1230" s="28"/>
      <c r="I1230" s="28"/>
      <c r="J1230" s="28"/>
    </row>
    <row r="1231" spans="2:10" x14ac:dyDescent="0.25">
      <c r="B1231" s="28"/>
      <c r="C1231" s="28"/>
      <c r="D1231" s="28"/>
      <c r="E1231" s="28"/>
      <c r="F1231" s="28"/>
      <c r="G1231" s="28"/>
      <c r="H1231" s="28"/>
      <c r="I1231" s="28"/>
      <c r="J1231" s="28"/>
    </row>
    <row r="1232" spans="2:10" x14ac:dyDescent="0.25">
      <c r="B1232" s="28"/>
      <c r="C1232" s="28"/>
      <c r="D1232" s="28"/>
      <c r="E1232" s="28"/>
      <c r="F1232" s="28"/>
      <c r="G1232" s="28"/>
      <c r="H1232" s="28"/>
      <c r="I1232" s="28"/>
      <c r="J1232" s="28"/>
    </row>
    <row r="1233" spans="2:10" x14ac:dyDescent="0.25">
      <c r="B1233" s="28"/>
      <c r="C1233" s="28"/>
      <c r="D1233" s="28"/>
      <c r="E1233" s="28"/>
      <c r="F1233" s="28"/>
      <c r="G1233" s="28"/>
      <c r="H1233" s="28"/>
      <c r="I1233" s="28"/>
      <c r="J1233" s="28"/>
    </row>
    <row r="1234" spans="2:10" x14ac:dyDescent="0.25">
      <c r="B1234" s="28"/>
      <c r="C1234" s="28"/>
      <c r="D1234" s="28"/>
      <c r="E1234" s="28"/>
      <c r="F1234" s="28"/>
      <c r="G1234" s="28"/>
      <c r="H1234" s="28"/>
      <c r="I1234" s="28"/>
      <c r="J1234" s="28"/>
    </row>
    <row r="1235" spans="2:10" x14ac:dyDescent="0.25">
      <c r="B1235" s="28"/>
      <c r="C1235" s="28"/>
      <c r="D1235" s="28"/>
      <c r="E1235" s="28"/>
      <c r="F1235" s="28"/>
      <c r="G1235" s="28"/>
      <c r="H1235" s="28"/>
      <c r="I1235" s="28"/>
      <c r="J1235" s="28"/>
    </row>
    <row r="1236" spans="2:10" x14ac:dyDescent="0.25">
      <c r="B1236" s="28"/>
      <c r="C1236" s="28"/>
      <c r="D1236" s="28"/>
      <c r="E1236" s="28"/>
      <c r="F1236" s="28"/>
      <c r="G1236" s="28"/>
      <c r="H1236" s="28"/>
      <c r="I1236" s="28"/>
      <c r="J1236" s="28"/>
    </row>
    <row r="1237" spans="2:10" x14ac:dyDescent="0.25">
      <c r="B1237" s="28"/>
      <c r="C1237" s="28"/>
      <c r="D1237" s="28"/>
      <c r="E1237" s="28"/>
      <c r="F1237" s="28"/>
      <c r="G1237" s="28"/>
      <c r="H1237" s="28"/>
      <c r="I1237" s="28"/>
      <c r="J1237" s="28"/>
    </row>
    <row r="1238" spans="2:10" x14ac:dyDescent="0.25">
      <c r="B1238" s="28"/>
      <c r="C1238" s="28"/>
      <c r="D1238" s="28"/>
      <c r="E1238" s="28"/>
      <c r="F1238" s="28"/>
      <c r="G1238" s="28"/>
      <c r="H1238" s="28"/>
      <c r="I1238" s="28"/>
      <c r="J1238" s="28"/>
    </row>
    <row r="1239" spans="2:10" x14ac:dyDescent="0.25">
      <c r="B1239" s="28"/>
      <c r="C1239" s="28"/>
      <c r="D1239" s="28"/>
      <c r="E1239" s="28"/>
      <c r="F1239" s="28"/>
      <c r="G1239" s="28"/>
      <c r="H1239" s="28"/>
      <c r="I1239" s="28"/>
      <c r="J1239" s="28"/>
    </row>
    <row r="1240" spans="2:10" x14ac:dyDescent="0.25">
      <c r="B1240" s="28"/>
      <c r="C1240" s="28"/>
      <c r="D1240" s="28"/>
      <c r="E1240" s="28"/>
      <c r="F1240" s="28"/>
      <c r="G1240" s="28"/>
      <c r="H1240" s="28"/>
      <c r="I1240" s="28"/>
      <c r="J1240" s="28"/>
    </row>
    <row r="1241" spans="2:10" x14ac:dyDescent="0.25">
      <c r="B1241" s="28"/>
      <c r="C1241" s="28"/>
      <c r="D1241" s="28"/>
      <c r="E1241" s="28"/>
      <c r="F1241" s="28"/>
      <c r="G1241" s="28"/>
      <c r="H1241" s="28"/>
      <c r="I1241" s="28"/>
      <c r="J1241" s="28"/>
    </row>
    <row r="1242" spans="2:10" x14ac:dyDescent="0.25">
      <c r="B1242" s="28"/>
      <c r="C1242" s="28"/>
      <c r="D1242" s="28"/>
      <c r="E1242" s="28"/>
      <c r="F1242" s="28"/>
      <c r="G1242" s="28"/>
      <c r="H1242" s="28"/>
      <c r="I1242" s="28"/>
      <c r="J1242" s="28"/>
    </row>
    <row r="1243" spans="2:10" x14ac:dyDescent="0.25">
      <c r="B1243" s="28"/>
      <c r="C1243" s="28"/>
      <c r="D1243" s="28"/>
      <c r="E1243" s="28"/>
      <c r="F1243" s="28"/>
      <c r="G1243" s="28"/>
      <c r="H1243" s="28"/>
      <c r="I1243" s="28"/>
      <c r="J1243" s="28"/>
    </row>
    <row r="1244" spans="2:10" x14ac:dyDescent="0.25">
      <c r="B1244" s="28"/>
      <c r="C1244" s="28"/>
      <c r="D1244" s="28"/>
      <c r="E1244" s="28"/>
      <c r="F1244" s="28"/>
      <c r="G1244" s="28"/>
      <c r="H1244" s="28"/>
      <c r="I1244" s="28"/>
      <c r="J1244" s="28"/>
    </row>
    <row r="1245" spans="2:10" x14ac:dyDescent="0.25">
      <c r="B1245" s="28"/>
      <c r="C1245" s="28"/>
      <c r="D1245" s="28"/>
      <c r="E1245" s="28"/>
      <c r="F1245" s="28"/>
      <c r="G1245" s="28"/>
      <c r="H1245" s="28"/>
      <c r="I1245" s="28"/>
      <c r="J1245" s="28"/>
    </row>
    <row r="1246" spans="2:10" x14ac:dyDescent="0.25">
      <c r="B1246" s="28"/>
      <c r="C1246" s="28"/>
      <c r="D1246" s="28"/>
      <c r="E1246" s="28"/>
      <c r="F1246" s="28"/>
      <c r="G1246" s="28"/>
      <c r="H1246" s="28"/>
      <c r="I1246" s="28"/>
      <c r="J1246" s="28"/>
    </row>
    <row r="1247" spans="2:10" x14ac:dyDescent="0.25">
      <c r="B1247" s="28"/>
      <c r="C1247" s="28"/>
      <c r="D1247" s="28"/>
      <c r="E1247" s="28"/>
      <c r="F1247" s="28"/>
      <c r="G1247" s="28"/>
      <c r="H1247" s="28"/>
      <c r="I1247" s="28"/>
      <c r="J1247" s="28"/>
    </row>
    <row r="1248" spans="2:10" x14ac:dyDescent="0.25">
      <c r="B1248" s="28"/>
      <c r="C1248" s="28"/>
      <c r="D1248" s="28"/>
      <c r="E1248" s="28"/>
      <c r="F1248" s="28"/>
      <c r="G1248" s="28"/>
      <c r="H1248" s="28"/>
      <c r="I1248" s="28"/>
      <c r="J1248" s="28"/>
    </row>
    <row r="1249" spans="2:10" x14ac:dyDescent="0.25">
      <c r="B1249" s="28"/>
      <c r="C1249" s="28"/>
      <c r="D1249" s="28"/>
      <c r="E1249" s="28"/>
      <c r="F1249" s="28"/>
      <c r="G1249" s="28"/>
      <c r="H1249" s="28"/>
      <c r="I1249" s="28"/>
      <c r="J1249" s="28"/>
    </row>
    <row r="1250" spans="2:10" x14ac:dyDescent="0.25">
      <c r="B1250" s="28"/>
      <c r="C1250" s="28"/>
      <c r="D1250" s="28"/>
      <c r="E1250" s="28"/>
      <c r="F1250" s="28"/>
      <c r="G1250" s="28"/>
      <c r="H1250" s="28"/>
      <c r="I1250" s="28"/>
      <c r="J1250" s="28"/>
    </row>
    <row r="1251" spans="2:10" x14ac:dyDescent="0.25">
      <c r="B1251" s="28"/>
      <c r="C1251" s="28"/>
      <c r="D1251" s="28"/>
      <c r="E1251" s="28"/>
      <c r="F1251" s="28"/>
      <c r="G1251" s="28"/>
      <c r="H1251" s="28"/>
      <c r="I1251" s="28"/>
      <c r="J1251" s="28"/>
    </row>
    <row r="1252" spans="2:10" x14ac:dyDescent="0.25">
      <c r="B1252" s="28"/>
      <c r="C1252" s="28"/>
      <c r="D1252" s="28"/>
      <c r="E1252" s="28"/>
      <c r="F1252" s="28"/>
      <c r="G1252" s="28"/>
      <c r="H1252" s="28"/>
      <c r="I1252" s="28"/>
      <c r="J1252" s="28"/>
    </row>
    <row r="1253" spans="2:10" x14ac:dyDescent="0.25">
      <c r="B1253" s="28"/>
      <c r="C1253" s="28"/>
      <c r="D1253" s="28"/>
      <c r="E1253" s="28"/>
      <c r="F1253" s="28"/>
      <c r="G1253" s="28"/>
      <c r="H1253" s="28"/>
      <c r="I1253" s="28"/>
      <c r="J1253" s="28"/>
    </row>
    <row r="1254" spans="2:10" x14ac:dyDescent="0.25">
      <c r="B1254" s="28"/>
      <c r="C1254" s="28"/>
      <c r="D1254" s="28"/>
      <c r="E1254" s="28"/>
      <c r="F1254" s="28"/>
      <c r="G1254" s="28"/>
      <c r="H1254" s="28"/>
      <c r="I1254" s="28"/>
      <c r="J1254" s="28"/>
    </row>
    <row r="1255" spans="2:10" x14ac:dyDescent="0.25">
      <c r="B1255" s="28"/>
      <c r="C1255" s="28"/>
      <c r="D1255" s="28"/>
      <c r="E1255" s="28"/>
      <c r="F1255" s="28"/>
      <c r="G1255" s="28"/>
      <c r="H1255" s="28"/>
      <c r="I1255" s="28"/>
      <c r="J1255" s="28"/>
    </row>
    <row r="1256" spans="2:10" x14ac:dyDescent="0.25">
      <c r="B1256" s="28"/>
      <c r="C1256" s="28"/>
      <c r="D1256" s="28"/>
      <c r="E1256" s="28"/>
      <c r="F1256" s="28"/>
      <c r="G1256" s="28"/>
      <c r="H1256" s="28"/>
      <c r="I1256" s="28"/>
      <c r="J1256" s="28"/>
    </row>
    <row r="1257" spans="2:10" x14ac:dyDescent="0.25">
      <c r="B1257" s="28"/>
      <c r="C1257" s="28"/>
      <c r="D1257" s="28"/>
      <c r="E1257" s="28"/>
      <c r="F1257" s="28"/>
      <c r="G1257" s="28"/>
      <c r="H1257" s="28"/>
      <c r="I1257" s="28"/>
      <c r="J1257" s="28"/>
    </row>
    <row r="1258" spans="2:10" x14ac:dyDescent="0.25">
      <c r="B1258" s="28"/>
      <c r="C1258" s="28"/>
      <c r="D1258" s="28"/>
      <c r="E1258" s="28"/>
      <c r="F1258" s="28"/>
      <c r="G1258" s="28"/>
      <c r="H1258" s="28"/>
      <c r="I1258" s="28"/>
      <c r="J1258" s="28"/>
    </row>
    <row r="1259" spans="2:10" x14ac:dyDescent="0.25">
      <c r="B1259" s="28"/>
      <c r="C1259" s="28"/>
      <c r="D1259" s="28"/>
      <c r="E1259" s="28"/>
      <c r="F1259" s="28"/>
      <c r="G1259" s="28"/>
      <c r="H1259" s="28"/>
      <c r="I1259" s="28"/>
      <c r="J1259" s="28"/>
    </row>
    <row r="1260" spans="2:10" x14ac:dyDescent="0.25">
      <c r="B1260" s="28"/>
      <c r="C1260" s="28"/>
      <c r="D1260" s="28"/>
      <c r="E1260" s="28"/>
      <c r="F1260" s="28"/>
      <c r="G1260" s="28"/>
      <c r="H1260" s="28"/>
      <c r="I1260" s="28"/>
      <c r="J1260" s="28"/>
    </row>
    <row r="1261" spans="2:10" x14ac:dyDescent="0.25">
      <c r="B1261" s="28"/>
      <c r="C1261" s="28"/>
      <c r="D1261" s="28"/>
      <c r="E1261" s="28"/>
      <c r="F1261" s="28"/>
      <c r="G1261" s="28"/>
      <c r="H1261" s="28"/>
      <c r="I1261" s="28"/>
      <c r="J1261" s="28"/>
    </row>
    <row r="1262" spans="2:10" x14ac:dyDescent="0.25">
      <c r="B1262" s="28"/>
      <c r="C1262" s="28"/>
      <c r="D1262" s="28"/>
      <c r="E1262" s="28"/>
      <c r="F1262" s="28"/>
      <c r="G1262" s="28"/>
      <c r="H1262" s="28"/>
      <c r="I1262" s="28"/>
      <c r="J1262" s="28"/>
    </row>
    <row r="1263" spans="2:10" x14ac:dyDescent="0.25">
      <c r="B1263" s="28"/>
      <c r="C1263" s="28"/>
      <c r="D1263" s="28"/>
      <c r="E1263" s="28"/>
      <c r="F1263" s="28"/>
      <c r="G1263" s="28"/>
      <c r="H1263" s="28"/>
      <c r="I1263" s="28"/>
      <c r="J1263" s="28"/>
    </row>
    <row r="1264" spans="2:10" x14ac:dyDescent="0.25">
      <c r="B1264" s="28"/>
      <c r="C1264" s="28"/>
      <c r="D1264" s="28"/>
      <c r="E1264" s="28"/>
      <c r="F1264" s="28"/>
      <c r="G1264" s="28"/>
      <c r="H1264" s="28"/>
      <c r="I1264" s="28"/>
      <c r="J1264" s="28"/>
    </row>
    <row r="1265" spans="2:10" x14ac:dyDescent="0.25">
      <c r="B1265" s="28"/>
      <c r="C1265" s="28"/>
      <c r="D1265" s="28"/>
      <c r="E1265" s="28"/>
      <c r="F1265" s="28"/>
      <c r="G1265" s="28"/>
      <c r="H1265" s="28"/>
      <c r="I1265" s="28"/>
      <c r="J1265" s="28"/>
    </row>
    <row r="1266" spans="2:10" x14ac:dyDescent="0.25">
      <c r="B1266" s="28"/>
      <c r="C1266" s="28"/>
      <c r="D1266" s="28"/>
      <c r="E1266" s="28"/>
      <c r="F1266" s="28"/>
      <c r="G1266" s="28"/>
      <c r="H1266" s="28"/>
      <c r="I1266" s="28"/>
      <c r="J1266" s="28"/>
    </row>
    <row r="1267" spans="2:10" x14ac:dyDescent="0.25">
      <c r="B1267" s="28"/>
      <c r="C1267" s="28"/>
      <c r="D1267" s="28"/>
      <c r="E1267" s="28"/>
      <c r="F1267" s="28"/>
      <c r="G1267" s="28"/>
      <c r="H1267" s="28"/>
      <c r="I1267" s="28"/>
      <c r="J1267" s="28"/>
    </row>
    <row r="1268" spans="2:10" x14ac:dyDescent="0.25">
      <c r="B1268" s="28"/>
      <c r="C1268" s="28"/>
      <c r="D1268" s="28"/>
      <c r="E1268" s="28"/>
      <c r="F1268" s="28"/>
      <c r="G1268" s="28"/>
      <c r="H1268" s="28"/>
      <c r="I1268" s="28"/>
      <c r="J1268" s="28"/>
    </row>
    <row r="1269" spans="2:10" x14ac:dyDescent="0.25">
      <c r="B1269" s="28"/>
      <c r="C1269" s="28"/>
      <c r="D1269" s="28"/>
      <c r="E1269" s="28"/>
      <c r="F1269" s="28"/>
      <c r="G1269" s="28"/>
      <c r="H1269" s="28"/>
      <c r="I1269" s="28"/>
      <c r="J1269" s="28"/>
    </row>
    <row r="1270" spans="2:10" x14ac:dyDescent="0.25">
      <c r="B1270" s="28"/>
      <c r="C1270" s="28"/>
      <c r="D1270" s="28"/>
      <c r="E1270" s="28"/>
      <c r="F1270" s="28"/>
      <c r="G1270" s="28"/>
      <c r="H1270" s="28"/>
      <c r="I1270" s="28"/>
      <c r="J1270" s="28"/>
    </row>
    <row r="1271" spans="2:10" x14ac:dyDescent="0.25">
      <c r="B1271" s="28"/>
      <c r="C1271" s="28"/>
      <c r="D1271" s="28"/>
      <c r="E1271" s="28"/>
      <c r="F1271" s="28"/>
      <c r="G1271" s="28"/>
      <c r="H1271" s="28"/>
      <c r="I1271" s="28"/>
      <c r="J1271" s="28"/>
    </row>
    <row r="1272" spans="2:10" x14ac:dyDescent="0.25">
      <c r="B1272" s="28"/>
      <c r="C1272" s="28"/>
      <c r="D1272" s="28"/>
      <c r="E1272" s="28"/>
      <c r="F1272" s="28"/>
      <c r="G1272" s="28"/>
      <c r="H1272" s="28"/>
      <c r="I1272" s="28"/>
      <c r="J1272" s="28"/>
    </row>
    <row r="1273" spans="2:10" x14ac:dyDescent="0.25">
      <c r="B1273" s="28"/>
      <c r="C1273" s="28"/>
      <c r="D1273" s="28"/>
      <c r="E1273" s="28"/>
      <c r="F1273" s="28"/>
      <c r="G1273" s="28"/>
      <c r="H1273" s="28"/>
      <c r="I1273" s="28"/>
      <c r="J1273" s="28"/>
    </row>
    <row r="1274" spans="2:10" x14ac:dyDescent="0.25">
      <c r="B1274" s="28"/>
      <c r="C1274" s="28"/>
      <c r="D1274" s="28"/>
      <c r="E1274" s="28"/>
      <c r="F1274" s="28"/>
      <c r="G1274" s="28"/>
      <c r="H1274" s="28"/>
      <c r="I1274" s="28"/>
      <c r="J1274" s="28"/>
    </row>
    <row r="1275" spans="2:10" x14ac:dyDescent="0.25">
      <c r="B1275" s="28"/>
      <c r="C1275" s="28"/>
      <c r="D1275" s="28"/>
      <c r="E1275" s="28"/>
      <c r="F1275" s="28"/>
      <c r="G1275" s="28"/>
      <c r="H1275" s="28"/>
      <c r="I1275" s="28"/>
      <c r="J1275" s="28"/>
    </row>
    <row r="1276" spans="2:10" x14ac:dyDescent="0.25">
      <c r="B1276" s="28"/>
      <c r="C1276" s="28"/>
      <c r="D1276" s="28"/>
      <c r="E1276" s="28"/>
      <c r="F1276" s="28"/>
      <c r="G1276" s="28"/>
      <c r="H1276" s="28"/>
      <c r="I1276" s="28"/>
      <c r="J1276" s="28"/>
    </row>
    <row r="1277" spans="2:10" x14ac:dyDescent="0.25">
      <c r="B1277" s="28"/>
      <c r="C1277" s="28"/>
      <c r="D1277" s="28"/>
      <c r="E1277" s="28"/>
      <c r="F1277" s="28"/>
      <c r="G1277" s="28"/>
      <c r="H1277" s="28"/>
      <c r="I1277" s="28"/>
      <c r="J1277" s="28"/>
    </row>
    <row r="1278" spans="2:10" x14ac:dyDescent="0.25">
      <c r="B1278" s="28"/>
      <c r="C1278" s="28"/>
      <c r="D1278" s="28"/>
      <c r="E1278" s="28"/>
      <c r="F1278" s="28"/>
      <c r="G1278" s="28"/>
      <c r="H1278" s="28"/>
      <c r="I1278" s="28"/>
      <c r="J1278" s="28"/>
    </row>
    <row r="1279" spans="2:10" x14ac:dyDescent="0.25">
      <c r="B1279" s="28"/>
      <c r="C1279" s="28"/>
      <c r="D1279" s="28"/>
      <c r="E1279" s="28"/>
      <c r="F1279" s="28"/>
      <c r="G1279" s="28"/>
      <c r="H1279" s="28"/>
      <c r="I1279" s="28"/>
      <c r="J1279" s="28"/>
    </row>
    <row r="1280" spans="2:10" x14ac:dyDescent="0.25">
      <c r="B1280" s="28"/>
      <c r="C1280" s="28"/>
      <c r="D1280" s="28"/>
      <c r="E1280" s="28"/>
      <c r="F1280" s="28"/>
      <c r="G1280" s="28"/>
      <c r="H1280" s="28"/>
      <c r="I1280" s="28"/>
      <c r="J1280" s="28"/>
    </row>
    <row r="1281" spans="2:10" x14ac:dyDescent="0.25">
      <c r="B1281" s="28"/>
      <c r="C1281" s="28"/>
      <c r="D1281" s="28"/>
      <c r="E1281" s="28"/>
      <c r="F1281" s="28"/>
      <c r="G1281" s="28"/>
      <c r="H1281" s="28"/>
      <c r="I1281" s="28"/>
      <c r="J1281" s="28"/>
    </row>
    <row r="1282" spans="2:10" x14ac:dyDescent="0.25">
      <c r="B1282" s="28"/>
      <c r="C1282" s="28"/>
      <c r="D1282" s="28"/>
      <c r="E1282" s="28"/>
      <c r="F1282" s="28"/>
      <c r="G1282" s="28"/>
      <c r="H1282" s="28"/>
      <c r="I1282" s="28"/>
      <c r="J1282" s="28"/>
    </row>
    <row r="1283" spans="2:10" x14ac:dyDescent="0.25">
      <c r="B1283" s="28"/>
      <c r="C1283" s="28"/>
      <c r="D1283" s="28"/>
      <c r="E1283" s="28"/>
      <c r="F1283" s="28"/>
      <c r="G1283" s="28"/>
      <c r="H1283" s="28"/>
      <c r="I1283" s="28"/>
      <c r="J1283" s="28"/>
    </row>
    <row r="1284" spans="2:10" x14ac:dyDescent="0.25">
      <c r="B1284" s="28"/>
      <c r="C1284" s="28"/>
      <c r="D1284" s="28"/>
      <c r="E1284" s="28"/>
      <c r="F1284" s="28"/>
      <c r="G1284" s="28"/>
      <c r="H1284" s="28"/>
      <c r="I1284" s="28"/>
      <c r="J1284" s="28"/>
    </row>
    <row r="1285" spans="2:10" x14ac:dyDescent="0.25">
      <c r="B1285" s="28"/>
      <c r="C1285" s="28"/>
      <c r="D1285" s="28"/>
      <c r="E1285" s="28"/>
      <c r="F1285" s="28"/>
      <c r="G1285" s="28"/>
      <c r="H1285" s="28"/>
      <c r="I1285" s="28"/>
      <c r="J1285" s="28"/>
    </row>
    <row r="1286" spans="2:10" x14ac:dyDescent="0.25">
      <c r="B1286" s="28"/>
      <c r="C1286" s="28"/>
      <c r="D1286" s="28"/>
      <c r="E1286" s="28"/>
      <c r="F1286" s="28"/>
      <c r="G1286" s="28"/>
      <c r="H1286" s="28"/>
      <c r="I1286" s="28"/>
      <c r="J1286" s="28"/>
    </row>
    <row r="1287" spans="2:10" x14ac:dyDescent="0.25">
      <c r="B1287" s="28"/>
      <c r="C1287" s="28"/>
      <c r="D1287" s="28"/>
      <c r="E1287" s="28"/>
      <c r="F1287" s="28"/>
      <c r="G1287" s="28"/>
      <c r="H1287" s="28"/>
      <c r="I1287" s="28"/>
      <c r="J1287" s="28"/>
    </row>
    <row r="1288" spans="2:10" x14ac:dyDescent="0.25">
      <c r="B1288" s="28"/>
      <c r="C1288" s="28"/>
      <c r="D1288" s="28"/>
      <c r="E1288" s="28"/>
      <c r="F1288" s="28"/>
      <c r="G1288" s="28"/>
      <c r="H1288" s="28"/>
      <c r="I1288" s="28"/>
      <c r="J1288" s="28"/>
    </row>
    <row r="1289" spans="2:10" x14ac:dyDescent="0.25">
      <c r="B1289" s="28"/>
      <c r="C1289" s="28"/>
      <c r="D1289" s="28"/>
      <c r="E1289" s="28"/>
      <c r="F1289" s="28"/>
      <c r="G1289" s="28"/>
      <c r="H1289" s="28"/>
      <c r="I1289" s="28"/>
      <c r="J1289" s="28"/>
    </row>
    <row r="1290" spans="2:10" x14ac:dyDescent="0.25">
      <c r="B1290" s="28"/>
      <c r="C1290" s="28"/>
      <c r="D1290" s="28"/>
      <c r="E1290" s="28"/>
      <c r="F1290" s="28"/>
      <c r="G1290" s="28"/>
      <c r="H1290" s="28"/>
      <c r="I1290" s="28"/>
      <c r="J1290" s="28"/>
    </row>
    <row r="1291" spans="2:10" x14ac:dyDescent="0.25">
      <c r="B1291" s="28"/>
      <c r="C1291" s="28"/>
      <c r="D1291" s="28"/>
      <c r="E1291" s="28"/>
      <c r="F1291" s="28"/>
      <c r="G1291" s="28"/>
      <c r="H1291" s="28"/>
      <c r="I1291" s="28"/>
      <c r="J1291" s="28"/>
    </row>
    <row r="1292" spans="2:10" x14ac:dyDescent="0.25">
      <c r="B1292" s="28"/>
      <c r="C1292" s="28"/>
      <c r="D1292" s="28"/>
      <c r="E1292" s="28"/>
      <c r="F1292" s="28"/>
      <c r="G1292" s="28"/>
      <c r="H1292" s="28"/>
      <c r="I1292" s="28"/>
      <c r="J1292" s="28"/>
    </row>
    <row r="1293" spans="2:10" x14ac:dyDescent="0.25">
      <c r="B1293" s="28"/>
      <c r="C1293" s="28"/>
      <c r="D1293" s="28"/>
      <c r="E1293" s="28"/>
      <c r="F1293" s="28"/>
      <c r="G1293" s="28"/>
      <c r="H1293" s="28"/>
      <c r="I1293" s="28"/>
      <c r="J1293" s="28"/>
    </row>
    <row r="1294" spans="2:10" x14ac:dyDescent="0.25">
      <c r="B1294" s="28"/>
      <c r="C1294" s="28"/>
      <c r="D1294" s="28"/>
      <c r="E1294" s="28"/>
      <c r="F1294" s="28"/>
      <c r="G1294" s="28"/>
      <c r="H1294" s="28"/>
      <c r="I1294" s="28"/>
      <c r="J1294" s="28"/>
    </row>
    <row r="1295" spans="2:10" x14ac:dyDescent="0.25">
      <c r="B1295" s="28"/>
      <c r="C1295" s="28"/>
      <c r="D1295" s="28"/>
      <c r="E1295" s="28"/>
      <c r="F1295" s="28"/>
      <c r="G1295" s="28"/>
      <c r="H1295" s="28"/>
      <c r="I1295" s="28"/>
      <c r="J1295" s="28"/>
    </row>
    <row r="1296" spans="2:10" x14ac:dyDescent="0.25">
      <c r="B1296" s="28"/>
      <c r="C1296" s="28"/>
      <c r="D1296" s="28"/>
      <c r="E1296" s="28"/>
      <c r="F1296" s="28"/>
      <c r="G1296" s="28"/>
      <c r="H1296" s="28"/>
      <c r="I1296" s="28"/>
      <c r="J1296" s="28"/>
    </row>
    <row r="1297" spans="2:10" x14ac:dyDescent="0.25">
      <c r="B1297" s="28"/>
      <c r="C1297" s="28"/>
      <c r="D1297" s="28"/>
      <c r="E1297" s="28"/>
      <c r="F1297" s="28"/>
      <c r="G1297" s="28"/>
      <c r="H1297" s="28"/>
      <c r="I1297" s="28"/>
      <c r="J1297" s="28"/>
    </row>
    <row r="1298" spans="2:10" x14ac:dyDescent="0.25">
      <c r="B1298" s="28"/>
      <c r="C1298" s="28"/>
      <c r="D1298" s="28"/>
      <c r="E1298" s="28"/>
      <c r="F1298" s="28"/>
      <c r="G1298" s="28"/>
      <c r="H1298" s="28"/>
      <c r="I1298" s="28"/>
      <c r="J1298" s="28"/>
    </row>
    <row r="1299" spans="2:10" x14ac:dyDescent="0.25">
      <c r="B1299" s="28"/>
      <c r="C1299" s="28"/>
      <c r="D1299" s="28"/>
      <c r="E1299" s="28"/>
      <c r="F1299" s="28"/>
      <c r="G1299" s="28"/>
      <c r="H1299" s="28"/>
      <c r="I1299" s="28"/>
      <c r="J1299" s="28"/>
    </row>
    <row r="1300" spans="2:10" x14ac:dyDescent="0.25">
      <c r="B1300" s="28"/>
      <c r="C1300" s="28"/>
      <c r="D1300" s="28"/>
      <c r="E1300" s="28"/>
      <c r="F1300" s="28"/>
      <c r="G1300" s="28"/>
      <c r="H1300" s="28"/>
      <c r="I1300" s="28"/>
      <c r="J1300" s="28"/>
    </row>
    <row r="1301" spans="2:10" x14ac:dyDescent="0.25">
      <c r="B1301" s="28"/>
      <c r="C1301" s="28"/>
      <c r="D1301" s="28"/>
      <c r="E1301" s="28"/>
      <c r="F1301" s="28"/>
      <c r="G1301" s="28"/>
      <c r="H1301" s="28"/>
      <c r="I1301" s="28"/>
      <c r="J1301" s="28"/>
    </row>
    <row r="1302" spans="2:10" x14ac:dyDescent="0.25">
      <c r="B1302" s="28"/>
      <c r="C1302" s="28"/>
      <c r="D1302" s="28"/>
      <c r="E1302" s="28"/>
      <c r="F1302" s="28"/>
      <c r="G1302" s="28"/>
      <c r="H1302" s="28"/>
      <c r="I1302" s="28"/>
      <c r="J1302" s="28"/>
    </row>
    <row r="1303" spans="2:10" x14ac:dyDescent="0.25">
      <c r="B1303" s="28"/>
      <c r="C1303" s="28"/>
      <c r="D1303" s="28"/>
      <c r="E1303" s="28"/>
      <c r="F1303" s="28"/>
      <c r="G1303" s="28"/>
      <c r="H1303" s="28"/>
      <c r="I1303" s="28"/>
      <c r="J1303" s="28"/>
    </row>
    <row r="1304" spans="2:10" x14ac:dyDescent="0.25">
      <c r="B1304" s="28"/>
      <c r="C1304" s="28"/>
      <c r="D1304" s="28"/>
      <c r="E1304" s="28"/>
      <c r="F1304" s="28"/>
      <c r="G1304" s="28"/>
      <c r="H1304" s="28"/>
      <c r="I1304" s="28"/>
      <c r="J1304" s="28"/>
    </row>
    <row r="1305" spans="2:10" x14ac:dyDescent="0.25">
      <c r="B1305" s="28"/>
      <c r="C1305" s="28"/>
      <c r="D1305" s="28"/>
      <c r="E1305" s="28"/>
      <c r="F1305" s="28"/>
      <c r="G1305" s="28"/>
      <c r="H1305" s="28"/>
      <c r="I1305" s="28"/>
      <c r="J1305" s="28"/>
    </row>
    <row r="1306" spans="2:10" x14ac:dyDescent="0.25">
      <c r="B1306" s="28"/>
      <c r="C1306" s="28"/>
      <c r="D1306" s="28"/>
      <c r="E1306" s="28"/>
      <c r="F1306" s="28"/>
      <c r="G1306" s="28"/>
      <c r="H1306" s="28"/>
      <c r="I1306" s="28"/>
      <c r="J1306" s="28"/>
    </row>
    <row r="1307" spans="2:10" x14ac:dyDescent="0.25">
      <c r="B1307" s="28"/>
      <c r="C1307" s="28"/>
      <c r="D1307" s="28"/>
      <c r="E1307" s="28"/>
      <c r="F1307" s="28"/>
      <c r="G1307" s="28"/>
      <c r="H1307" s="28"/>
      <c r="I1307" s="28"/>
      <c r="J1307" s="28"/>
    </row>
    <row r="1308" spans="2:10" x14ac:dyDescent="0.25">
      <c r="B1308" s="28"/>
      <c r="C1308" s="28"/>
      <c r="D1308" s="28"/>
      <c r="E1308" s="28"/>
      <c r="F1308" s="28"/>
      <c r="G1308" s="28"/>
      <c r="H1308" s="28"/>
      <c r="I1308" s="28"/>
      <c r="J1308" s="28"/>
    </row>
    <row r="1309" spans="2:10" x14ac:dyDescent="0.25">
      <c r="B1309" s="28"/>
      <c r="C1309" s="28"/>
      <c r="D1309" s="28"/>
      <c r="E1309" s="28"/>
      <c r="F1309" s="28"/>
      <c r="G1309" s="28"/>
      <c r="H1309" s="28"/>
      <c r="I1309" s="28"/>
      <c r="J1309" s="28"/>
    </row>
    <row r="1310" spans="2:10" x14ac:dyDescent="0.25">
      <c r="B1310" s="28"/>
      <c r="C1310" s="28"/>
      <c r="D1310" s="28"/>
      <c r="E1310" s="28"/>
      <c r="F1310" s="28"/>
      <c r="G1310" s="28"/>
      <c r="H1310" s="28"/>
      <c r="I1310" s="28"/>
      <c r="J1310" s="28"/>
    </row>
  </sheetData>
  <dataConsolidate/>
  <mergeCells count="1">
    <mergeCell ref="B2:F3"/>
  </mergeCells>
  <conditionalFormatting sqref="B25">
    <cfRule type="expression" dxfId="103" priority="46" stopIfTrue="1">
      <formula>$B$25=""</formula>
    </cfRule>
  </conditionalFormatting>
  <conditionalFormatting sqref="B26">
    <cfRule type="expression" dxfId="102" priority="45" stopIfTrue="1">
      <formula>$B$26=""</formula>
    </cfRule>
  </conditionalFormatting>
  <conditionalFormatting sqref="C26">
    <cfRule type="expression" dxfId="101" priority="47" stopIfTrue="1">
      <formula>$C$26=""</formula>
    </cfRule>
  </conditionalFormatting>
  <conditionalFormatting sqref="B27">
    <cfRule type="expression" dxfId="100" priority="49" stopIfTrue="1">
      <formula>$B$27=""</formula>
    </cfRule>
  </conditionalFormatting>
  <conditionalFormatting sqref="C27">
    <cfRule type="expression" dxfId="99" priority="48" stopIfTrue="1">
      <formula>$C$27=""</formula>
    </cfRule>
  </conditionalFormatting>
  <conditionalFormatting sqref="B28">
    <cfRule type="expression" dxfId="98" priority="51" stopIfTrue="1">
      <formula>$B$28=""</formula>
    </cfRule>
  </conditionalFormatting>
  <conditionalFormatting sqref="C28">
    <cfRule type="expression" dxfId="97" priority="50" stopIfTrue="1">
      <formula>$C$28=""</formula>
    </cfRule>
  </conditionalFormatting>
  <conditionalFormatting sqref="B29">
    <cfRule type="expression" dxfId="96" priority="53" stopIfTrue="1">
      <formula>$B$29=""</formula>
    </cfRule>
  </conditionalFormatting>
  <conditionalFormatting sqref="C29">
    <cfRule type="expression" dxfId="95" priority="52" stopIfTrue="1">
      <formula>$C$29=""</formula>
    </cfRule>
  </conditionalFormatting>
  <conditionalFormatting sqref="B30">
    <cfRule type="expression" dxfId="94" priority="55" stopIfTrue="1">
      <formula>$B$30=""</formula>
    </cfRule>
  </conditionalFormatting>
  <conditionalFormatting sqref="C30">
    <cfRule type="expression" dxfId="93" priority="54" stopIfTrue="1">
      <formula>$C$30=""</formula>
    </cfRule>
  </conditionalFormatting>
  <conditionalFormatting sqref="B31">
    <cfRule type="expression" dxfId="92" priority="69" stopIfTrue="1">
      <formula>$B$31=""</formula>
    </cfRule>
  </conditionalFormatting>
  <conditionalFormatting sqref="C31">
    <cfRule type="expression" dxfId="91" priority="68" stopIfTrue="1">
      <formula>$C$31=""</formula>
    </cfRule>
  </conditionalFormatting>
  <conditionalFormatting sqref="B32">
    <cfRule type="expression" dxfId="90" priority="67" stopIfTrue="1">
      <formula>$B$32=""</formula>
    </cfRule>
  </conditionalFormatting>
  <conditionalFormatting sqref="C32">
    <cfRule type="expression" dxfId="89" priority="66" stopIfTrue="1">
      <formula>$C$32=""</formula>
    </cfRule>
  </conditionalFormatting>
  <conditionalFormatting sqref="B33">
    <cfRule type="expression" dxfId="88" priority="65" stopIfTrue="1">
      <formula>$B$33=""</formula>
    </cfRule>
  </conditionalFormatting>
  <conditionalFormatting sqref="C33">
    <cfRule type="expression" dxfId="87" priority="64" stopIfTrue="1">
      <formula>$C$33=""</formula>
    </cfRule>
  </conditionalFormatting>
  <conditionalFormatting sqref="B34">
    <cfRule type="expression" dxfId="86" priority="63" stopIfTrue="1">
      <formula>$B$34=""</formula>
    </cfRule>
  </conditionalFormatting>
  <conditionalFormatting sqref="C34">
    <cfRule type="expression" dxfId="85" priority="62" stopIfTrue="1">
      <formula>$C$34=""</formula>
    </cfRule>
  </conditionalFormatting>
  <conditionalFormatting sqref="B35">
    <cfRule type="expression" dxfId="84" priority="61" stopIfTrue="1">
      <formula>$B$35=""</formula>
    </cfRule>
  </conditionalFormatting>
  <conditionalFormatting sqref="C35">
    <cfRule type="expression" dxfId="83" priority="60" stopIfTrue="1">
      <formula>$C$35=""</formula>
    </cfRule>
  </conditionalFormatting>
  <conditionalFormatting sqref="B36">
    <cfRule type="expression" dxfId="82" priority="59" stopIfTrue="1">
      <formula>$B$36=""</formula>
    </cfRule>
  </conditionalFormatting>
  <conditionalFormatting sqref="C36">
    <cfRule type="expression" dxfId="81" priority="58" stopIfTrue="1">
      <formula>$C$36=""</formula>
    </cfRule>
  </conditionalFormatting>
  <conditionalFormatting sqref="B37">
    <cfRule type="expression" dxfId="80" priority="57" stopIfTrue="1">
      <formula>$B$37=""</formula>
    </cfRule>
  </conditionalFormatting>
  <conditionalFormatting sqref="C37">
    <cfRule type="expression" dxfId="79" priority="56" stopIfTrue="1">
      <formula>$C$37=""</formula>
    </cfRule>
  </conditionalFormatting>
  <conditionalFormatting sqref="F6">
    <cfRule type="expression" dxfId="78" priority="70" stopIfTrue="1">
      <formula>$D$6=$D$6-$F$6</formula>
    </cfRule>
  </conditionalFormatting>
  <conditionalFormatting sqref="B5:E6 C10 B9:B10 G10 F5 B12:C37">
    <cfRule type="expression" dxfId="77" priority="152" stopIfTrue="1">
      <formula>$F$8="ATTENTION!!! Une ou plusieurs Cellules Vides ont été séléctionné"</formula>
    </cfRule>
  </conditionalFormatting>
  <conditionalFormatting sqref="F10">
    <cfRule type="expression" dxfId="76" priority="29" stopIfTrue="1">
      <formula>$F$8="ATTENTION!!! Une ou plusieurs Cellules Vides ont été séléctionné"</formula>
    </cfRule>
  </conditionalFormatting>
  <dataValidations count="2">
    <dataValidation type="list" allowBlank="1" showInputMessage="1" showErrorMessage="1" sqref="B6">
      <formula1>Famille</formula1>
    </dataValidation>
    <dataValidation type="list" allowBlank="1" showInputMessage="1" showErrorMessage="1" sqref="C6">
      <formula1>INDIRECT($B$6)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Check Box 4">
              <controlPr defaultSize="0" autoFill="0" autoLine="0" autoPict="0">
                <anchor moveWithCells="1">
                  <from>
                    <xdr:col>0</xdr:col>
                    <xdr:colOff>142875</xdr:colOff>
                    <xdr:row>10</xdr:row>
                    <xdr:rowOff>142875</xdr:rowOff>
                  </from>
                  <to>
                    <xdr:col>1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5" name="Check Box 20">
              <controlPr defaultSize="0" autoFill="0" autoLine="0" autoPict="0">
                <anchor moveWithCells="1">
                  <from>
                    <xdr:col>0</xdr:col>
                    <xdr:colOff>142875</xdr:colOff>
                    <xdr:row>23</xdr:row>
                    <xdr:rowOff>142875</xdr:rowOff>
                  </from>
                  <to>
                    <xdr:col>1</xdr:col>
                    <xdr:colOff>9525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Check Box 5">
              <controlPr defaultSize="0" autoFill="0" autoLine="0" autoPict="0">
                <anchor moveWithCells="1">
                  <from>
                    <xdr:col>0</xdr:col>
                    <xdr:colOff>142875</xdr:colOff>
                    <xdr:row>12</xdr:row>
                    <xdr:rowOff>152400</xdr:rowOff>
                  </from>
                  <to>
                    <xdr:col>1</xdr:col>
                    <xdr:colOff>9525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Check Box 6">
              <controlPr defaultSize="0" autoFill="0" autoLine="0" autoPict="0">
                <anchor moveWithCells="1">
                  <from>
                    <xdr:col>0</xdr:col>
                    <xdr:colOff>142875</xdr:colOff>
                    <xdr:row>13</xdr:row>
                    <xdr:rowOff>142875</xdr:rowOff>
                  </from>
                  <to>
                    <xdr:col>1</xdr:col>
                    <xdr:colOff>9525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Check Box 8">
              <controlPr defaultSize="0" autoFill="0" autoLine="0" autoPict="0">
                <anchor moveWithCells="1">
                  <from>
                    <xdr:col>0</xdr:col>
                    <xdr:colOff>142875</xdr:colOff>
                    <xdr:row>14</xdr:row>
                    <xdr:rowOff>152400</xdr:rowOff>
                  </from>
                  <to>
                    <xdr:col>1</xdr:col>
                    <xdr:colOff>9525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Check Box 9">
              <controlPr defaultSize="0" autoFill="0" autoLine="0" autoPict="0">
                <anchor moveWithCells="1">
                  <from>
                    <xdr:col>0</xdr:col>
                    <xdr:colOff>142875</xdr:colOff>
                    <xdr:row>15</xdr:row>
                    <xdr:rowOff>142875</xdr:rowOff>
                  </from>
                  <to>
                    <xdr:col>1</xdr:col>
                    <xdr:colOff>9525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Check Box 10">
              <controlPr defaultSize="0" autoFill="0" autoLine="0" autoPict="0">
                <anchor moveWithCells="1">
                  <from>
                    <xdr:col>0</xdr:col>
                    <xdr:colOff>142875</xdr:colOff>
                    <xdr:row>16</xdr:row>
                    <xdr:rowOff>133350</xdr:rowOff>
                  </from>
                  <to>
                    <xdr:col>1</xdr:col>
                    <xdr:colOff>9525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1" name="Check Box 11">
              <controlPr defaultSize="0" autoFill="0" autoLine="0" autoPict="0">
                <anchor moveWithCells="1">
                  <from>
                    <xdr:col>0</xdr:col>
                    <xdr:colOff>142875</xdr:colOff>
                    <xdr:row>11</xdr:row>
                    <xdr:rowOff>152400</xdr:rowOff>
                  </from>
                  <to>
                    <xdr:col>1</xdr:col>
                    <xdr:colOff>9525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2" name="Check Box 13">
              <controlPr defaultSize="0" autoFill="0" autoLine="0" autoPict="0">
                <anchor moveWithCells="1">
                  <from>
                    <xdr:col>0</xdr:col>
                    <xdr:colOff>142875</xdr:colOff>
                    <xdr:row>17</xdr:row>
                    <xdr:rowOff>152400</xdr:rowOff>
                  </from>
                  <to>
                    <xdr:col>1</xdr:col>
                    <xdr:colOff>9525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3" name="Check Box 14">
              <controlPr defaultSize="0" autoFill="0" autoLine="0" autoPict="0">
                <anchor moveWithCells="1">
                  <from>
                    <xdr:col>0</xdr:col>
                    <xdr:colOff>142875</xdr:colOff>
                    <xdr:row>19</xdr:row>
                    <xdr:rowOff>152400</xdr:rowOff>
                  </from>
                  <to>
                    <xdr:col>1</xdr:col>
                    <xdr:colOff>9525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4" name="Check Box 15">
              <controlPr defaultSize="0" autoFill="0" autoLine="0" autoPict="0">
                <anchor moveWithCells="1">
                  <from>
                    <xdr:col>0</xdr:col>
                    <xdr:colOff>142875</xdr:colOff>
                    <xdr:row>20</xdr:row>
                    <xdr:rowOff>142875</xdr:rowOff>
                  </from>
                  <to>
                    <xdr:col>1</xdr:col>
                    <xdr:colOff>9525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5" name="Check Box 16">
              <controlPr defaultSize="0" autoFill="0" autoLine="0" autoPict="0">
                <anchor moveWithCells="1">
                  <from>
                    <xdr:col>0</xdr:col>
                    <xdr:colOff>142875</xdr:colOff>
                    <xdr:row>21</xdr:row>
                    <xdr:rowOff>142875</xdr:rowOff>
                  </from>
                  <to>
                    <xdr:col>1</xdr:col>
                    <xdr:colOff>9525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6" name="Check Box 17">
              <controlPr defaultSize="0" autoFill="0" autoLine="0" autoPict="0">
                <anchor moveWithCells="1">
                  <from>
                    <xdr:col>0</xdr:col>
                    <xdr:colOff>142875</xdr:colOff>
                    <xdr:row>22</xdr:row>
                    <xdr:rowOff>133350</xdr:rowOff>
                  </from>
                  <to>
                    <xdr:col>1</xdr:col>
                    <xdr:colOff>9525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7" name="Check Box 19">
              <controlPr defaultSize="0" autoFill="0" autoLine="0" autoPict="0">
                <anchor moveWithCells="1">
                  <from>
                    <xdr:col>0</xdr:col>
                    <xdr:colOff>142875</xdr:colOff>
                    <xdr:row>18</xdr:row>
                    <xdr:rowOff>152400</xdr:rowOff>
                  </from>
                  <to>
                    <xdr:col>1</xdr:col>
                    <xdr:colOff>9525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8" name="Check Box 21">
              <controlPr defaultSize="0" autoFill="0" autoLine="0" autoPict="0">
                <anchor moveWithCells="1">
                  <from>
                    <xdr:col>0</xdr:col>
                    <xdr:colOff>142875</xdr:colOff>
                    <xdr:row>25</xdr:row>
                    <xdr:rowOff>180975</xdr:rowOff>
                  </from>
                  <to>
                    <xdr:col>1</xdr:col>
                    <xdr:colOff>9525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9" name="Check Box 22">
              <controlPr defaultSize="0" autoFill="0" autoLine="0" autoPict="0">
                <anchor moveWithCells="1">
                  <from>
                    <xdr:col>0</xdr:col>
                    <xdr:colOff>142875</xdr:colOff>
                    <xdr:row>26</xdr:row>
                    <xdr:rowOff>180975</xdr:rowOff>
                  </from>
                  <to>
                    <xdr:col>1</xdr:col>
                    <xdr:colOff>9525</xdr:colOff>
                    <xdr:row>28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1" r:id="rId20" name="Check Box 23">
              <controlPr defaultSize="0" autoFill="0" autoLine="0" autoPict="0">
                <anchor moveWithCells="1">
                  <from>
                    <xdr:col>0</xdr:col>
                    <xdr:colOff>142875</xdr:colOff>
                    <xdr:row>27</xdr:row>
                    <xdr:rowOff>180975</xdr:rowOff>
                  </from>
                  <to>
                    <xdr:col>1</xdr:col>
                    <xdr:colOff>9525</xdr:colOff>
                    <xdr:row>29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21" name="Check Box 24">
              <controlPr defaultSize="0" autoFill="0" autoLine="0" autoPict="0">
                <anchor moveWithCells="1">
                  <from>
                    <xdr:col>0</xdr:col>
                    <xdr:colOff>142875</xdr:colOff>
                    <xdr:row>28</xdr:row>
                    <xdr:rowOff>180975</xdr:rowOff>
                  </from>
                  <to>
                    <xdr:col>1</xdr:col>
                    <xdr:colOff>9525</xdr:colOff>
                    <xdr:row>30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22" name="Check Box 25">
              <controlPr defaultSize="0" autoFill="0" autoLine="0" autoPict="0">
                <anchor moveWithCells="1">
                  <from>
                    <xdr:col>0</xdr:col>
                    <xdr:colOff>142875</xdr:colOff>
                    <xdr:row>29</xdr:row>
                    <xdr:rowOff>180975</xdr:rowOff>
                  </from>
                  <to>
                    <xdr:col>1</xdr:col>
                    <xdr:colOff>9525</xdr:colOff>
                    <xdr:row>31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3" name="Check Box 26">
              <controlPr defaultSize="0" autoFill="0" autoLine="0" autoPict="0">
                <anchor moveWithCells="1">
                  <from>
                    <xdr:col>0</xdr:col>
                    <xdr:colOff>142875</xdr:colOff>
                    <xdr:row>24</xdr:row>
                    <xdr:rowOff>180975</xdr:rowOff>
                  </from>
                  <to>
                    <xdr:col>1</xdr:col>
                    <xdr:colOff>9525</xdr:colOff>
                    <xdr:row>26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24" name="Check Box 27">
              <controlPr defaultSize="0" autoFill="0" autoLine="0" autoPict="0">
                <anchor moveWithCells="1">
                  <from>
                    <xdr:col>0</xdr:col>
                    <xdr:colOff>142875</xdr:colOff>
                    <xdr:row>30</xdr:row>
                    <xdr:rowOff>180975</xdr:rowOff>
                  </from>
                  <to>
                    <xdr:col>1</xdr:col>
                    <xdr:colOff>9525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25" name="Check Box 28">
              <controlPr defaultSize="0" autoFill="0" autoLine="0" autoPict="0">
                <anchor moveWithCells="1">
                  <from>
                    <xdr:col>0</xdr:col>
                    <xdr:colOff>142875</xdr:colOff>
                    <xdr:row>32</xdr:row>
                    <xdr:rowOff>180975</xdr:rowOff>
                  </from>
                  <to>
                    <xdr:col>1</xdr:col>
                    <xdr:colOff>9525</xdr:colOff>
                    <xdr:row>34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26" name="Check Box 29">
              <controlPr defaultSize="0" autoFill="0" autoLine="0" autoPict="0">
                <anchor moveWithCells="1">
                  <from>
                    <xdr:col>0</xdr:col>
                    <xdr:colOff>142875</xdr:colOff>
                    <xdr:row>33</xdr:row>
                    <xdr:rowOff>180975</xdr:rowOff>
                  </from>
                  <to>
                    <xdr:col>1</xdr:col>
                    <xdr:colOff>9525</xdr:colOff>
                    <xdr:row>35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27" name="Check Box 30">
              <controlPr defaultSize="0" autoFill="0" autoLine="0" autoPict="0">
                <anchor moveWithCells="1">
                  <from>
                    <xdr:col>0</xdr:col>
                    <xdr:colOff>142875</xdr:colOff>
                    <xdr:row>34</xdr:row>
                    <xdr:rowOff>190500</xdr:rowOff>
                  </from>
                  <to>
                    <xdr:col>1</xdr:col>
                    <xdr:colOff>9525</xdr:colOff>
                    <xdr:row>36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28" name="Check Box 31">
              <controlPr defaultSize="0" autoFill="0" autoLine="0" autoPict="0">
                <anchor moveWithCells="1">
                  <from>
                    <xdr:col>0</xdr:col>
                    <xdr:colOff>142875</xdr:colOff>
                    <xdr:row>35</xdr:row>
                    <xdr:rowOff>180975</xdr:rowOff>
                  </from>
                  <to>
                    <xdr:col>1</xdr:col>
                    <xdr:colOff>9525</xdr:colOff>
                    <xdr:row>37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0" r:id="rId29" name="Check Box 32">
              <controlPr defaultSize="0" autoFill="0" autoLine="0" autoPict="0">
                <anchor moveWithCells="1">
                  <from>
                    <xdr:col>0</xdr:col>
                    <xdr:colOff>142875</xdr:colOff>
                    <xdr:row>31</xdr:row>
                    <xdr:rowOff>228600</xdr:rowOff>
                  </from>
                  <to>
                    <xdr:col>1</xdr:col>
                    <xdr:colOff>9525</xdr:colOff>
                    <xdr:row>33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3" stopIfTrue="1" id="{0E142F6B-02D9-45A5-A7A9-39EE542815F6}">
            <xm:f>BD!$X$12=FALSE</xm:f>
            <x14:dxf>
              <fill>
                <patternFill>
                  <bgColor theme="0" tint="-0.34998626667073579"/>
                </patternFill>
              </fill>
            </x14:dxf>
          </x14:cfRule>
          <xm:sqref>B12</xm:sqref>
        </x14:conditionalFormatting>
        <x14:conditionalFormatting xmlns:xm="http://schemas.microsoft.com/office/excel/2006/main">
          <x14:cfRule type="expression" priority="624" stopIfTrue="1" id="{B8F155E6-0715-4312-AC41-9C550DEB1D7E}">
            <xm:f>BD!$X$12=FALSE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C12</xm:sqref>
        </x14:conditionalFormatting>
        <x14:conditionalFormatting xmlns:xm="http://schemas.microsoft.com/office/excel/2006/main">
          <x14:cfRule type="expression" priority="625" stopIfTrue="1" id="{D0B57605-E7E2-4C27-95C1-9161C116BB24}">
            <xm:f>BD!$X$13=FALSE</xm:f>
            <x14:dxf>
              <fill>
                <patternFill>
                  <bgColor theme="0" tint="-0.34998626667073579"/>
                </patternFill>
              </fill>
            </x14:dxf>
          </x14:cfRule>
          <xm:sqref>B13</xm:sqref>
        </x14:conditionalFormatting>
        <x14:conditionalFormatting xmlns:xm="http://schemas.microsoft.com/office/excel/2006/main">
          <x14:cfRule type="expression" priority="626" stopIfTrue="1" id="{31973F43-FD93-4D29-8DCA-7402DCFA0D1C}">
            <xm:f>BD!$X$13=FALSE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C13</xm:sqref>
        </x14:conditionalFormatting>
        <x14:conditionalFormatting xmlns:xm="http://schemas.microsoft.com/office/excel/2006/main">
          <x14:cfRule type="expression" priority="627" stopIfTrue="1" id="{070AD0DA-EF08-49B9-AD3F-2274D561CDCE}">
            <xm:f>BD!$X$14=FALSE</xm:f>
            <x14:dxf>
              <fill>
                <patternFill>
                  <bgColor theme="0" tint="-0.34998626667073579"/>
                </patternFill>
              </fill>
            </x14:dxf>
          </x14:cfRule>
          <xm:sqref>B14</xm:sqref>
        </x14:conditionalFormatting>
        <x14:conditionalFormatting xmlns:xm="http://schemas.microsoft.com/office/excel/2006/main">
          <x14:cfRule type="expression" priority="628" stopIfTrue="1" id="{F1B02EDC-A210-41BA-8DCE-9678EC1EAC20}">
            <xm:f>BD!$X$14=FALSE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C14</xm:sqref>
        </x14:conditionalFormatting>
        <x14:conditionalFormatting xmlns:xm="http://schemas.microsoft.com/office/excel/2006/main">
          <x14:cfRule type="expression" priority="629" stopIfTrue="1" id="{C9F311B9-E334-457D-91FD-84ECD92FDC2C}">
            <xm:f>BD!$X$15=FALSE</xm:f>
            <x14:dxf>
              <fill>
                <patternFill>
                  <bgColor theme="0" tint="-0.34998626667073579"/>
                </patternFill>
              </fill>
            </x14:dxf>
          </x14:cfRule>
          <xm:sqref>B15</xm:sqref>
        </x14:conditionalFormatting>
        <x14:conditionalFormatting xmlns:xm="http://schemas.microsoft.com/office/excel/2006/main">
          <x14:cfRule type="expression" priority="630" stopIfTrue="1" id="{6DEE328A-ABA6-4A77-BD3A-C55B87FD5806}">
            <xm:f>BD!$X$15=FALSE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C15</xm:sqref>
        </x14:conditionalFormatting>
        <x14:conditionalFormatting xmlns:xm="http://schemas.microsoft.com/office/excel/2006/main">
          <x14:cfRule type="expression" priority="631" stopIfTrue="1" id="{6ED4AAA1-9EF9-47E3-939E-8D76115AA8A1}">
            <xm:f>BD!$X$16=FALSE</xm:f>
            <x14:dxf>
              <fill>
                <patternFill>
                  <bgColor theme="0" tint="-0.34998626667073579"/>
                </patternFill>
              </fill>
            </x14:dxf>
          </x14:cfRule>
          <xm:sqref>B16</xm:sqref>
        </x14:conditionalFormatting>
        <x14:conditionalFormatting xmlns:xm="http://schemas.microsoft.com/office/excel/2006/main">
          <x14:cfRule type="expression" priority="632" stopIfTrue="1" id="{6A1E742C-6629-48D6-AE8B-E94EE5D35B05}">
            <xm:f>BD!$X$16=FALSE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C16</xm:sqref>
        </x14:conditionalFormatting>
        <x14:conditionalFormatting xmlns:xm="http://schemas.microsoft.com/office/excel/2006/main">
          <x14:cfRule type="expression" priority="633" stopIfTrue="1" id="{20A0938A-4653-4F3F-AC8E-72477212B66D}">
            <xm:f>BD!$X$17=FALSE</xm:f>
            <x14:dxf>
              <fill>
                <patternFill>
                  <bgColor theme="0" tint="-0.34998626667073579"/>
                </patternFill>
              </fill>
            </x14:dxf>
          </x14:cfRule>
          <xm:sqref>B17</xm:sqref>
        </x14:conditionalFormatting>
        <x14:conditionalFormatting xmlns:xm="http://schemas.microsoft.com/office/excel/2006/main">
          <x14:cfRule type="expression" priority="634" stopIfTrue="1" id="{27DF6E9A-33A1-4DFA-BDE7-72D40861BF75}">
            <xm:f>BD!$X$17=FALSE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C17</xm:sqref>
        </x14:conditionalFormatting>
        <x14:conditionalFormatting xmlns:xm="http://schemas.microsoft.com/office/excel/2006/main">
          <x14:cfRule type="expression" priority="635" stopIfTrue="1" id="{1F21BD71-0620-4EF3-B993-7F8B768BA1EA}">
            <xm:f>BD!$X$18=FALSE</xm:f>
            <x14:dxf>
              <fill>
                <patternFill>
                  <bgColor theme="0" tint="-0.34998626667073579"/>
                </patternFill>
              </fill>
            </x14:dxf>
          </x14:cfRule>
          <xm:sqref>B18</xm:sqref>
        </x14:conditionalFormatting>
        <x14:conditionalFormatting xmlns:xm="http://schemas.microsoft.com/office/excel/2006/main">
          <x14:cfRule type="expression" priority="636" stopIfTrue="1" id="{D14D1005-E887-45DB-BCC0-50DE70B239D8}">
            <xm:f>BD!$X$18=FALSE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C18</xm:sqref>
        </x14:conditionalFormatting>
        <x14:conditionalFormatting xmlns:xm="http://schemas.microsoft.com/office/excel/2006/main">
          <x14:cfRule type="expression" priority="637" stopIfTrue="1" id="{BABF5E78-63EF-4121-A316-96E569CF8776}">
            <xm:f>BD!$X$19=FALSE</xm:f>
            <x14:dxf>
              <fill>
                <patternFill>
                  <bgColor theme="0" tint="-0.34998626667073579"/>
                </patternFill>
              </fill>
            </x14:dxf>
          </x14:cfRule>
          <xm:sqref>B19</xm:sqref>
        </x14:conditionalFormatting>
        <x14:conditionalFormatting xmlns:xm="http://schemas.microsoft.com/office/excel/2006/main">
          <x14:cfRule type="expression" priority="638" stopIfTrue="1" id="{BD9AA5B5-80FC-49D5-87F7-58DD427E8770}">
            <xm:f>BD!$X$19=FALSE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C19</xm:sqref>
        </x14:conditionalFormatting>
        <x14:conditionalFormatting xmlns:xm="http://schemas.microsoft.com/office/excel/2006/main">
          <x14:cfRule type="expression" priority="639" stopIfTrue="1" id="{F99D159E-4562-4126-B96E-13164E58FAF1}">
            <xm:f>BD!$X$22=FALSE</xm:f>
            <x14:dxf>
              <fill>
                <patternFill>
                  <bgColor theme="0" tint="-0.34998626667073579"/>
                </patternFill>
              </fill>
            </x14:dxf>
          </x14:cfRule>
          <x14:cfRule type="expression" priority="640" stopIfTrue="1" id="{FA701FFC-3201-44F0-8766-8927149936F6}">
            <xm:f>AND($B$22=BD!$Q$17,$B$6=BD!$W$80)</xm:f>
            <x14:dxf>
              <fill>
                <patternFill>
                  <bgColor rgb="FFC00000"/>
                </patternFill>
              </fill>
            </x14:dxf>
          </x14:cfRule>
          <x14:cfRule type="expression" priority="641" stopIfTrue="1" id="{21469731-0D9C-4A24-857E-134DF755A608}">
            <xm:f>AND($B$22=BD!$R$16,$B$6=BD!$X$80)</xm:f>
            <x14:dxf>
              <fill>
                <patternFill>
                  <bgColor rgb="FFC00000"/>
                </patternFill>
              </fill>
            </x14:dxf>
          </x14:cfRule>
          <x14:cfRule type="expression" priority="642" stopIfTrue="1" id="{2EB00FC5-25DD-47A6-AEA8-86A1902AB815}">
            <xm:f>AND($B$22=BD!$O$15,$B$6=BD!$X$80)</xm:f>
            <x14:dxf>
              <font>
                <color auto="1"/>
              </font>
              <numFmt numFmtId="165" formatCode="00000"/>
              <fill>
                <patternFill>
                  <bgColor rgb="FFC00000"/>
                </patternFill>
              </fill>
            </x14:dxf>
          </x14:cfRule>
          <xm:sqref>B22</xm:sqref>
        </x14:conditionalFormatting>
        <x14:conditionalFormatting xmlns:xm="http://schemas.microsoft.com/office/excel/2006/main">
          <x14:cfRule type="expression" priority="643" stopIfTrue="1" id="{27C96AC9-53F1-4F06-BDF2-13098BC3849E}">
            <xm:f>BD!$X$22=FALSE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644" stopIfTrue="1" id="{FC8E1702-35D8-490F-B683-C01F51AA68E5}">
            <xm:f>AND($B$22=BD!$Q$17,$B$6=BD!$W$80)</xm:f>
            <x14:dxf>
              <font>
                <color theme="0" tint="-0.14996795556505021"/>
              </font>
            </x14:dxf>
          </x14:cfRule>
          <x14:cfRule type="expression" priority="645" stopIfTrue="1" id="{B34B24EE-2344-468B-8C92-F43E5B514DAC}">
            <xm:f>AND($B$22=BD!$R$16,$B$6=BD!$X$80)</xm:f>
            <x14:dxf>
              <font>
                <color theme="0" tint="-0.14996795556505021"/>
              </font>
            </x14:dxf>
          </x14:cfRule>
          <x14:cfRule type="expression" priority="646" id="{120CE459-E204-47DB-AE7C-9AE51F4180A5}">
            <xm:f>AND($B$22=BD!$O$15,$B$6=BD!$X$80)</xm:f>
            <x14:dxf>
              <font>
                <color theme="0" tint="-0.14996795556505021"/>
              </font>
            </x14:dxf>
          </x14:cfRule>
          <xm:sqref>C22</xm:sqref>
        </x14:conditionalFormatting>
        <x14:conditionalFormatting xmlns:xm="http://schemas.microsoft.com/office/excel/2006/main">
          <x14:cfRule type="expression" priority="647" stopIfTrue="1" id="{C2FBEF1F-7C60-418D-9AB4-7DF35952F5D8}">
            <xm:f>BD!$X$23=FALSE</xm:f>
            <x14:dxf>
              <fill>
                <patternFill>
                  <bgColor theme="0" tint="-0.34998626667073579"/>
                </patternFill>
              </fill>
            </x14:dxf>
          </x14:cfRule>
          <x14:cfRule type="expression" priority="648" stopIfTrue="1" id="{1B926C3B-FEED-4332-86A5-6619D72DF20B}">
            <xm:f>AND($B$23=BD!$R$17,$B$6=BD!$W$80)</xm:f>
            <x14:dxf>
              <fill>
                <patternFill>
                  <bgColor rgb="FFC00000"/>
                </patternFill>
              </fill>
            </x14:dxf>
          </x14:cfRule>
          <x14:cfRule type="expression" priority="649" stopIfTrue="1" id="{85EF3B35-28BB-4394-AB1E-F91D549440CE}">
            <xm:f>AND($B$23=BD!$O$15,$B$6=BD!$X$80)</xm:f>
            <x14:dxf>
              <fill>
                <patternFill>
                  <bgColor rgb="FFC00000"/>
                </patternFill>
              </fill>
            </x14:dxf>
          </x14:cfRule>
          <x14:cfRule type="expression" priority="650" stopIfTrue="1" id="{F6AF5C26-3176-464E-95DA-1510CB87B9E0}">
            <xm:f>AND($B$22=BD!$O$15,$B$6=BD!$X$80)</xm:f>
            <x14:dxf>
              <fill>
                <patternFill>
                  <bgColor rgb="FFC00000"/>
                </patternFill>
              </fill>
            </x14:dxf>
          </x14:cfRule>
          <xm:sqref>B23</xm:sqref>
        </x14:conditionalFormatting>
        <x14:conditionalFormatting xmlns:xm="http://schemas.microsoft.com/office/excel/2006/main">
          <x14:cfRule type="expression" priority="651" stopIfTrue="1" id="{BD271AF0-A3AC-4E2D-9F31-EE47F54143F3}">
            <xm:f>BD!$X$23=FALSE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652" stopIfTrue="1" id="{578FB988-988F-4870-9281-9DFF92C5CA51}">
            <xm:f>AND($B$23=BD!$R$17,$B$6=BD!$W$80)</xm:f>
            <x14:dxf>
              <font>
                <color theme="0" tint="-0.14996795556505021"/>
              </font>
            </x14:dxf>
          </x14:cfRule>
          <x14:cfRule type="expression" priority="653" stopIfTrue="1" id="{6BB3FBF5-3C4B-40BF-9D12-7ED4ADF397BF}">
            <xm:f>AND($B$23=BD!$O$15,$B$6=BD!$X$80)</xm:f>
            <x14:dxf>
              <font>
                <color theme="0" tint="-0.14996795556505021"/>
              </font>
            </x14:dxf>
          </x14:cfRule>
          <x14:cfRule type="expression" priority="654" stopIfTrue="1" id="{6F26D04F-5F06-4519-AEBC-E961F42392C6}">
            <xm:f>AND($B$22=BD!$O$15,$B$6=BD!$X$80)</xm:f>
            <x14:dxf>
              <font>
                <color theme="0" tint="-0.14996795556505021"/>
              </font>
            </x14:dxf>
          </x14:cfRule>
          <xm:sqref>C23</xm:sqref>
        </x14:conditionalFormatting>
        <x14:conditionalFormatting xmlns:xm="http://schemas.microsoft.com/office/excel/2006/main">
          <x14:cfRule type="expression" priority="655" stopIfTrue="1" id="{BCDEDDF8-40B2-4CF6-B55B-E24920E1F804}">
            <xm:f>BD!$X$20=FALSE</xm:f>
            <x14:dxf>
              <fill>
                <patternFill>
                  <bgColor theme="0" tint="-0.34998626667073579"/>
                </patternFill>
              </fill>
            </x14:dxf>
          </x14:cfRule>
          <x14:cfRule type="expression" priority="656" stopIfTrue="1" id="{1D8AD1A2-DAC9-4ED2-AE62-4B052E487BA4}">
            <xm:f>AND($B$20=BD!$Q$15,$B$6=BD!$X$80)</xm:f>
            <x14:dxf>
              <fill>
                <patternFill>
                  <bgColor rgb="FFC00000"/>
                </patternFill>
              </fill>
            </x14:dxf>
          </x14:cfRule>
          <xm:sqref>B20</xm:sqref>
        </x14:conditionalFormatting>
        <x14:conditionalFormatting xmlns:xm="http://schemas.microsoft.com/office/excel/2006/main">
          <x14:cfRule type="expression" priority="657" stopIfTrue="1" id="{32DE24BD-940D-4A3B-ADC3-F6D4F97A24DD}">
            <xm:f>BD!$X$20=FALSE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658" stopIfTrue="1" id="{A33A6919-B09B-47D3-BB8A-2ED36018620F}">
            <xm:f>AND($B$20=BD!$Q$15,$B$6=BD!$X$80)</xm:f>
            <x14:dxf>
              <font>
                <color theme="0" tint="-0.14996795556505021"/>
              </font>
            </x14:dxf>
          </x14:cfRule>
          <xm:sqref>C20</xm:sqref>
        </x14:conditionalFormatting>
        <x14:conditionalFormatting xmlns:xm="http://schemas.microsoft.com/office/excel/2006/main">
          <x14:cfRule type="expression" priority="659" stopIfTrue="1" id="{681505AD-A885-444E-968D-21F188DF5C8A}">
            <xm:f>BD!$X$21=FALSE</xm:f>
            <x14:dxf>
              <fill>
                <patternFill>
                  <bgColor theme="0" tint="-0.34998626667073579"/>
                </patternFill>
              </fill>
            </x14:dxf>
          </x14:cfRule>
          <x14:cfRule type="expression" priority="660" stopIfTrue="1" id="{9229FDCA-CF38-472F-A95D-4839038D948C}">
            <xm:f>AND($B$21=BD!$R$15,$B$6=BD!$X$80)</xm:f>
            <x14:dxf>
              <fill>
                <patternFill>
                  <bgColor rgb="FFC00000"/>
                </patternFill>
              </fill>
            </x14:dxf>
          </x14:cfRule>
          <x14:cfRule type="expression" priority="661" stopIfTrue="1" id="{12573B20-18E0-4ACE-9465-3909B30AC65B}">
            <xm:f>AND($B$21=BD!$Q$16,$B$6=BD!$X$80)</xm:f>
            <x14:dxf>
              <fill>
                <patternFill>
                  <bgColor rgb="FFC00000"/>
                </patternFill>
              </fill>
            </x14:dxf>
          </x14:cfRule>
          <xm:sqref>B21</xm:sqref>
        </x14:conditionalFormatting>
        <x14:conditionalFormatting xmlns:xm="http://schemas.microsoft.com/office/excel/2006/main">
          <x14:cfRule type="expression" priority="662" stopIfTrue="1" id="{F2F985D8-040C-461B-ACEF-99C43C6EB4AC}">
            <xm:f>BD!$X$21=FALSE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663" stopIfTrue="1" id="{1D0032FF-9822-4D7A-A02C-FD26F9968CE6}">
            <xm:f>AND($B$21=BD!$R$15,$B$6=BD!$X$80)</xm:f>
            <x14:dxf>
              <font>
                <color theme="0" tint="-0.14996795556505021"/>
              </font>
            </x14:dxf>
          </x14:cfRule>
          <x14:cfRule type="expression" priority="664" id="{6B428B39-8FFC-42CC-BE53-E6ACEBBE25BA}">
            <xm:f>AND($B$21=BD!$Q$16,$B$6=BD!$X$80)</xm:f>
            <x14:dxf>
              <font>
                <color theme="0" tint="-0.14996795556505021"/>
              </font>
            </x14:dxf>
          </x14:cfRule>
          <xm:sqref>C21</xm:sqref>
        </x14:conditionalFormatting>
        <x14:conditionalFormatting xmlns:xm="http://schemas.microsoft.com/office/excel/2006/main">
          <x14:cfRule type="expression" priority="665" stopIfTrue="1" id="{9B45F404-7644-4B37-8676-E4E1E7E9BA05}">
            <xm:f>BD!$X$26=FALSE</xm:f>
            <x14:dxf>
              <fill>
                <patternFill>
                  <bgColor theme="0" tint="-0.34998626667073579"/>
                </patternFill>
              </fill>
            </x14:dxf>
          </x14:cfRule>
          <xm:sqref>B26</xm:sqref>
        </x14:conditionalFormatting>
        <x14:conditionalFormatting xmlns:xm="http://schemas.microsoft.com/office/excel/2006/main">
          <x14:cfRule type="expression" priority="666" stopIfTrue="1" id="{7C2ACAC5-F5C6-47A8-8C64-7FBC809D32D2}">
            <xm:f>BD!$X$26=FALSE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C26</xm:sqref>
        </x14:conditionalFormatting>
        <x14:conditionalFormatting xmlns:xm="http://schemas.microsoft.com/office/excel/2006/main">
          <x14:cfRule type="expression" priority="667" stopIfTrue="1" id="{1518C9C1-9B39-4E22-8053-5BE1C3544266}">
            <xm:f>BD!$X$27=FALSE</xm:f>
            <x14:dxf>
              <fill>
                <patternFill>
                  <bgColor theme="0" tint="-0.34998626667073579"/>
                </patternFill>
              </fill>
            </x14:dxf>
          </x14:cfRule>
          <xm:sqref>B27</xm:sqref>
        </x14:conditionalFormatting>
        <x14:conditionalFormatting xmlns:xm="http://schemas.microsoft.com/office/excel/2006/main">
          <x14:cfRule type="expression" priority="668" stopIfTrue="1" id="{06774218-2550-4563-8D0D-824080C9C541}">
            <xm:f>BD!$X$27=FALSE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C27</xm:sqref>
        </x14:conditionalFormatting>
        <x14:conditionalFormatting xmlns:xm="http://schemas.microsoft.com/office/excel/2006/main">
          <x14:cfRule type="expression" priority="669" stopIfTrue="1" id="{B9A1C40C-C8C5-4EEB-A5F2-864C351E0623}">
            <xm:f>BD!$X$28=FALSE</xm:f>
            <x14:dxf>
              <fill>
                <patternFill>
                  <bgColor theme="0" tint="-0.34998626667073579"/>
                </patternFill>
              </fill>
            </x14:dxf>
          </x14:cfRule>
          <xm:sqref>B28</xm:sqref>
        </x14:conditionalFormatting>
        <x14:conditionalFormatting xmlns:xm="http://schemas.microsoft.com/office/excel/2006/main">
          <x14:cfRule type="expression" priority="670" stopIfTrue="1" id="{39427436-4F43-4A27-BADD-03842E694B64}">
            <xm:f>BD!$X$28=FALSE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C28</xm:sqref>
        </x14:conditionalFormatting>
        <x14:conditionalFormatting xmlns:xm="http://schemas.microsoft.com/office/excel/2006/main">
          <x14:cfRule type="expression" priority="671" stopIfTrue="1" id="{D2E275BD-6955-4ED6-9F59-CD454DB5A188}">
            <xm:f>BD!$X$29=FALSE</xm:f>
            <x14:dxf>
              <fill>
                <patternFill>
                  <bgColor theme="0" tint="-0.34998626667073579"/>
                </patternFill>
              </fill>
            </x14:dxf>
          </x14:cfRule>
          <xm:sqref>B29</xm:sqref>
        </x14:conditionalFormatting>
        <x14:conditionalFormatting xmlns:xm="http://schemas.microsoft.com/office/excel/2006/main">
          <x14:cfRule type="expression" priority="672" stopIfTrue="1" id="{0E0E6CD8-485E-450C-9238-C4DF9A7ED1A3}">
            <xm:f>BD!$X$29=FALSE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C29</xm:sqref>
        </x14:conditionalFormatting>
        <x14:conditionalFormatting xmlns:xm="http://schemas.microsoft.com/office/excel/2006/main">
          <x14:cfRule type="expression" priority="678" stopIfTrue="1" id="{67A2B59C-785E-4ACC-B528-BE1737844620}">
            <xm:f>BD!$X$24=FALSE</xm:f>
            <x14:dxf>
              <fill>
                <patternFill>
                  <bgColor theme="0" tint="-0.34998626667073579"/>
                </patternFill>
              </fill>
            </x14:dxf>
          </x14:cfRule>
          <x14:cfRule type="expression" priority="679" stopIfTrue="1" id="{B1C85736-A9E6-4D34-BCCD-C9829FDEF378}">
            <xm:f>AND($B$24=BD!$O$17,$B$6=BD!$W$80)</xm:f>
            <x14:dxf>
              <fill>
                <patternFill>
                  <bgColor rgb="FFC00000"/>
                </patternFill>
              </fill>
            </x14:dxf>
          </x14:cfRule>
          <x14:cfRule type="expression" priority="680" stopIfTrue="1" id="{9E449E43-F3A2-4F2F-95FF-C8F9072649D7}">
            <xm:f>AND($B$24=BD!$N$16,$B$6=BD!$X$80)</xm:f>
            <x14:dxf>
              <fill>
                <patternFill>
                  <bgColor rgb="FFC00000"/>
                </patternFill>
              </fill>
            </x14:dxf>
          </x14:cfRule>
          <xm:sqref>B24</xm:sqref>
        </x14:conditionalFormatting>
        <x14:conditionalFormatting xmlns:xm="http://schemas.microsoft.com/office/excel/2006/main">
          <x14:cfRule type="expression" priority="681" stopIfTrue="1" id="{8F2B2094-3BA5-47E4-BB80-8B271422A7E7}">
            <xm:f>BD!$X$24=FALSE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682" stopIfTrue="1" id="{6724B9E0-064B-4C84-9D38-94A0BF35DC6A}">
            <xm:f>AND($B$24=BD!$N$17,$B$6=BD!$W$80)</xm:f>
            <x14:dxf>
              <font>
                <color theme="0" tint="-0.14996795556505021"/>
              </font>
            </x14:dxf>
          </x14:cfRule>
          <x14:cfRule type="expression" priority="683" stopIfTrue="1" id="{962C51B1-F162-4C6A-8984-EE39CCFA39F4}">
            <xm:f>AND($B$24=BD!$N$16,$B$6=BD!$X$80)</xm:f>
            <x14:dxf>
              <font>
                <color theme="0" tint="-0.14996795556505021"/>
              </font>
            </x14:dxf>
          </x14:cfRule>
          <xm:sqref>C24</xm:sqref>
        </x14:conditionalFormatting>
        <x14:conditionalFormatting xmlns:xm="http://schemas.microsoft.com/office/excel/2006/main">
          <x14:cfRule type="expression" priority="684" stopIfTrue="1" id="{601EB1C6-51F6-49D8-B80D-40081601228D}">
            <xm:f>BD!$X$25=FALSE</xm:f>
            <x14:dxf>
              <fill>
                <patternFill>
                  <bgColor theme="0" tint="-0.34998626667073579"/>
                </patternFill>
              </fill>
            </x14:dxf>
          </x14:cfRule>
          <x14:cfRule type="expression" priority="685" stopIfTrue="1" id="{EFE29513-C898-4D40-97CF-06B593073EE5}">
            <xm:f>AND($B$25=BD!$N$17,$B$6=BD!$W$80)</xm:f>
            <x14:dxf>
              <fill>
                <patternFill>
                  <bgColor rgb="FFC00000"/>
                </patternFill>
              </fill>
            </x14:dxf>
          </x14:cfRule>
          <xm:sqref>B25</xm:sqref>
        </x14:conditionalFormatting>
        <x14:conditionalFormatting xmlns:xm="http://schemas.microsoft.com/office/excel/2006/main">
          <x14:cfRule type="expression" priority="686" stopIfTrue="1" id="{32C8DFD5-7991-43C2-BE9A-50E58D23B38F}">
            <xm:f>BD!$X$25=FALSE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14:cfRule type="expression" priority="687" stopIfTrue="1" id="{0BAD00B9-2E63-43A8-8C9A-CB19DB22A383}">
            <xm:f>AND($B$25=BD!$N$17,$B$6=BD!$W$80)</xm:f>
            <x14:dxf>
              <font>
                <color theme="0" tint="-0.14996795556505021"/>
              </font>
            </x14:dxf>
          </x14:cfRule>
          <xm:sqref>C25</xm:sqref>
        </x14:conditionalFormatting>
        <x14:conditionalFormatting xmlns:xm="http://schemas.microsoft.com/office/excel/2006/main">
          <x14:cfRule type="expression" priority="688" stopIfTrue="1" id="{B39FE24A-E7A3-4CC1-AD9C-134BE79A33D4}">
            <xm:f>BD!$X$30=FALSE</xm:f>
            <x14:dxf>
              <fill>
                <patternFill>
                  <bgColor theme="0" tint="-0.34998626667073579"/>
                </patternFill>
              </fill>
            </x14:dxf>
          </x14:cfRule>
          <xm:sqref>B30</xm:sqref>
        </x14:conditionalFormatting>
        <x14:conditionalFormatting xmlns:xm="http://schemas.microsoft.com/office/excel/2006/main">
          <x14:cfRule type="expression" priority="689" stopIfTrue="1" id="{EBFE3E97-B480-4B1E-B2D2-4E021227786C}">
            <xm:f>BD!$X$30=FALSE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C30</xm:sqref>
        </x14:conditionalFormatting>
        <x14:conditionalFormatting xmlns:xm="http://schemas.microsoft.com/office/excel/2006/main">
          <x14:cfRule type="expression" priority="690" stopIfTrue="1" id="{94399C84-306F-46BB-B94F-74CC3FED2F63}">
            <xm:f>BD!$X$31=FALSE</xm:f>
            <x14:dxf>
              <fill>
                <patternFill>
                  <bgColor theme="0" tint="-0.34998626667073579"/>
                </patternFill>
              </fill>
            </x14:dxf>
          </x14:cfRule>
          <xm:sqref>B31</xm:sqref>
        </x14:conditionalFormatting>
        <x14:conditionalFormatting xmlns:xm="http://schemas.microsoft.com/office/excel/2006/main">
          <x14:cfRule type="expression" priority="691" stopIfTrue="1" id="{859EB984-A30B-4627-A5A3-3D6C4D2FC0B1}">
            <xm:f>BD!$X$31=FALSE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C31</xm:sqref>
        </x14:conditionalFormatting>
        <x14:conditionalFormatting xmlns:xm="http://schemas.microsoft.com/office/excel/2006/main">
          <x14:cfRule type="expression" priority="692" stopIfTrue="1" id="{5738D37E-9155-47D5-90E8-1B6EAD6A79B9}">
            <xm:f>BD!$X$32=FALSE</xm:f>
            <x14:dxf>
              <fill>
                <patternFill>
                  <bgColor theme="0" tint="-0.34998626667073579"/>
                </patternFill>
              </fill>
            </x14:dxf>
          </x14:cfRule>
          <xm:sqref>B32</xm:sqref>
        </x14:conditionalFormatting>
        <x14:conditionalFormatting xmlns:xm="http://schemas.microsoft.com/office/excel/2006/main">
          <x14:cfRule type="expression" priority="693" stopIfTrue="1" id="{2D081F5C-6112-414D-9A13-A623673B02BC}">
            <xm:f>BD!$X$32=FALSE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C32</xm:sqref>
        </x14:conditionalFormatting>
        <x14:conditionalFormatting xmlns:xm="http://schemas.microsoft.com/office/excel/2006/main">
          <x14:cfRule type="expression" priority="694" stopIfTrue="1" id="{704FBBA3-F916-485E-A202-F7399EFBF015}">
            <xm:f>BD!$X$33=FALSE</xm:f>
            <x14:dxf>
              <fill>
                <patternFill>
                  <bgColor theme="0" tint="-0.34998626667073579"/>
                </patternFill>
              </fill>
            </x14:dxf>
          </x14:cfRule>
          <xm:sqref>B33</xm:sqref>
        </x14:conditionalFormatting>
        <x14:conditionalFormatting xmlns:xm="http://schemas.microsoft.com/office/excel/2006/main">
          <x14:cfRule type="expression" priority="695" stopIfTrue="1" id="{747C7A9F-8708-4185-953A-8EF0AC16D2E5}">
            <xm:f>BD!$X$33=FALSE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C33</xm:sqref>
        </x14:conditionalFormatting>
        <x14:conditionalFormatting xmlns:xm="http://schemas.microsoft.com/office/excel/2006/main">
          <x14:cfRule type="expression" priority="696" stopIfTrue="1" id="{E859216F-6269-4D6B-9CB7-C4DBC4EAF031}">
            <xm:f>BD!$X$34=FALSE</xm:f>
            <x14:dxf>
              <fill>
                <patternFill>
                  <bgColor theme="0" tint="-0.34998626667073579"/>
                </patternFill>
              </fill>
            </x14:dxf>
          </x14:cfRule>
          <xm:sqref>B34</xm:sqref>
        </x14:conditionalFormatting>
        <x14:conditionalFormatting xmlns:xm="http://schemas.microsoft.com/office/excel/2006/main">
          <x14:cfRule type="expression" priority="697" stopIfTrue="1" id="{5BDA3C71-920A-4BC9-A75A-2EC02458763D}">
            <xm:f>BD!$X$34=FALSE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C34</xm:sqref>
        </x14:conditionalFormatting>
        <x14:conditionalFormatting xmlns:xm="http://schemas.microsoft.com/office/excel/2006/main">
          <x14:cfRule type="expression" priority="698" stopIfTrue="1" id="{B739450F-BE14-4FC0-B49C-D0E3393C5458}">
            <xm:f>BD!$X$35=FALSE</xm:f>
            <x14:dxf>
              <fill>
                <patternFill>
                  <bgColor theme="0" tint="-0.34998626667073579"/>
                </patternFill>
              </fill>
            </x14:dxf>
          </x14:cfRule>
          <xm:sqref>B35</xm:sqref>
        </x14:conditionalFormatting>
        <x14:conditionalFormatting xmlns:xm="http://schemas.microsoft.com/office/excel/2006/main">
          <x14:cfRule type="expression" priority="699" stopIfTrue="1" id="{0A9464B6-2A26-4231-9AA6-64A3DF5151FA}">
            <xm:f>BD!$X$35=FALSE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C35</xm:sqref>
        </x14:conditionalFormatting>
        <x14:conditionalFormatting xmlns:xm="http://schemas.microsoft.com/office/excel/2006/main">
          <x14:cfRule type="expression" priority="706" stopIfTrue="1" id="{23AC41D6-B47D-4EB2-BF38-6373AEF46FE5}">
            <xm:f>BD!$X$36=FALSE</xm:f>
            <x14:dxf>
              <fill>
                <patternFill>
                  <bgColor theme="0" tint="-0.34998626667073579"/>
                </patternFill>
              </fill>
            </x14:dxf>
          </x14:cfRule>
          <xm:sqref>B36</xm:sqref>
        </x14:conditionalFormatting>
        <x14:conditionalFormatting xmlns:xm="http://schemas.microsoft.com/office/excel/2006/main">
          <x14:cfRule type="expression" priority="707" stopIfTrue="1" id="{E11F755A-FD57-4138-9221-5DE34BBB3F5B}">
            <xm:f>BD!$X$36=FALSE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C36</xm:sqref>
        </x14:conditionalFormatting>
        <x14:conditionalFormatting xmlns:xm="http://schemas.microsoft.com/office/excel/2006/main">
          <x14:cfRule type="expression" priority="708" stopIfTrue="1" id="{8381FB0E-9CD7-4A0F-B9F5-5C43F2930EA2}">
            <xm:f>BD!$X$37=FALSE</xm:f>
            <x14:dxf>
              <fill>
                <patternFill>
                  <bgColor theme="0" tint="-0.34998626667073579"/>
                </patternFill>
              </fill>
            </x14:dxf>
          </x14:cfRule>
          <xm:sqref>B37</xm:sqref>
        </x14:conditionalFormatting>
        <x14:conditionalFormatting xmlns:xm="http://schemas.microsoft.com/office/excel/2006/main">
          <x14:cfRule type="expression" priority="709" stopIfTrue="1" id="{6E04785F-BCFA-4DD9-AB28-28E4562A58FF}">
            <xm:f>BD!$X$37=FALSE</xm:f>
            <x14:dxf>
              <font>
                <color theme="0" tint="-4.9989318521683403E-2"/>
              </font>
              <fill>
                <patternFill>
                  <bgColor theme="0" tint="-4.9989318521683403E-2"/>
                </patternFill>
              </fill>
            </x14:dxf>
          </x14:cfRule>
          <xm:sqref>C37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BD</vt:lpstr>
      <vt:lpstr>devis_calcul_îlot</vt:lpstr>
      <vt:lpstr>ASSIS</vt:lpstr>
      <vt:lpstr>debout</vt:lpstr>
      <vt:lpstr>ELEMENT</vt:lpstr>
      <vt:lpstr>Famille</vt:lpstr>
      <vt:lpstr>Mes_Composants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NASRAOUI Fathi</dc:creator>
  <cp:lastModifiedBy>NASRAOUI</cp:lastModifiedBy>
  <cp:lastPrinted>2018-05-23T13:29:24Z</cp:lastPrinted>
  <dcterms:created xsi:type="dcterms:W3CDTF">2018-05-18T09:25:05Z</dcterms:created>
  <dcterms:modified xsi:type="dcterms:W3CDTF">2018-09-01T20:04:55Z</dcterms:modified>
</cp:coreProperties>
</file>