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1_{CE13FB60-8690-434E-9703-4A88D955010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ableau_immo_1" sheetId="2" r:id="rId1"/>
    <sheet name="Sheet1" sheetId="1" r:id="rId2"/>
  </sheets>
  <externalReferences>
    <externalReference r:id="rId3"/>
  </externalReferences>
  <definedNames>
    <definedName name="abond_max">#REF!</definedName>
    <definedName name="Conso_93">#REF!</definedName>
    <definedName name="Conso_94">#REF!</definedName>
    <definedName name="Conso_98">#REF!</definedName>
    <definedName name="Conso_creuses_98">#REF!</definedName>
    <definedName name="Conso_EJP_93">#REF!</definedName>
    <definedName name="Conso_normale_93">#REF!</definedName>
    <definedName name="Conso_pleines_98">#REF!</definedName>
    <definedName name="Cout_93">#REF!</definedName>
    <definedName name="Cout_98">#REF!</definedName>
    <definedName name="Dates_93">#REF!</definedName>
    <definedName name="Dates_98">#REF!</definedName>
    <definedName name="dsrfehbgsedfbv">#REF!</definedName>
    <definedName name="H_creuses_98">#REF!</definedName>
    <definedName name="H_EJP_93">#REF!</definedName>
    <definedName name="H_normales_93">#REF!</definedName>
    <definedName name="H_pleines_98">#REF!</definedName>
    <definedName name="mensu_max">#REF!</definedName>
    <definedName name="plac_max">'[1]Beta v1.0'!$C$11</definedName>
    <definedName name="plaf_35">'[1]Beta v1.0'!$C$7</definedName>
    <definedName name="plaf_abs">'[1]Beta v1.0'!$C$8</definedName>
    <definedName name="prelev_sociaux">'[1]Beta v1.0'!$F$10</definedName>
    <definedName name="rendement">'[1]Beta v1.0'!$F$9</definedName>
    <definedName name="vers_annuel">'[1]Beta v1.0'!$F$6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49" i="2" l="1"/>
  <c r="M249" i="2"/>
  <c r="J249" i="2"/>
  <c r="K249" i="2" s="1"/>
  <c r="P249" i="2" s="1"/>
  <c r="O248" i="2"/>
  <c r="M248" i="2"/>
  <c r="J248" i="2"/>
  <c r="K248" i="2" s="1"/>
  <c r="P248" i="2" s="1"/>
  <c r="O247" i="2"/>
  <c r="M247" i="2"/>
  <c r="J247" i="2"/>
  <c r="K247" i="2" s="1"/>
  <c r="P247" i="2" s="1"/>
  <c r="O246" i="2"/>
  <c r="M246" i="2"/>
  <c r="J246" i="2"/>
  <c r="K246" i="2" s="1"/>
  <c r="P246" i="2" s="1"/>
  <c r="O245" i="2"/>
  <c r="M245" i="2"/>
  <c r="J245" i="2"/>
  <c r="K245" i="2" s="1"/>
  <c r="O244" i="2"/>
  <c r="M244" i="2"/>
  <c r="J244" i="2"/>
  <c r="K244" i="2" s="1"/>
  <c r="P244" i="2" s="1"/>
  <c r="O243" i="2"/>
  <c r="M243" i="2"/>
  <c r="J243" i="2"/>
  <c r="K243" i="2" s="1"/>
  <c r="P243" i="2" s="1"/>
  <c r="O242" i="2"/>
  <c r="M242" i="2"/>
  <c r="J242" i="2"/>
  <c r="K242" i="2" s="1"/>
  <c r="P242" i="2" s="1"/>
  <c r="O241" i="2"/>
  <c r="M241" i="2"/>
  <c r="J241" i="2"/>
  <c r="K241" i="2" s="1"/>
  <c r="P241" i="2" s="1"/>
  <c r="O240" i="2"/>
  <c r="M240" i="2"/>
  <c r="J240" i="2"/>
  <c r="K240" i="2" s="1"/>
  <c r="P240" i="2" s="1"/>
  <c r="O239" i="2"/>
  <c r="M239" i="2"/>
  <c r="J239" i="2"/>
  <c r="K239" i="2" s="1"/>
  <c r="P239" i="2" s="1"/>
  <c r="O238" i="2"/>
  <c r="M238" i="2"/>
  <c r="J238" i="2"/>
  <c r="K238" i="2" s="1"/>
  <c r="P238" i="2" s="1"/>
  <c r="O237" i="2"/>
  <c r="M237" i="2"/>
  <c r="J237" i="2"/>
  <c r="K237" i="2" s="1"/>
  <c r="P237" i="2" s="1"/>
  <c r="O236" i="2"/>
  <c r="M236" i="2"/>
  <c r="K236" i="2"/>
  <c r="P236" i="2" s="1"/>
  <c r="J236" i="2"/>
  <c r="O235" i="2"/>
  <c r="M235" i="2"/>
  <c r="J235" i="2"/>
  <c r="K235" i="2" s="1"/>
  <c r="P235" i="2" s="1"/>
  <c r="O234" i="2"/>
  <c r="M234" i="2"/>
  <c r="J234" i="2"/>
  <c r="K234" i="2" s="1"/>
  <c r="P234" i="2" s="1"/>
  <c r="O233" i="2"/>
  <c r="M233" i="2"/>
  <c r="J233" i="2"/>
  <c r="K233" i="2" s="1"/>
  <c r="P233" i="2" s="1"/>
  <c r="O232" i="2"/>
  <c r="M232" i="2"/>
  <c r="J232" i="2"/>
  <c r="K232" i="2" s="1"/>
  <c r="P232" i="2" s="1"/>
  <c r="O231" i="2"/>
  <c r="M231" i="2"/>
  <c r="J231" i="2"/>
  <c r="K231" i="2" s="1"/>
  <c r="O230" i="2"/>
  <c r="M230" i="2"/>
  <c r="J230" i="2"/>
  <c r="K230" i="2" s="1"/>
  <c r="P230" i="2" s="1"/>
  <c r="O229" i="2"/>
  <c r="M229" i="2"/>
  <c r="J229" i="2"/>
  <c r="K229" i="2" s="1"/>
  <c r="P229" i="2" s="1"/>
  <c r="O228" i="2"/>
  <c r="M228" i="2"/>
  <c r="J228" i="2"/>
  <c r="K228" i="2" s="1"/>
  <c r="P228" i="2" s="1"/>
  <c r="O227" i="2"/>
  <c r="M227" i="2"/>
  <c r="J227" i="2"/>
  <c r="K227" i="2" s="1"/>
  <c r="P227" i="2" s="1"/>
  <c r="O226" i="2"/>
  <c r="M226" i="2"/>
  <c r="J226" i="2"/>
  <c r="K226" i="2" s="1"/>
  <c r="P226" i="2" s="1"/>
  <c r="O225" i="2"/>
  <c r="M225" i="2"/>
  <c r="J225" i="2"/>
  <c r="K225" i="2" s="1"/>
  <c r="P225" i="2" s="1"/>
  <c r="O224" i="2"/>
  <c r="M224" i="2"/>
  <c r="J224" i="2"/>
  <c r="K224" i="2" s="1"/>
  <c r="P224" i="2" s="1"/>
  <c r="O223" i="2"/>
  <c r="M223" i="2"/>
  <c r="J223" i="2"/>
  <c r="K223" i="2" s="1"/>
  <c r="P223" i="2" s="1"/>
  <c r="O222" i="2"/>
  <c r="M222" i="2"/>
  <c r="J222" i="2"/>
  <c r="K222" i="2" s="1"/>
  <c r="P222" i="2" s="1"/>
  <c r="O221" i="2"/>
  <c r="M221" i="2"/>
  <c r="J221" i="2"/>
  <c r="K221" i="2" s="1"/>
  <c r="P221" i="2" s="1"/>
  <c r="O220" i="2"/>
  <c r="M220" i="2"/>
  <c r="J220" i="2"/>
  <c r="K220" i="2" s="1"/>
  <c r="P220" i="2" s="1"/>
  <c r="O219" i="2"/>
  <c r="M219" i="2"/>
  <c r="J219" i="2"/>
  <c r="K219" i="2" s="1"/>
  <c r="P219" i="2" s="1"/>
  <c r="O218" i="2"/>
  <c r="M218" i="2"/>
  <c r="J218" i="2"/>
  <c r="K218" i="2" s="1"/>
  <c r="P218" i="2" s="1"/>
  <c r="O217" i="2"/>
  <c r="M217" i="2"/>
  <c r="J217" i="2"/>
  <c r="K217" i="2" s="1"/>
  <c r="P217" i="2" s="1"/>
  <c r="O216" i="2"/>
  <c r="M216" i="2"/>
  <c r="J216" i="2"/>
  <c r="K216" i="2" s="1"/>
  <c r="P216" i="2" s="1"/>
  <c r="O215" i="2"/>
  <c r="M215" i="2"/>
  <c r="J215" i="2"/>
  <c r="K215" i="2" s="1"/>
  <c r="P215" i="2" s="1"/>
  <c r="O214" i="2"/>
  <c r="M214" i="2"/>
  <c r="J214" i="2"/>
  <c r="K214" i="2" s="1"/>
  <c r="P214" i="2" s="1"/>
  <c r="O213" i="2"/>
  <c r="M213" i="2"/>
  <c r="J213" i="2"/>
  <c r="K213" i="2" s="1"/>
  <c r="O212" i="2"/>
  <c r="M212" i="2"/>
  <c r="J212" i="2"/>
  <c r="K212" i="2" s="1"/>
  <c r="P212" i="2" s="1"/>
  <c r="O211" i="2"/>
  <c r="M211" i="2"/>
  <c r="J211" i="2"/>
  <c r="K211" i="2" s="1"/>
  <c r="P211" i="2" s="1"/>
  <c r="O210" i="2"/>
  <c r="M210" i="2"/>
  <c r="J210" i="2"/>
  <c r="K210" i="2" s="1"/>
  <c r="P210" i="2" s="1"/>
  <c r="O209" i="2"/>
  <c r="M209" i="2"/>
  <c r="J209" i="2"/>
  <c r="K209" i="2" s="1"/>
  <c r="P209" i="2" s="1"/>
  <c r="O208" i="2"/>
  <c r="M208" i="2"/>
  <c r="J208" i="2"/>
  <c r="K208" i="2" s="1"/>
  <c r="P208" i="2" s="1"/>
  <c r="O207" i="2"/>
  <c r="M207" i="2"/>
  <c r="J207" i="2"/>
  <c r="K207" i="2" s="1"/>
  <c r="P207" i="2" s="1"/>
  <c r="O206" i="2"/>
  <c r="M206" i="2"/>
  <c r="J206" i="2"/>
  <c r="K206" i="2" s="1"/>
  <c r="P206" i="2" s="1"/>
  <c r="O205" i="2"/>
  <c r="M205" i="2"/>
  <c r="J205" i="2"/>
  <c r="K205" i="2" s="1"/>
  <c r="P205" i="2" s="1"/>
  <c r="O204" i="2"/>
  <c r="M204" i="2"/>
  <c r="K204" i="2"/>
  <c r="P204" i="2" s="1"/>
  <c r="J204" i="2"/>
  <c r="O203" i="2"/>
  <c r="M203" i="2"/>
  <c r="J203" i="2"/>
  <c r="K203" i="2" s="1"/>
  <c r="P203" i="2" s="1"/>
  <c r="O202" i="2"/>
  <c r="M202" i="2"/>
  <c r="J202" i="2"/>
  <c r="K202" i="2" s="1"/>
  <c r="P202" i="2" s="1"/>
  <c r="O201" i="2"/>
  <c r="M201" i="2"/>
  <c r="J201" i="2"/>
  <c r="K201" i="2" s="1"/>
  <c r="P201" i="2" s="1"/>
  <c r="O200" i="2"/>
  <c r="M200" i="2"/>
  <c r="J200" i="2"/>
  <c r="K200" i="2" s="1"/>
  <c r="P200" i="2" s="1"/>
  <c r="O199" i="2"/>
  <c r="M199" i="2"/>
  <c r="J199" i="2"/>
  <c r="K199" i="2" s="1"/>
  <c r="O198" i="2"/>
  <c r="M198" i="2"/>
  <c r="J198" i="2"/>
  <c r="K198" i="2" s="1"/>
  <c r="P198" i="2" s="1"/>
  <c r="O197" i="2"/>
  <c r="M197" i="2"/>
  <c r="J197" i="2"/>
  <c r="K197" i="2" s="1"/>
  <c r="P197" i="2" s="1"/>
  <c r="O196" i="2"/>
  <c r="M196" i="2"/>
  <c r="J196" i="2"/>
  <c r="K196" i="2" s="1"/>
  <c r="P196" i="2" s="1"/>
  <c r="O195" i="2"/>
  <c r="M195" i="2"/>
  <c r="J195" i="2"/>
  <c r="K195" i="2" s="1"/>
  <c r="P195" i="2" s="1"/>
  <c r="O194" i="2"/>
  <c r="M194" i="2"/>
  <c r="J194" i="2"/>
  <c r="K194" i="2" s="1"/>
  <c r="P194" i="2" s="1"/>
  <c r="O193" i="2"/>
  <c r="M193" i="2"/>
  <c r="J193" i="2"/>
  <c r="K193" i="2" s="1"/>
  <c r="O192" i="2"/>
  <c r="M192" i="2"/>
  <c r="J192" i="2"/>
  <c r="K192" i="2" s="1"/>
  <c r="P192" i="2" s="1"/>
  <c r="O191" i="2"/>
  <c r="M191" i="2"/>
  <c r="J191" i="2"/>
  <c r="K191" i="2" s="1"/>
  <c r="P191" i="2" s="1"/>
  <c r="O190" i="2"/>
  <c r="M190" i="2"/>
  <c r="J190" i="2"/>
  <c r="K190" i="2" s="1"/>
  <c r="P190" i="2" s="1"/>
  <c r="O189" i="2"/>
  <c r="M189" i="2"/>
  <c r="J189" i="2"/>
  <c r="K189" i="2" s="1"/>
  <c r="O188" i="2"/>
  <c r="M188" i="2"/>
  <c r="J188" i="2"/>
  <c r="K188" i="2" s="1"/>
  <c r="P188" i="2" s="1"/>
  <c r="O187" i="2"/>
  <c r="M187" i="2"/>
  <c r="J187" i="2"/>
  <c r="K187" i="2" s="1"/>
  <c r="P187" i="2" s="1"/>
  <c r="O186" i="2"/>
  <c r="M186" i="2"/>
  <c r="J186" i="2"/>
  <c r="K186" i="2" s="1"/>
  <c r="P186" i="2" s="1"/>
  <c r="O185" i="2"/>
  <c r="M185" i="2"/>
  <c r="J185" i="2"/>
  <c r="K185" i="2" s="1"/>
  <c r="P185" i="2" s="1"/>
  <c r="O184" i="2"/>
  <c r="M184" i="2"/>
  <c r="J184" i="2"/>
  <c r="K184" i="2" s="1"/>
  <c r="O183" i="2"/>
  <c r="M183" i="2"/>
  <c r="J183" i="2"/>
  <c r="K183" i="2" s="1"/>
  <c r="P183" i="2" s="1"/>
  <c r="O182" i="2"/>
  <c r="M182" i="2"/>
  <c r="J182" i="2"/>
  <c r="K182" i="2" s="1"/>
  <c r="P182" i="2" s="1"/>
  <c r="O181" i="2"/>
  <c r="M181" i="2"/>
  <c r="J181" i="2"/>
  <c r="K181" i="2" s="1"/>
  <c r="O180" i="2"/>
  <c r="M180" i="2"/>
  <c r="J180" i="2"/>
  <c r="K180" i="2" s="1"/>
  <c r="P180" i="2" s="1"/>
  <c r="O179" i="2"/>
  <c r="M179" i="2"/>
  <c r="J179" i="2"/>
  <c r="K179" i="2" s="1"/>
  <c r="O178" i="2"/>
  <c r="M178" i="2"/>
  <c r="J178" i="2"/>
  <c r="K178" i="2" s="1"/>
  <c r="P178" i="2" s="1"/>
  <c r="O177" i="2"/>
  <c r="M177" i="2"/>
  <c r="J177" i="2"/>
  <c r="K177" i="2" s="1"/>
  <c r="P177" i="2" s="1"/>
  <c r="O176" i="2"/>
  <c r="M176" i="2"/>
  <c r="J176" i="2"/>
  <c r="K176" i="2" s="1"/>
  <c r="P176" i="2" s="1"/>
  <c r="O175" i="2"/>
  <c r="M175" i="2"/>
  <c r="J175" i="2"/>
  <c r="K175" i="2" s="1"/>
  <c r="P175" i="2" s="1"/>
  <c r="O174" i="2"/>
  <c r="M174" i="2"/>
  <c r="J174" i="2"/>
  <c r="K174" i="2" s="1"/>
  <c r="O173" i="2"/>
  <c r="M173" i="2"/>
  <c r="J173" i="2"/>
  <c r="K173" i="2" s="1"/>
  <c r="P173" i="2" s="1"/>
  <c r="O172" i="2"/>
  <c r="M172" i="2"/>
  <c r="J172" i="2"/>
  <c r="K172" i="2" s="1"/>
  <c r="P172" i="2" s="1"/>
  <c r="O171" i="2"/>
  <c r="M171" i="2"/>
  <c r="J171" i="2"/>
  <c r="K171" i="2" s="1"/>
  <c r="O170" i="2"/>
  <c r="M170" i="2"/>
  <c r="J170" i="2"/>
  <c r="K170" i="2" s="1"/>
  <c r="P170" i="2" s="1"/>
  <c r="O169" i="2"/>
  <c r="M169" i="2"/>
  <c r="J169" i="2"/>
  <c r="K169" i="2" s="1"/>
  <c r="O168" i="2"/>
  <c r="M168" i="2"/>
  <c r="J168" i="2"/>
  <c r="K168" i="2" s="1"/>
  <c r="P168" i="2" s="1"/>
  <c r="O167" i="2"/>
  <c r="M167" i="2"/>
  <c r="J167" i="2"/>
  <c r="K167" i="2" s="1"/>
  <c r="O166" i="2"/>
  <c r="M166" i="2"/>
  <c r="J166" i="2"/>
  <c r="K166" i="2" s="1"/>
  <c r="P166" i="2" s="1"/>
  <c r="O165" i="2"/>
  <c r="M165" i="2"/>
  <c r="J165" i="2"/>
  <c r="K165" i="2" s="1"/>
  <c r="O164" i="2"/>
  <c r="M164" i="2"/>
  <c r="J164" i="2"/>
  <c r="K164" i="2" s="1"/>
  <c r="P164" i="2" s="1"/>
  <c r="O163" i="2"/>
  <c r="M163" i="2"/>
  <c r="J163" i="2"/>
  <c r="K163" i="2" s="1"/>
  <c r="P163" i="2" s="1"/>
  <c r="O162" i="2"/>
  <c r="M162" i="2"/>
  <c r="J162" i="2"/>
  <c r="K162" i="2" s="1"/>
  <c r="P162" i="2" s="1"/>
  <c r="O161" i="2"/>
  <c r="M161" i="2"/>
  <c r="J161" i="2"/>
  <c r="K161" i="2" s="1"/>
  <c r="O160" i="2"/>
  <c r="M160" i="2"/>
  <c r="J160" i="2"/>
  <c r="K160" i="2" s="1"/>
  <c r="P160" i="2" s="1"/>
  <c r="O159" i="2"/>
  <c r="M159" i="2"/>
  <c r="J159" i="2"/>
  <c r="K159" i="2" s="1"/>
  <c r="P159" i="2" s="1"/>
  <c r="O158" i="2"/>
  <c r="M158" i="2"/>
  <c r="J158" i="2"/>
  <c r="K158" i="2" s="1"/>
  <c r="O157" i="2"/>
  <c r="M157" i="2"/>
  <c r="J157" i="2"/>
  <c r="K157" i="2" s="1"/>
  <c r="O156" i="2"/>
  <c r="M156" i="2"/>
  <c r="J156" i="2"/>
  <c r="K156" i="2" s="1"/>
  <c r="O155" i="2"/>
  <c r="M155" i="2"/>
  <c r="J155" i="2"/>
  <c r="K155" i="2" s="1"/>
  <c r="P155" i="2" s="1"/>
  <c r="O154" i="2"/>
  <c r="M154" i="2"/>
  <c r="J154" i="2"/>
  <c r="K154" i="2" s="1"/>
  <c r="O153" i="2"/>
  <c r="M153" i="2"/>
  <c r="J153" i="2"/>
  <c r="K153" i="2" s="1"/>
  <c r="P153" i="2" s="1"/>
  <c r="O152" i="2"/>
  <c r="M152" i="2"/>
  <c r="J152" i="2"/>
  <c r="K152" i="2" s="1"/>
  <c r="P152" i="2" s="1"/>
  <c r="O151" i="2"/>
  <c r="M151" i="2"/>
  <c r="J151" i="2"/>
  <c r="K151" i="2" s="1"/>
  <c r="P151" i="2" s="1"/>
  <c r="O150" i="2"/>
  <c r="M150" i="2"/>
  <c r="J150" i="2"/>
  <c r="K150" i="2" s="1"/>
  <c r="P150" i="2" s="1"/>
  <c r="O149" i="2"/>
  <c r="M149" i="2"/>
  <c r="J149" i="2"/>
  <c r="K149" i="2" s="1"/>
  <c r="O148" i="2"/>
  <c r="M148" i="2"/>
  <c r="J148" i="2"/>
  <c r="K148" i="2" s="1"/>
  <c r="P148" i="2" s="1"/>
  <c r="O147" i="2"/>
  <c r="M147" i="2"/>
  <c r="J147" i="2"/>
  <c r="K147" i="2" s="1"/>
  <c r="O146" i="2"/>
  <c r="M146" i="2"/>
  <c r="J146" i="2"/>
  <c r="K146" i="2" s="1"/>
  <c r="P146" i="2" s="1"/>
  <c r="O145" i="2"/>
  <c r="M145" i="2"/>
  <c r="J145" i="2"/>
  <c r="K145" i="2" s="1"/>
  <c r="P145" i="2" s="1"/>
  <c r="O144" i="2"/>
  <c r="M144" i="2"/>
  <c r="J144" i="2"/>
  <c r="K144" i="2" s="1"/>
  <c r="P144" i="2" s="1"/>
  <c r="O143" i="2"/>
  <c r="M143" i="2"/>
  <c r="J143" i="2"/>
  <c r="K143" i="2" s="1"/>
  <c r="P143" i="2" s="1"/>
  <c r="O142" i="2"/>
  <c r="M142" i="2"/>
  <c r="J142" i="2"/>
  <c r="K142" i="2" s="1"/>
  <c r="P142" i="2" s="1"/>
  <c r="O141" i="2"/>
  <c r="M141" i="2"/>
  <c r="J141" i="2"/>
  <c r="K141" i="2" s="1"/>
  <c r="P141" i="2" s="1"/>
  <c r="O140" i="2"/>
  <c r="M140" i="2"/>
  <c r="J140" i="2"/>
  <c r="K140" i="2" s="1"/>
  <c r="P140" i="2" s="1"/>
  <c r="O139" i="2"/>
  <c r="M139" i="2"/>
  <c r="J139" i="2"/>
  <c r="K139" i="2" s="1"/>
  <c r="O138" i="2"/>
  <c r="M138" i="2"/>
  <c r="J138" i="2"/>
  <c r="K138" i="2" s="1"/>
  <c r="P138" i="2" s="1"/>
  <c r="O137" i="2"/>
  <c r="M137" i="2"/>
  <c r="J137" i="2"/>
  <c r="K137" i="2" s="1"/>
  <c r="P137" i="2" s="1"/>
  <c r="O136" i="2"/>
  <c r="M136" i="2"/>
  <c r="J136" i="2"/>
  <c r="K136" i="2" s="1"/>
  <c r="P136" i="2" s="1"/>
  <c r="O135" i="2"/>
  <c r="M135" i="2"/>
  <c r="J135" i="2"/>
  <c r="K135" i="2" s="1"/>
  <c r="O134" i="2"/>
  <c r="M134" i="2"/>
  <c r="J134" i="2"/>
  <c r="K134" i="2" s="1"/>
  <c r="P134" i="2" s="1"/>
  <c r="O133" i="2"/>
  <c r="M133" i="2"/>
  <c r="J133" i="2"/>
  <c r="K133" i="2" s="1"/>
  <c r="O132" i="2"/>
  <c r="M132" i="2"/>
  <c r="J132" i="2"/>
  <c r="K132" i="2" s="1"/>
  <c r="P132" i="2" s="1"/>
  <c r="O131" i="2"/>
  <c r="M131" i="2"/>
  <c r="J131" i="2"/>
  <c r="K131" i="2" s="1"/>
  <c r="P131" i="2" s="1"/>
  <c r="O130" i="2"/>
  <c r="M130" i="2"/>
  <c r="J130" i="2"/>
  <c r="K130" i="2" s="1"/>
  <c r="P130" i="2" s="1"/>
  <c r="O129" i="2"/>
  <c r="M129" i="2"/>
  <c r="J129" i="2"/>
  <c r="K129" i="2" s="1"/>
  <c r="O128" i="2"/>
  <c r="M128" i="2"/>
  <c r="J128" i="2"/>
  <c r="K128" i="2" s="1"/>
  <c r="O127" i="2"/>
  <c r="M127" i="2"/>
  <c r="J127" i="2"/>
  <c r="K127" i="2" s="1"/>
  <c r="P127" i="2" s="1"/>
  <c r="O126" i="2"/>
  <c r="M126" i="2"/>
  <c r="J126" i="2"/>
  <c r="K126" i="2" s="1"/>
  <c r="O125" i="2"/>
  <c r="M125" i="2"/>
  <c r="J125" i="2"/>
  <c r="K125" i="2" s="1"/>
  <c r="O124" i="2"/>
  <c r="M124" i="2"/>
  <c r="J124" i="2"/>
  <c r="K124" i="2" s="1"/>
  <c r="O123" i="2"/>
  <c r="M123" i="2"/>
  <c r="J123" i="2"/>
  <c r="K123" i="2" s="1"/>
  <c r="P123" i="2" s="1"/>
  <c r="O122" i="2"/>
  <c r="M122" i="2"/>
  <c r="J122" i="2"/>
  <c r="K122" i="2" s="1"/>
  <c r="P122" i="2" s="1"/>
  <c r="O121" i="2"/>
  <c r="M121" i="2"/>
  <c r="J121" i="2"/>
  <c r="K121" i="2" s="1"/>
  <c r="P121" i="2" s="1"/>
  <c r="O120" i="2"/>
  <c r="M120" i="2"/>
  <c r="J120" i="2"/>
  <c r="K120" i="2" s="1"/>
  <c r="P120" i="2" s="1"/>
  <c r="O119" i="2"/>
  <c r="M119" i="2"/>
  <c r="J119" i="2"/>
  <c r="K119" i="2" s="1"/>
  <c r="P119" i="2" s="1"/>
  <c r="O118" i="2"/>
  <c r="M118" i="2"/>
  <c r="J118" i="2"/>
  <c r="K118" i="2" s="1"/>
  <c r="P118" i="2" s="1"/>
  <c r="O117" i="2"/>
  <c r="M117" i="2"/>
  <c r="J117" i="2"/>
  <c r="K117" i="2" s="1"/>
  <c r="O116" i="2"/>
  <c r="M116" i="2"/>
  <c r="J116" i="2"/>
  <c r="K116" i="2" s="1"/>
  <c r="P116" i="2" s="1"/>
  <c r="O115" i="2"/>
  <c r="M115" i="2"/>
  <c r="J115" i="2"/>
  <c r="K115" i="2" s="1"/>
  <c r="O114" i="2"/>
  <c r="M114" i="2"/>
  <c r="J114" i="2"/>
  <c r="K114" i="2" s="1"/>
  <c r="P114" i="2" s="1"/>
  <c r="O113" i="2"/>
  <c r="M113" i="2"/>
  <c r="J113" i="2"/>
  <c r="K113" i="2" s="1"/>
  <c r="O112" i="2"/>
  <c r="M112" i="2"/>
  <c r="J112" i="2"/>
  <c r="K112" i="2" s="1"/>
  <c r="P112" i="2" s="1"/>
  <c r="O111" i="2"/>
  <c r="M111" i="2"/>
  <c r="J111" i="2"/>
  <c r="K111" i="2" s="1"/>
  <c r="P111" i="2" s="1"/>
  <c r="O110" i="2"/>
  <c r="M110" i="2"/>
  <c r="J110" i="2"/>
  <c r="K110" i="2" s="1"/>
  <c r="P110" i="2" s="1"/>
  <c r="O109" i="2"/>
  <c r="M109" i="2"/>
  <c r="J109" i="2"/>
  <c r="K109" i="2" s="1"/>
  <c r="P109" i="2" s="1"/>
  <c r="O108" i="2"/>
  <c r="M108" i="2"/>
  <c r="J108" i="2"/>
  <c r="K108" i="2" s="1"/>
  <c r="P108" i="2" s="1"/>
  <c r="O107" i="2"/>
  <c r="M107" i="2"/>
  <c r="J107" i="2"/>
  <c r="K107" i="2" s="1"/>
  <c r="O106" i="2"/>
  <c r="M106" i="2"/>
  <c r="J106" i="2"/>
  <c r="K106" i="2" s="1"/>
  <c r="P106" i="2" s="1"/>
  <c r="O105" i="2"/>
  <c r="M105" i="2"/>
  <c r="J105" i="2"/>
  <c r="K105" i="2" s="1"/>
  <c r="P105" i="2" s="1"/>
  <c r="O104" i="2"/>
  <c r="M104" i="2"/>
  <c r="J104" i="2"/>
  <c r="K104" i="2" s="1"/>
  <c r="P104" i="2" s="1"/>
  <c r="O103" i="2"/>
  <c r="M103" i="2"/>
  <c r="J103" i="2"/>
  <c r="K103" i="2" s="1"/>
  <c r="O102" i="2"/>
  <c r="M102" i="2"/>
  <c r="J102" i="2"/>
  <c r="K102" i="2" s="1"/>
  <c r="P102" i="2" s="1"/>
  <c r="O101" i="2"/>
  <c r="M101" i="2"/>
  <c r="J101" i="2"/>
  <c r="K101" i="2" s="1"/>
  <c r="O100" i="2"/>
  <c r="M100" i="2"/>
  <c r="J100" i="2"/>
  <c r="K100" i="2" s="1"/>
  <c r="P100" i="2" s="1"/>
  <c r="O99" i="2"/>
  <c r="M99" i="2"/>
  <c r="J99" i="2"/>
  <c r="K99" i="2" s="1"/>
  <c r="P99" i="2" s="1"/>
  <c r="O98" i="2"/>
  <c r="M98" i="2"/>
  <c r="K98" i="2"/>
  <c r="P98" i="2" s="1"/>
  <c r="J98" i="2"/>
  <c r="O97" i="2"/>
  <c r="M97" i="2"/>
  <c r="J97" i="2"/>
  <c r="K97" i="2" s="1"/>
  <c r="O96" i="2"/>
  <c r="M96" i="2"/>
  <c r="J96" i="2"/>
  <c r="K96" i="2" s="1"/>
  <c r="P96" i="2" s="1"/>
  <c r="O95" i="2"/>
  <c r="M95" i="2"/>
  <c r="J95" i="2"/>
  <c r="K95" i="2" s="1"/>
  <c r="P95" i="2" s="1"/>
  <c r="O94" i="2"/>
  <c r="M94" i="2"/>
  <c r="J94" i="2"/>
  <c r="K94" i="2" s="1"/>
  <c r="O93" i="2"/>
  <c r="M93" i="2"/>
  <c r="J93" i="2"/>
  <c r="K93" i="2" s="1"/>
  <c r="O92" i="2"/>
  <c r="M92" i="2"/>
  <c r="J92" i="2"/>
  <c r="K92" i="2" s="1"/>
  <c r="O91" i="2"/>
  <c r="M91" i="2"/>
  <c r="J91" i="2"/>
  <c r="K91" i="2" s="1"/>
  <c r="P91" i="2" s="1"/>
  <c r="O90" i="2"/>
  <c r="M90" i="2"/>
  <c r="J90" i="2"/>
  <c r="K90" i="2" s="1"/>
  <c r="P90" i="2" s="1"/>
  <c r="O89" i="2"/>
  <c r="M89" i="2"/>
  <c r="J89" i="2"/>
  <c r="K89" i="2" s="1"/>
  <c r="P89" i="2" s="1"/>
  <c r="O88" i="2"/>
  <c r="M88" i="2"/>
  <c r="J88" i="2"/>
  <c r="K88" i="2" s="1"/>
  <c r="P88" i="2" s="1"/>
  <c r="O87" i="2"/>
  <c r="M87" i="2"/>
  <c r="J87" i="2"/>
  <c r="K87" i="2" s="1"/>
  <c r="P87" i="2" s="1"/>
  <c r="O86" i="2"/>
  <c r="M86" i="2"/>
  <c r="J86" i="2"/>
  <c r="K86" i="2" s="1"/>
  <c r="O85" i="2"/>
  <c r="M85" i="2"/>
  <c r="J85" i="2"/>
  <c r="K85" i="2" s="1"/>
  <c r="P85" i="2" s="1"/>
  <c r="O84" i="2"/>
  <c r="M84" i="2"/>
  <c r="J84" i="2"/>
  <c r="K84" i="2" s="1"/>
  <c r="O83" i="2"/>
  <c r="M83" i="2"/>
  <c r="J83" i="2"/>
  <c r="K83" i="2" s="1"/>
  <c r="P83" i="2" s="1"/>
  <c r="O82" i="2"/>
  <c r="M82" i="2"/>
  <c r="J82" i="2"/>
  <c r="K82" i="2" s="1"/>
  <c r="O81" i="2"/>
  <c r="M81" i="2"/>
  <c r="J81" i="2"/>
  <c r="K81" i="2" s="1"/>
  <c r="O80" i="2"/>
  <c r="M80" i="2"/>
  <c r="J80" i="2"/>
  <c r="K80" i="2" s="1"/>
  <c r="O79" i="2"/>
  <c r="M79" i="2"/>
  <c r="J79" i="2"/>
  <c r="K79" i="2" s="1"/>
  <c r="O78" i="2"/>
  <c r="M78" i="2"/>
  <c r="J78" i="2"/>
  <c r="K78" i="2" s="1"/>
  <c r="P78" i="2" s="1"/>
  <c r="O77" i="2"/>
  <c r="M77" i="2"/>
  <c r="J77" i="2"/>
  <c r="K77" i="2" s="1"/>
  <c r="P77" i="2" s="1"/>
  <c r="O76" i="2"/>
  <c r="M76" i="2"/>
  <c r="J76" i="2"/>
  <c r="K76" i="2" s="1"/>
  <c r="P76" i="2" s="1"/>
  <c r="O75" i="2"/>
  <c r="M75" i="2"/>
  <c r="J75" i="2"/>
  <c r="K75" i="2" s="1"/>
  <c r="O74" i="2"/>
  <c r="M74" i="2"/>
  <c r="J74" i="2"/>
  <c r="K74" i="2" s="1"/>
  <c r="O73" i="2"/>
  <c r="M73" i="2"/>
  <c r="J73" i="2"/>
  <c r="K73" i="2" s="1"/>
  <c r="P73" i="2" s="1"/>
  <c r="O72" i="2"/>
  <c r="M72" i="2"/>
  <c r="J72" i="2"/>
  <c r="K72" i="2" s="1"/>
  <c r="P72" i="2" s="1"/>
  <c r="O71" i="2"/>
  <c r="M71" i="2"/>
  <c r="J71" i="2"/>
  <c r="K71" i="2" s="1"/>
  <c r="P71" i="2" s="1"/>
  <c r="O70" i="2"/>
  <c r="M70" i="2"/>
  <c r="J70" i="2"/>
  <c r="K70" i="2" s="1"/>
  <c r="P70" i="2" s="1"/>
  <c r="O69" i="2"/>
  <c r="M69" i="2"/>
  <c r="J69" i="2"/>
  <c r="K69" i="2" s="1"/>
  <c r="O68" i="2"/>
  <c r="M68" i="2"/>
  <c r="J68" i="2"/>
  <c r="K68" i="2" s="1"/>
  <c r="O67" i="2"/>
  <c r="M67" i="2"/>
  <c r="J67" i="2"/>
  <c r="K67" i="2" s="1"/>
  <c r="P67" i="2" s="1"/>
  <c r="O66" i="2"/>
  <c r="M66" i="2"/>
  <c r="J66" i="2"/>
  <c r="K66" i="2" s="1"/>
  <c r="O65" i="2"/>
  <c r="M65" i="2"/>
  <c r="J65" i="2"/>
  <c r="K65" i="2" s="1"/>
  <c r="P65" i="2" s="1"/>
  <c r="O64" i="2"/>
  <c r="M64" i="2"/>
  <c r="J64" i="2"/>
  <c r="K64" i="2" s="1"/>
  <c r="P64" i="2" s="1"/>
  <c r="O63" i="2"/>
  <c r="M63" i="2"/>
  <c r="J63" i="2"/>
  <c r="K63" i="2" s="1"/>
  <c r="P63" i="2" s="1"/>
  <c r="O62" i="2"/>
  <c r="M62" i="2"/>
  <c r="J62" i="2"/>
  <c r="K62" i="2" s="1"/>
  <c r="P62" i="2" s="1"/>
  <c r="O61" i="2"/>
  <c r="M61" i="2"/>
  <c r="J61" i="2"/>
  <c r="K61" i="2" s="1"/>
  <c r="P61" i="2" s="1"/>
  <c r="O60" i="2"/>
  <c r="M60" i="2"/>
  <c r="J60" i="2"/>
  <c r="K60" i="2" s="1"/>
  <c r="P60" i="2" s="1"/>
  <c r="O59" i="2"/>
  <c r="M59" i="2"/>
  <c r="J59" i="2"/>
  <c r="K59" i="2" s="1"/>
  <c r="P59" i="2" s="1"/>
  <c r="O58" i="2"/>
  <c r="M58" i="2"/>
  <c r="J58" i="2"/>
  <c r="K58" i="2" s="1"/>
  <c r="O57" i="2"/>
  <c r="M57" i="2"/>
  <c r="J57" i="2"/>
  <c r="K57" i="2" s="1"/>
  <c r="O56" i="2"/>
  <c r="M56" i="2"/>
  <c r="J56" i="2"/>
  <c r="K56" i="2" s="1"/>
  <c r="P56" i="2" s="1"/>
  <c r="O55" i="2"/>
  <c r="M55" i="2"/>
  <c r="J55" i="2"/>
  <c r="K55" i="2" s="1"/>
  <c r="P55" i="2" s="1"/>
  <c r="O54" i="2"/>
  <c r="M54" i="2"/>
  <c r="J54" i="2"/>
  <c r="K54" i="2" s="1"/>
  <c r="P54" i="2" s="1"/>
  <c r="O53" i="2"/>
  <c r="M53" i="2"/>
  <c r="J53" i="2"/>
  <c r="K53" i="2" s="1"/>
  <c r="O52" i="2"/>
  <c r="M52" i="2"/>
  <c r="J52" i="2"/>
  <c r="K52" i="2" s="1"/>
  <c r="P52" i="2" s="1"/>
  <c r="O51" i="2"/>
  <c r="M51" i="2"/>
  <c r="J51" i="2"/>
  <c r="K51" i="2" s="1"/>
  <c r="P51" i="2" s="1"/>
  <c r="O50" i="2"/>
  <c r="M50" i="2"/>
  <c r="J50" i="2"/>
  <c r="K50" i="2" s="1"/>
  <c r="P50" i="2" s="1"/>
  <c r="O49" i="2"/>
  <c r="M49" i="2"/>
  <c r="J49" i="2"/>
  <c r="K49" i="2" s="1"/>
  <c r="O48" i="2"/>
  <c r="M48" i="2"/>
  <c r="J48" i="2"/>
  <c r="K48" i="2" s="1"/>
  <c r="O47" i="2"/>
  <c r="M47" i="2"/>
  <c r="J47" i="2"/>
  <c r="K47" i="2" s="1"/>
  <c r="P47" i="2" s="1"/>
  <c r="O46" i="2"/>
  <c r="M46" i="2"/>
  <c r="J46" i="2"/>
  <c r="K46" i="2" s="1"/>
  <c r="P46" i="2" s="1"/>
  <c r="O45" i="2"/>
  <c r="M45" i="2"/>
  <c r="J45" i="2"/>
  <c r="K45" i="2" s="1"/>
  <c r="O44" i="2"/>
  <c r="M44" i="2"/>
  <c r="J44" i="2"/>
  <c r="K44" i="2" s="1"/>
  <c r="P44" i="2" s="1"/>
  <c r="O43" i="2"/>
  <c r="M43" i="2"/>
  <c r="J43" i="2"/>
  <c r="K43" i="2" s="1"/>
  <c r="O42" i="2"/>
  <c r="M42" i="2"/>
  <c r="J42" i="2"/>
  <c r="K42" i="2" s="1"/>
  <c r="P42" i="2" s="1"/>
  <c r="O41" i="2"/>
  <c r="M41" i="2"/>
  <c r="J41" i="2"/>
  <c r="K41" i="2" s="1"/>
  <c r="P41" i="2" s="1"/>
  <c r="O40" i="2"/>
  <c r="M40" i="2"/>
  <c r="J40" i="2"/>
  <c r="K40" i="2" s="1"/>
  <c r="P40" i="2" s="1"/>
  <c r="O39" i="2"/>
  <c r="M39" i="2"/>
  <c r="J39" i="2"/>
  <c r="K39" i="2" s="1"/>
  <c r="O38" i="2"/>
  <c r="M38" i="2"/>
  <c r="J38" i="2"/>
  <c r="K38" i="2" s="1"/>
  <c r="O37" i="2"/>
  <c r="M37" i="2"/>
  <c r="J37" i="2"/>
  <c r="K37" i="2" s="1"/>
  <c r="P37" i="2" s="1"/>
  <c r="O36" i="2"/>
  <c r="M36" i="2"/>
  <c r="J36" i="2"/>
  <c r="K36" i="2" s="1"/>
  <c r="O35" i="2"/>
  <c r="M35" i="2"/>
  <c r="J35" i="2"/>
  <c r="K35" i="2" s="1"/>
  <c r="O34" i="2"/>
  <c r="M34" i="2"/>
  <c r="J34" i="2"/>
  <c r="K34" i="2" s="1"/>
  <c r="O33" i="2"/>
  <c r="M33" i="2"/>
  <c r="J33" i="2"/>
  <c r="K33" i="2" s="1"/>
  <c r="O32" i="2"/>
  <c r="M32" i="2"/>
  <c r="J32" i="2"/>
  <c r="K32" i="2" s="1"/>
  <c r="P32" i="2" s="1"/>
  <c r="O31" i="2"/>
  <c r="M31" i="2"/>
  <c r="J31" i="2"/>
  <c r="K31" i="2" s="1"/>
  <c r="P31" i="2" s="1"/>
  <c r="O30" i="2"/>
  <c r="M30" i="2"/>
  <c r="J30" i="2"/>
  <c r="K30" i="2" s="1"/>
  <c r="P30" i="2" s="1"/>
  <c r="O29" i="2"/>
  <c r="M29" i="2"/>
  <c r="J29" i="2"/>
  <c r="K29" i="2" s="1"/>
  <c r="P29" i="2" s="1"/>
  <c r="O28" i="2"/>
  <c r="M28" i="2"/>
  <c r="J28" i="2"/>
  <c r="K28" i="2" s="1"/>
  <c r="O27" i="2"/>
  <c r="M27" i="2"/>
  <c r="J27" i="2"/>
  <c r="K27" i="2" s="1"/>
  <c r="O26" i="2"/>
  <c r="M26" i="2"/>
  <c r="J26" i="2"/>
  <c r="K26" i="2" s="1"/>
  <c r="P26" i="2" s="1"/>
  <c r="O25" i="2"/>
  <c r="M25" i="2"/>
  <c r="J25" i="2"/>
  <c r="K25" i="2" s="1"/>
  <c r="O24" i="2"/>
  <c r="M24" i="2"/>
  <c r="J24" i="2"/>
  <c r="K24" i="2" s="1"/>
  <c r="P24" i="2" s="1"/>
  <c r="O23" i="2"/>
  <c r="M23" i="2"/>
  <c r="J23" i="2"/>
  <c r="K23" i="2" s="1"/>
  <c r="O22" i="2"/>
  <c r="M22" i="2"/>
  <c r="J22" i="2"/>
  <c r="K22" i="2" s="1"/>
  <c r="P22" i="2" s="1"/>
  <c r="O21" i="2"/>
  <c r="M21" i="2"/>
  <c r="J21" i="2"/>
  <c r="K21" i="2" s="1"/>
  <c r="P21" i="2" s="1"/>
  <c r="O20" i="2"/>
  <c r="M20" i="2"/>
  <c r="J20" i="2"/>
  <c r="K20" i="2" s="1"/>
  <c r="P20" i="2" s="1"/>
  <c r="O19" i="2"/>
  <c r="M19" i="2"/>
  <c r="J19" i="2"/>
  <c r="K19" i="2" s="1"/>
  <c r="P19" i="2" s="1"/>
  <c r="O18" i="2"/>
  <c r="M18" i="2"/>
  <c r="K18" i="2"/>
  <c r="P18" i="2" s="1"/>
  <c r="J18" i="2"/>
  <c r="O17" i="2"/>
  <c r="M17" i="2"/>
  <c r="J17" i="2"/>
  <c r="K17" i="2" s="1"/>
  <c r="O16" i="2"/>
  <c r="M16" i="2"/>
  <c r="J16" i="2"/>
  <c r="K16" i="2" s="1"/>
  <c r="P16" i="2" s="1"/>
  <c r="O15" i="2"/>
  <c r="M15" i="2"/>
  <c r="J15" i="2"/>
  <c r="K15" i="2" s="1"/>
  <c r="P15" i="2" s="1"/>
  <c r="O14" i="2"/>
  <c r="M14" i="2"/>
  <c r="J14" i="2"/>
  <c r="K14" i="2" s="1"/>
  <c r="P14" i="2" s="1"/>
  <c r="O13" i="2"/>
  <c r="M13" i="2"/>
  <c r="J13" i="2"/>
  <c r="K13" i="2" s="1"/>
  <c r="O12" i="2"/>
  <c r="M12" i="2"/>
  <c r="J12" i="2"/>
  <c r="K12" i="2" s="1"/>
  <c r="P12" i="2" s="1"/>
  <c r="O11" i="2"/>
  <c r="M11" i="2"/>
  <c r="J11" i="2"/>
  <c r="K11" i="2" s="1"/>
  <c r="O10" i="2"/>
  <c r="M10" i="2"/>
  <c r="J10" i="2"/>
  <c r="K10" i="2" s="1"/>
  <c r="P10" i="2" s="1"/>
  <c r="I5" i="2" a="1"/>
  <c r="I5" i="2" s="1"/>
  <c r="F5" i="2"/>
  <c r="I4" i="2" a="1"/>
  <c r="I4" i="2" s="1"/>
  <c r="F4" i="2"/>
  <c r="I3" i="2" a="1"/>
  <c r="I3" i="2" s="1"/>
  <c r="F3" i="2"/>
  <c r="P28" i="2" l="1"/>
  <c r="P33" i="2"/>
  <c r="P48" i="2"/>
  <c r="P53" i="2"/>
  <c r="P113" i="2"/>
  <c r="P128" i="2"/>
  <c r="P199" i="2"/>
  <c r="P231" i="2"/>
  <c r="P23" i="2"/>
  <c r="P38" i="2"/>
  <c r="P69" i="2"/>
  <c r="P74" i="2"/>
  <c r="P154" i="2"/>
  <c r="P169" i="2"/>
  <c r="P174" i="2"/>
  <c r="P213" i="2"/>
  <c r="P245" i="2"/>
  <c r="P58" i="2"/>
  <c r="I6" i="2" s="1" a="1"/>
  <c r="I6" i="2" s="1"/>
  <c r="B7" i="2" s="1"/>
  <c r="I2" i="2" a="1"/>
  <c r="I2" i="2" s="1"/>
  <c r="P11" i="2"/>
  <c r="P43" i="2"/>
  <c r="P101" i="2"/>
  <c r="P133" i="2"/>
  <c r="P165" i="2"/>
  <c r="P25" i="2"/>
  <c r="P34" i="2"/>
  <c r="P57" i="2"/>
  <c r="P66" i="2"/>
  <c r="P75" i="2"/>
  <c r="P79" i="2"/>
  <c r="P92" i="2"/>
  <c r="P115" i="2"/>
  <c r="P124" i="2"/>
  <c r="P147" i="2"/>
  <c r="P156" i="2"/>
  <c r="P179" i="2"/>
  <c r="P39" i="2"/>
  <c r="P97" i="2"/>
  <c r="P129" i="2"/>
  <c r="P161" i="2"/>
  <c r="P193" i="2"/>
  <c r="P184" i="2"/>
  <c r="P35" i="2"/>
  <c r="P80" i="2"/>
  <c r="P93" i="2"/>
  <c r="P125" i="2"/>
  <c r="P157" i="2"/>
  <c r="P189" i="2"/>
  <c r="P17" i="2"/>
  <c r="P49" i="2"/>
  <c r="P107" i="2"/>
  <c r="P139" i="2"/>
  <c r="P171" i="2"/>
  <c r="F6" i="2"/>
  <c r="P13" i="2"/>
  <c r="P45" i="2"/>
  <c r="P81" i="2"/>
  <c r="P103" i="2"/>
  <c r="P135" i="2"/>
  <c r="P167" i="2"/>
  <c r="P27" i="2"/>
  <c r="P36" i="2"/>
  <c r="P68" i="2"/>
  <c r="P94" i="2"/>
  <c r="P117" i="2"/>
  <c r="P126" i="2"/>
  <c r="P149" i="2"/>
  <c r="P158" i="2"/>
  <c r="P181" i="2"/>
  <c r="P82" i="2"/>
  <c r="P84" i="2"/>
  <c r="P86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<sst xmlns="http://schemas.openxmlformats.org/spreadsheetml/2006/main" count="269" uniqueCount="27">
  <si>
    <t>Montant Emprunté</t>
  </si>
  <si>
    <t>Dont restant</t>
  </si>
  <si>
    <t>Montant des Intérets</t>
  </si>
  <si>
    <t>Montant à Remboursé</t>
  </si>
  <si>
    <t>Informations des tableaux d'amortissement de la banque</t>
  </si>
  <si>
    <t>Informations calculées</t>
  </si>
  <si>
    <t>Assurances</t>
  </si>
  <si>
    <t>TOTAL</t>
  </si>
  <si>
    <t>Date</t>
  </si>
  <si>
    <t>N°</t>
  </si>
  <si>
    <t>Evenement</t>
  </si>
  <si>
    <t>Taux</t>
  </si>
  <si>
    <t>Montant
Mensuel</t>
  </si>
  <si>
    <t>Dont capital</t>
  </si>
  <si>
    <t>Dont intérêts</t>
  </si>
  <si>
    <t>Capital + montants différés restant dus</t>
  </si>
  <si>
    <t>Intérets restant dus</t>
  </si>
  <si>
    <t>Crédit restant du
(Capital + interets)</t>
  </si>
  <si>
    <t>TOTAL RESTANT DU</t>
  </si>
  <si>
    <t>ECHEANCE</t>
  </si>
  <si>
    <t>PAUSE</t>
  </si>
  <si>
    <t>Montant Assurances madame</t>
  </si>
  <si>
    <t>Montant Assurances monsieur</t>
  </si>
  <si>
    <t>Assurance madame</t>
  </si>
  <si>
    <t>Assurance madame
Restante</t>
  </si>
  <si>
    <t>Assurance monsieur</t>
  </si>
  <si>
    <t>Assurance monsieur2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</si>
</sst>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left" vertical="center"/>
    </xf>
    <xf numFmtId="164" fontId="0" fillId="0" borderId="2" xfId="0" applyNumberFormat="1" applyBorder="1" applyAlignment="1">
      <alignment horizontal="left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quotePrefix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64" fontId="0" fillId="0" borderId="7" xfId="0" applyNumberFormat="1" applyBorder="1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11" xfId="0" applyNumberFormat="1" applyBorder="1" applyAlignment="1">
      <alignment horizontal="left" vertical="center"/>
    </xf>
    <xf numFmtId="164" fontId="0" fillId="0" borderId="12" xfId="0" applyNumberFormat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18" xfId="0" applyFont="1" applyFill="1" applyBorder="1" applyAlignment="1">
      <alignment horizontal="center" vertical="top" wrapText="1"/>
    </xf>
    <xf numFmtId="0" fontId="1" fillId="3" borderId="19" xfId="0" applyFont="1" applyFill="1" applyBorder="1" applyAlignment="1">
      <alignment horizontal="center" vertical="top" wrapText="1"/>
    </xf>
    <xf numFmtId="0" fontId="1" fillId="3" borderId="20" xfId="0" applyFont="1" applyFill="1" applyBorder="1" applyAlignment="1">
      <alignment horizontal="center" vertical="top" wrapText="1"/>
    </xf>
    <xf numFmtId="0" fontId="4" fillId="4" borderId="21" xfId="0" applyFont="1" applyFill="1" applyBorder="1" applyAlignment="1">
      <alignment horizontal="center" vertical="top" wrapText="1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2" xfId="0" applyNumberFormat="1" applyBorder="1" applyAlignment="1">
      <alignment horizontal="center" vertical="center"/>
    </xf>
    <xf numFmtId="8" fontId="0" fillId="0" borderId="6" xfId="0" applyNumberFormat="1" applyBorder="1" applyAlignment="1">
      <alignment horizontal="left" vertical="center"/>
    </xf>
    <xf numFmtId="8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</cellXfs>
  <cellStyles count="1">
    <cellStyle name="Normal" xfId="0" builtinId="0"/>
  </cellStyles>
  <dxfs count="22"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border outline="0">
        <top style="thin">
          <color auto="1"/>
        </top>
      </border>
    </dxf>
    <dxf>
      <border outline="0">
        <left style="medium">
          <color auto="1"/>
        </left>
        <top style="medium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vecogroup-my.sharepoint.com/Users/Quentin%20M/Documents/PEE%20sim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eta v1.0"/>
      <sheetName val="Beta v1.1"/>
    </sheetNames>
    <sheetDataSet>
      <sheetData sheetId="0">
        <row r="6">
          <cell r="F6">
            <v>3000</v>
          </cell>
        </row>
        <row r="7">
          <cell r="C7">
            <v>762.55</v>
          </cell>
        </row>
        <row r="8">
          <cell r="C8">
            <v>3290.88</v>
          </cell>
        </row>
        <row r="9">
          <cell r="F9">
            <v>1.4999999999999999E-2</v>
          </cell>
        </row>
        <row r="10">
          <cell r="F10">
            <v>0.17199999999999999</v>
          </cell>
        </row>
        <row r="11">
          <cell r="C11">
            <v>15000</v>
          </cell>
        </row>
      </sheetData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D6D356F-41F8-4536-81EA-4D8F561BBCAD}" name="Tableau_immo_1" displayName="Tableau_immo_1" ref="B9:P249" totalsRowShown="0" headerRowDxfId="21" headerRowBorderDxfId="20" tableBorderDxfId="19" totalsRowBorderDxfId="18">
  <autoFilter ref="B9:P249" xr:uid="{E8D92960-9306-4C27-BE70-B840E2D4CD18}"/>
  <tableColumns count="15">
    <tableColumn id="1" xr3:uid="{8673D570-5771-4A9C-872C-FD2CE16E78D8}" name="Date" dataDxfId="14"/>
    <tableColumn id="2" xr3:uid="{74E0D2EA-6433-4016-BB80-A020E3DE00D8}" name="N°" dataDxfId="13"/>
    <tableColumn id="3" xr3:uid="{16B77DD6-2630-441D-91B1-7E707EABFB90}" name="Evenement" dataDxfId="12"/>
    <tableColumn id="4" xr3:uid="{A36F3118-A78A-4CB4-AD47-56CE0608CC11}" name="Taux" dataDxfId="11"/>
    <tableColumn id="5" xr3:uid="{5CBE49C4-82C7-4709-84D1-2BCDF919495B}" name="Montant_x000a_Mensuel" dataDxfId="10"/>
    <tableColumn id="6" xr3:uid="{69977B03-D79C-405F-BC8B-17D6C67F173F}" name="Dont capital" dataDxfId="9"/>
    <tableColumn id="7" xr3:uid="{155F9F55-7FF8-4506-86D8-82330B8B7FA0}" name="Dont intérêts" dataDxfId="8"/>
    <tableColumn id="8" xr3:uid="{E71607FC-DCE1-4C8F-91C4-D109936C1839}" name="Capital + montants différés restant dus" dataDxfId="7"/>
    <tableColumn id="9" xr3:uid="{42331FAA-2DA7-4700-846D-CBFE4B3322BE}" name="Intérets restant dus" dataDxfId="6"/>
    <tableColumn id="10" xr3:uid="{EDF36B10-E200-463A-8F1F-A0741FD0FC7E}" name="Crédit restant du_x000a_(Capital + interets)" dataDxfId="5">
      <calculatedColumnFormula>I10+J10</calculatedColumnFormula>
    </tableColumn>
    <tableColumn id="11" xr3:uid="{54514031-0623-4377-8C05-9A393273326B}" name="Assurance madame" dataDxfId="4"/>
    <tableColumn id="12" xr3:uid="{384FC482-1340-4B50-A2EA-D32F291DAEE9}" name="Assurance madame_x000a_Restante" dataDxfId="3"/>
    <tableColumn id="13" xr3:uid="{896CC1A5-151D-4327-9B92-517A3DE6D080}" name="Assurance monsieur" dataDxfId="2"/>
    <tableColumn id="14" xr3:uid="{FB5C6CFA-6243-4AB4-B208-2C48D89CC51B}" name="Assurance monsieur2" dataDxfId="1"/>
    <tableColumn id="15" xr3:uid="{46F5E1F7-8D4D-4A1C-8F23-EEEB75891AAC}" name="TOTAL RESTANT DU" dataDxfId="0">
      <calculatedColumnFormula>K10+M10+O10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AF4A5-1749-4FEC-B5FF-ED99F493B9A2}">
  <dimension ref="B1:P249"/>
  <sheetViews>
    <sheetView tabSelected="1" topLeftCell="A25" zoomScale="80" zoomScaleNormal="80" workbookViewId="0">
      <selection activeCell="I70" sqref="I70"/>
    </sheetView>
  </sheetViews>
  <sheetFormatPr baseColWidth="10" defaultColWidth="11.44140625" defaultRowHeight="14.4" x14ac:dyDescent="0.3"/>
  <cols>
    <col min="1" max="1" width="2.88671875" style="1" customWidth="1"/>
    <col min="2" max="8" width="12.6640625" style="1" customWidth="1"/>
    <col min="9" max="11" width="19.6640625" style="1" customWidth="1"/>
    <col min="12" max="15" width="12.6640625" style="1" customWidth="1"/>
    <col min="16" max="16" width="17.6640625" style="1" customWidth="1"/>
    <col min="17" max="16384" width="11.44140625" style="1"/>
  </cols>
  <sheetData>
    <row r="1" spans="2:16" ht="15" thickBot="1" x14ac:dyDescent="0.35">
      <c r="K1" s="2"/>
    </row>
    <row r="2" spans="2:16" x14ac:dyDescent="0.3">
      <c r="B2" s="41" t="s">
        <v>0</v>
      </c>
      <c r="C2" s="42"/>
      <c r="D2" s="42"/>
      <c r="E2" s="42"/>
      <c r="F2" s="3">
        <v>226009</v>
      </c>
      <c r="G2" s="42" t="s">
        <v>1</v>
      </c>
      <c r="H2" s="42"/>
      <c r="I2" s="4" cm="1">
        <f t="array" aca="1" ref="I2" ca="1">INDEX(Tableau_immo_1[],MATCH(MAX(IF(TODAY()&gt;Tableau_immo_1[Date],Tableau_immo_1[Date],"FAUX")),Tableau_immo_1[Date],0),10)</f>
        <v>198673.65</v>
      </c>
      <c r="J2" s="5"/>
      <c r="K2" s="6"/>
      <c r="L2" s="5"/>
      <c r="M2" s="5"/>
      <c r="N2" s="5"/>
      <c r="O2" s="5"/>
      <c r="P2" s="7"/>
    </row>
    <row r="3" spans="2:16" x14ac:dyDescent="0.3">
      <c r="B3" s="43" t="s">
        <v>2</v>
      </c>
      <c r="C3" s="31"/>
      <c r="D3" s="31"/>
      <c r="E3" s="31"/>
      <c r="F3" s="8">
        <f>SUM(Tableau_immo_1[Dont intérêts])</f>
        <v>22338.12000000001</v>
      </c>
      <c r="G3" s="31" t="s">
        <v>1</v>
      </c>
      <c r="H3" s="31"/>
      <c r="I3" s="9" cm="1">
        <f t="array" aca="1" ref="I3" ca="1">INDEX(Tableau_immo_1[],MATCH(MAX(IF(TODAY()&gt;Tableau_immo_1[Date],Tableau_immo_1[Date],"FAUX")),Tableau_immo_1[Date],0),9)</f>
        <v>14358.679999999984</v>
      </c>
      <c r="K3" s="2"/>
      <c r="P3" s="10"/>
    </row>
    <row r="4" spans="2:16" x14ac:dyDescent="0.3">
      <c r="B4" s="29" t="s">
        <v>21</v>
      </c>
      <c r="C4" s="30"/>
      <c r="D4" s="30"/>
      <c r="E4" s="30"/>
      <c r="F4" s="8">
        <f>SUM(Tableau_immo_1[Assurance madame])</f>
        <v>4957.199999999998</v>
      </c>
      <c r="G4" s="31" t="s">
        <v>1</v>
      </c>
      <c r="H4" s="31"/>
      <c r="I4" s="9" cm="1">
        <f t="array" aca="1" ref="I4" ca="1">INDEX(Tableau_immo_1[],MATCH(MAX(IF(TODAY()&gt;Tableau_immo_1[Date],Tableau_immo_1[Date],"FAUX")),Tableau_immo_1[Date],0),12)</f>
        <v>3449.0500000000025</v>
      </c>
      <c r="P4" s="10"/>
    </row>
    <row r="5" spans="2:16" x14ac:dyDescent="0.3">
      <c r="B5" s="29" t="s">
        <v>22</v>
      </c>
      <c r="C5" s="30"/>
      <c r="D5" s="30"/>
      <c r="E5" s="30"/>
      <c r="F5" s="8">
        <f>SUM(Tableau_immo_1[Assurance monsieur])</f>
        <v>3785.8799999999987</v>
      </c>
      <c r="G5" s="31" t="s">
        <v>1</v>
      </c>
      <c r="H5" s="31"/>
      <c r="I5" s="9" cm="1">
        <f t="array" aca="1" ref="I5" ca="1">INDEX(Tableau_immo_1[],MATCH(MAX(IF(TODAY()&gt;Tableau_immo_1[Date],Tableau_immo_1[Date],"FAUX")),Tableau_immo_1[Date],0),14)</f>
        <v>2548.4300000000003</v>
      </c>
      <c r="P5" s="10"/>
    </row>
    <row r="6" spans="2:16" ht="15" thickBot="1" x14ac:dyDescent="0.35">
      <c r="B6" s="32" t="s">
        <v>3</v>
      </c>
      <c r="C6" s="33"/>
      <c r="D6" s="33"/>
      <c r="E6" s="33"/>
      <c r="F6" s="11">
        <f>SUM(F2:F5)</f>
        <v>257090.2</v>
      </c>
      <c r="G6" s="33" t="s">
        <v>1</v>
      </c>
      <c r="H6" s="33"/>
      <c r="I6" s="12" cm="1">
        <f t="array" aca="1" ref="I6" ca="1">INDEX(Tableau_immo_1[],MATCH(MAX(IF(TODAY()&gt;Tableau_immo_1[Date],Tableau_immo_1[Date],"FAUX")),Tableau_immo_1[Date],0),15)</f>
        <v>204671.12999999998</v>
      </c>
      <c r="P6" s="10"/>
    </row>
    <row r="7" spans="2:16" ht="48.75" customHeight="1" thickBot="1" x14ac:dyDescent="0.35">
      <c r="B7" s="34">
        <f ca="1">I6</f>
        <v>204671.12999999998</v>
      </c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6"/>
    </row>
    <row r="8" spans="2:16" ht="30" customHeight="1" thickBot="1" x14ac:dyDescent="0.35">
      <c r="B8" s="37" t="s">
        <v>4</v>
      </c>
      <c r="C8" s="37"/>
      <c r="D8" s="37"/>
      <c r="E8" s="37"/>
      <c r="F8" s="37"/>
      <c r="G8" s="37"/>
      <c r="H8" s="37"/>
      <c r="I8" s="37"/>
      <c r="J8" s="37" t="s">
        <v>5</v>
      </c>
      <c r="K8" s="37"/>
      <c r="L8" s="38" t="s">
        <v>6</v>
      </c>
      <c r="M8" s="39"/>
      <c r="N8" s="39"/>
      <c r="O8" s="40"/>
      <c r="P8" s="13" t="s">
        <v>7</v>
      </c>
    </row>
    <row r="9" spans="2:16" ht="43.2" x14ac:dyDescent="0.3">
      <c r="B9" s="14" t="s">
        <v>8</v>
      </c>
      <c r="C9" s="15" t="s">
        <v>9</v>
      </c>
      <c r="D9" s="15" t="s">
        <v>10</v>
      </c>
      <c r="E9" s="15" t="s">
        <v>11</v>
      </c>
      <c r="F9" s="15" t="s">
        <v>12</v>
      </c>
      <c r="G9" s="15" t="s">
        <v>13</v>
      </c>
      <c r="H9" s="15" t="s">
        <v>14</v>
      </c>
      <c r="I9" s="16" t="s">
        <v>15</v>
      </c>
      <c r="J9" s="17" t="s">
        <v>16</v>
      </c>
      <c r="K9" s="18" t="s">
        <v>17</v>
      </c>
      <c r="L9" s="17" t="s">
        <v>23</v>
      </c>
      <c r="M9" s="19" t="s">
        <v>24</v>
      </c>
      <c r="N9" s="19" t="s">
        <v>25</v>
      </c>
      <c r="O9" s="18" t="s">
        <v>26</v>
      </c>
      <c r="P9" s="20" t="s">
        <v>18</v>
      </c>
    </row>
    <row r="10" spans="2:16" x14ac:dyDescent="0.3">
      <c r="B10" s="21">
        <v>44475</v>
      </c>
      <c r="C10" s="22">
        <v>1</v>
      </c>
      <c r="D10" s="23" t="s">
        <v>19</v>
      </c>
      <c r="E10" s="22">
        <v>0.95</v>
      </c>
      <c r="F10" s="24">
        <v>1052.27</v>
      </c>
      <c r="G10" s="24">
        <v>855.45</v>
      </c>
      <c r="H10" s="24">
        <v>196.82</v>
      </c>
      <c r="I10" s="25">
        <v>225153.55</v>
      </c>
      <c r="J10" s="26">
        <f>SUM(H11:$H$249)</f>
        <v>22141.30000000001</v>
      </c>
      <c r="K10" s="9">
        <f>I10+J10</f>
        <v>247294.85</v>
      </c>
      <c r="L10" s="26">
        <v>21.99</v>
      </c>
      <c r="M10" s="27">
        <f>SUM(L11:$L$249)</f>
        <v>4935.2099999999982</v>
      </c>
      <c r="N10" s="27">
        <v>27.65</v>
      </c>
      <c r="O10" s="9">
        <f>SUM(N11:$N$249)</f>
        <v>3758.2299999999991</v>
      </c>
      <c r="P10" s="28">
        <f t="shared" ref="P10:P73" si="0">K10+M10+O10</f>
        <v>255988.29</v>
      </c>
    </row>
    <row r="11" spans="2:16" x14ac:dyDescent="0.3">
      <c r="B11" s="21">
        <v>44506</v>
      </c>
      <c r="C11" s="22">
        <v>2</v>
      </c>
      <c r="D11" s="23" t="s">
        <v>19</v>
      </c>
      <c r="E11" s="22">
        <v>0.95</v>
      </c>
      <c r="F11" s="24">
        <v>1034.3699999999999</v>
      </c>
      <c r="G11" s="24">
        <v>856.12</v>
      </c>
      <c r="H11" s="24">
        <v>178.25</v>
      </c>
      <c r="I11" s="25">
        <v>224297.43</v>
      </c>
      <c r="J11" s="26">
        <f>SUM(H12:$H$249)</f>
        <v>21963.05000000001</v>
      </c>
      <c r="K11" s="9">
        <f t="shared" ref="K11:K74" si="1">I11+J11</f>
        <v>246260.48000000001</v>
      </c>
      <c r="L11" s="26">
        <v>21.99</v>
      </c>
      <c r="M11" s="27">
        <f>SUM(L12:$L$249)</f>
        <v>4913.2199999999984</v>
      </c>
      <c r="N11" s="27">
        <v>27.65</v>
      </c>
      <c r="O11" s="9">
        <f>SUM(N12:$N$249)</f>
        <v>3730.579999999999</v>
      </c>
      <c r="P11" s="28">
        <f t="shared" si="0"/>
        <v>254904.28</v>
      </c>
    </row>
    <row r="12" spans="2:16" x14ac:dyDescent="0.3">
      <c r="B12" s="21">
        <v>44536</v>
      </c>
      <c r="C12" s="22">
        <v>3</v>
      </c>
      <c r="D12" s="23" t="s">
        <v>19</v>
      </c>
      <c r="E12" s="22">
        <v>0.95</v>
      </c>
      <c r="F12" s="24">
        <v>1034.3699999999999</v>
      </c>
      <c r="G12" s="24">
        <v>856.8</v>
      </c>
      <c r="H12" s="24">
        <v>177.57</v>
      </c>
      <c r="I12" s="25">
        <v>223440.63</v>
      </c>
      <c r="J12" s="26">
        <f>SUM(H13:$H$249)</f>
        <v>21785.48000000001</v>
      </c>
      <c r="K12" s="9">
        <f t="shared" si="1"/>
        <v>245226.11000000002</v>
      </c>
      <c r="L12" s="26">
        <v>21.99</v>
      </c>
      <c r="M12" s="27">
        <f>SUM(L13:$L$249)</f>
        <v>4891.2299999999996</v>
      </c>
      <c r="N12" s="27">
        <v>27.65</v>
      </c>
      <c r="O12" s="9">
        <f>SUM(N13:$N$249)</f>
        <v>3702.9299999999994</v>
      </c>
      <c r="P12" s="28">
        <f t="shared" si="0"/>
        <v>253820.27000000002</v>
      </c>
    </row>
    <row r="13" spans="2:16" x14ac:dyDescent="0.3">
      <c r="B13" s="21">
        <v>44567</v>
      </c>
      <c r="C13" s="22">
        <v>4</v>
      </c>
      <c r="D13" s="23" t="s">
        <v>19</v>
      </c>
      <c r="E13" s="22">
        <v>0.95</v>
      </c>
      <c r="F13" s="24">
        <v>1034.3699999999999</v>
      </c>
      <c r="G13" s="24">
        <v>857.48</v>
      </c>
      <c r="H13" s="24">
        <v>176.89</v>
      </c>
      <c r="I13" s="25">
        <v>222583.15</v>
      </c>
      <c r="J13" s="26">
        <f>SUM(H14:$H$249)</f>
        <v>21608.590000000007</v>
      </c>
      <c r="K13" s="9">
        <f t="shared" si="1"/>
        <v>244191.74</v>
      </c>
      <c r="L13" s="26">
        <v>21.99</v>
      </c>
      <c r="M13" s="27">
        <f>SUM(L14:$L$249)</f>
        <v>4869.24</v>
      </c>
      <c r="N13" s="27">
        <v>27.65</v>
      </c>
      <c r="O13" s="9">
        <f>SUM(N14:$N$249)</f>
        <v>3675.2799999999993</v>
      </c>
      <c r="P13" s="28">
        <f t="shared" si="0"/>
        <v>252736.25999999998</v>
      </c>
    </row>
    <row r="14" spans="2:16" x14ac:dyDescent="0.3">
      <c r="B14" s="21">
        <v>44598</v>
      </c>
      <c r="C14" s="22">
        <v>5</v>
      </c>
      <c r="D14" s="23" t="s">
        <v>19</v>
      </c>
      <c r="E14" s="22">
        <v>0.95</v>
      </c>
      <c r="F14" s="24">
        <v>1034.3699999999999</v>
      </c>
      <c r="G14" s="24">
        <v>858.16</v>
      </c>
      <c r="H14" s="24">
        <v>176.21</v>
      </c>
      <c r="I14" s="25">
        <v>221724.99</v>
      </c>
      <c r="J14" s="26">
        <f>SUM(H15:$H$249)</f>
        <v>21432.380000000005</v>
      </c>
      <c r="K14" s="9">
        <f t="shared" si="1"/>
        <v>243157.37</v>
      </c>
      <c r="L14" s="26">
        <v>21.99</v>
      </c>
      <c r="M14" s="27">
        <f>SUM(L15:$L$249)</f>
        <v>4847.2500000000009</v>
      </c>
      <c r="N14" s="27">
        <v>27.65</v>
      </c>
      <c r="O14" s="9">
        <f>SUM(N15:$N$249)</f>
        <v>3647.6299999999997</v>
      </c>
      <c r="P14" s="28">
        <f t="shared" si="0"/>
        <v>251652.25</v>
      </c>
    </row>
    <row r="15" spans="2:16" x14ac:dyDescent="0.3">
      <c r="B15" s="21">
        <v>44626</v>
      </c>
      <c r="C15" s="22">
        <v>6</v>
      </c>
      <c r="D15" s="23" t="s">
        <v>19</v>
      </c>
      <c r="E15" s="22">
        <v>0.95</v>
      </c>
      <c r="F15" s="24">
        <v>1034.3699999999999</v>
      </c>
      <c r="G15" s="24">
        <v>858.84</v>
      </c>
      <c r="H15" s="24">
        <v>175.53</v>
      </c>
      <c r="I15" s="25">
        <v>220866.15</v>
      </c>
      <c r="J15" s="26">
        <f>SUM(H16:$H$249)</f>
        <v>21256.850000000002</v>
      </c>
      <c r="K15" s="9">
        <f t="shared" si="1"/>
        <v>242123</v>
      </c>
      <c r="L15" s="26">
        <v>21.99</v>
      </c>
      <c r="M15" s="27">
        <f>SUM(L16:$L$249)</f>
        <v>4825.2600000000011</v>
      </c>
      <c r="N15" s="27">
        <v>27.65</v>
      </c>
      <c r="O15" s="9">
        <f>SUM(N16:$N$249)</f>
        <v>3619.9799999999996</v>
      </c>
      <c r="P15" s="28">
        <f t="shared" si="0"/>
        <v>250568.24000000002</v>
      </c>
    </row>
    <row r="16" spans="2:16" x14ac:dyDescent="0.3">
      <c r="B16" s="21">
        <v>44657</v>
      </c>
      <c r="C16" s="22">
        <v>7</v>
      </c>
      <c r="D16" s="23" t="s">
        <v>19</v>
      </c>
      <c r="E16" s="22">
        <v>0.95</v>
      </c>
      <c r="F16" s="24">
        <v>1034.3699999999999</v>
      </c>
      <c r="G16" s="24">
        <v>859.52</v>
      </c>
      <c r="H16" s="24">
        <v>174.85</v>
      </c>
      <c r="I16" s="25">
        <v>220006.63</v>
      </c>
      <c r="J16" s="26">
        <f>SUM(H17:$H$249)</f>
        <v>21082</v>
      </c>
      <c r="K16" s="9">
        <f t="shared" si="1"/>
        <v>241088.63</v>
      </c>
      <c r="L16" s="26">
        <v>21.99</v>
      </c>
      <c r="M16" s="27">
        <f>SUM(L17:$L$249)</f>
        <v>4803.2700000000013</v>
      </c>
      <c r="N16" s="27">
        <v>27.65</v>
      </c>
      <c r="O16" s="9">
        <f>SUM(N17:$N$249)</f>
        <v>3592.33</v>
      </c>
      <c r="P16" s="28">
        <f t="shared" si="0"/>
        <v>249484.22999999998</v>
      </c>
    </row>
    <row r="17" spans="2:16" x14ac:dyDescent="0.3">
      <c r="B17" s="21">
        <v>44687</v>
      </c>
      <c r="C17" s="22">
        <v>8</v>
      </c>
      <c r="D17" s="23" t="s">
        <v>19</v>
      </c>
      <c r="E17" s="22">
        <v>0.95</v>
      </c>
      <c r="F17" s="24">
        <v>1034.3699999999999</v>
      </c>
      <c r="G17" s="24">
        <v>860.2</v>
      </c>
      <c r="H17" s="24">
        <v>174.17</v>
      </c>
      <c r="I17" s="25">
        <v>219146.43</v>
      </c>
      <c r="J17" s="26">
        <f>SUM(H18:$H$249)</f>
        <v>20907.830000000002</v>
      </c>
      <c r="K17" s="9">
        <f t="shared" si="1"/>
        <v>240054.26</v>
      </c>
      <c r="L17" s="26">
        <v>21.99</v>
      </c>
      <c r="M17" s="27">
        <f>SUM(L18:$L$249)</f>
        <v>4781.2800000000016</v>
      </c>
      <c r="N17" s="27">
        <v>27.65</v>
      </c>
      <c r="O17" s="9">
        <f>SUM(N18:$N$249)</f>
        <v>3564.68</v>
      </c>
      <c r="P17" s="28">
        <f t="shared" si="0"/>
        <v>248400.22</v>
      </c>
    </row>
    <row r="18" spans="2:16" x14ac:dyDescent="0.3">
      <c r="B18" s="21">
        <v>44718</v>
      </c>
      <c r="C18" s="22">
        <v>9</v>
      </c>
      <c r="D18" s="23" t="s">
        <v>19</v>
      </c>
      <c r="E18" s="22">
        <v>0.95</v>
      </c>
      <c r="F18" s="24">
        <v>1034.3699999999999</v>
      </c>
      <c r="G18" s="24">
        <v>860.88</v>
      </c>
      <c r="H18" s="24">
        <v>173.49</v>
      </c>
      <c r="I18" s="25">
        <v>218285.55</v>
      </c>
      <c r="J18" s="26">
        <f>SUM(H19:$H$249)</f>
        <v>20734.340000000004</v>
      </c>
      <c r="K18" s="9">
        <f t="shared" si="1"/>
        <v>239019.88999999998</v>
      </c>
      <c r="L18" s="26">
        <v>21.99</v>
      </c>
      <c r="M18" s="27">
        <f>SUM(L19:$L$249)</f>
        <v>4759.2900000000018</v>
      </c>
      <c r="N18" s="27">
        <v>27.65</v>
      </c>
      <c r="O18" s="9">
        <f>SUM(N19:$N$249)</f>
        <v>3537.03</v>
      </c>
      <c r="P18" s="28">
        <f t="shared" si="0"/>
        <v>247316.21</v>
      </c>
    </row>
    <row r="19" spans="2:16" x14ac:dyDescent="0.3">
      <c r="B19" s="21">
        <v>44748</v>
      </c>
      <c r="C19" s="22">
        <v>10</v>
      </c>
      <c r="D19" s="23" t="s">
        <v>19</v>
      </c>
      <c r="E19" s="22">
        <v>0.95</v>
      </c>
      <c r="F19" s="24">
        <v>1034.3699999999999</v>
      </c>
      <c r="G19" s="24">
        <v>861.56</v>
      </c>
      <c r="H19" s="24">
        <v>172.81</v>
      </c>
      <c r="I19" s="25">
        <v>217423.99</v>
      </c>
      <c r="J19" s="26">
        <f>SUM(H20:$H$249)</f>
        <v>20561.530000000006</v>
      </c>
      <c r="K19" s="9">
        <f t="shared" si="1"/>
        <v>237985.52</v>
      </c>
      <c r="L19" s="26">
        <v>30.63</v>
      </c>
      <c r="M19" s="27">
        <f>SUM(L20:$L$249)</f>
        <v>4728.6600000000017</v>
      </c>
      <c r="N19" s="27">
        <v>23.13</v>
      </c>
      <c r="O19" s="9">
        <f>SUM(N20:$N$249)</f>
        <v>3513.9</v>
      </c>
      <c r="P19" s="28">
        <f t="shared" si="0"/>
        <v>246228.08</v>
      </c>
    </row>
    <row r="20" spans="2:16" x14ac:dyDescent="0.3">
      <c r="B20" s="21">
        <v>44779</v>
      </c>
      <c r="C20" s="22">
        <v>11</v>
      </c>
      <c r="D20" s="23" t="s">
        <v>19</v>
      </c>
      <c r="E20" s="22">
        <v>0.95</v>
      </c>
      <c r="F20" s="24">
        <v>1034.3699999999999</v>
      </c>
      <c r="G20" s="24">
        <v>862.24</v>
      </c>
      <c r="H20" s="24">
        <v>172.13</v>
      </c>
      <c r="I20" s="25">
        <v>216561.75</v>
      </c>
      <c r="J20" s="26">
        <f>SUM(H21:$H$249)</f>
        <v>20389.400000000005</v>
      </c>
      <c r="K20" s="9">
        <f t="shared" si="1"/>
        <v>236951.15</v>
      </c>
      <c r="L20" s="26">
        <v>30.63</v>
      </c>
      <c r="M20" s="27">
        <f>SUM(L21:$L$249)</f>
        <v>4698.0300000000016</v>
      </c>
      <c r="N20" s="27">
        <v>23.13</v>
      </c>
      <c r="O20" s="9">
        <f>SUM(N21:$N$249)</f>
        <v>3490.7700000000004</v>
      </c>
      <c r="P20" s="28">
        <f t="shared" si="0"/>
        <v>245139.94999999998</v>
      </c>
    </row>
    <row r="21" spans="2:16" x14ac:dyDescent="0.3">
      <c r="B21" s="21">
        <v>44810</v>
      </c>
      <c r="C21" s="22">
        <v>12</v>
      </c>
      <c r="D21" s="23" t="s">
        <v>19</v>
      </c>
      <c r="E21" s="22">
        <v>0.95</v>
      </c>
      <c r="F21" s="24">
        <v>1034.3699999999999</v>
      </c>
      <c r="G21" s="24">
        <v>862.93</v>
      </c>
      <c r="H21" s="24">
        <v>171.44</v>
      </c>
      <c r="I21" s="25">
        <v>215698.82</v>
      </c>
      <c r="J21" s="26">
        <f>SUM(H22:$H$249)</f>
        <v>20217.960000000003</v>
      </c>
      <c r="K21" s="9">
        <f t="shared" si="1"/>
        <v>235916.78</v>
      </c>
      <c r="L21" s="26">
        <v>30.63</v>
      </c>
      <c r="M21" s="27">
        <f>SUM(L22:$L$249)</f>
        <v>4667.4000000000024</v>
      </c>
      <c r="N21" s="27">
        <v>23.13</v>
      </c>
      <c r="O21" s="9">
        <f>SUM(N22:$N$249)</f>
        <v>3467.64</v>
      </c>
      <c r="P21" s="28">
        <f t="shared" si="0"/>
        <v>244051.82</v>
      </c>
    </row>
    <row r="22" spans="2:16" x14ac:dyDescent="0.3">
      <c r="B22" s="21">
        <v>44840</v>
      </c>
      <c r="C22" s="22">
        <v>13</v>
      </c>
      <c r="D22" s="23" t="s">
        <v>19</v>
      </c>
      <c r="E22" s="22">
        <v>0.95</v>
      </c>
      <c r="F22" s="24">
        <v>1034.3699999999999</v>
      </c>
      <c r="G22" s="24">
        <v>863.61</v>
      </c>
      <c r="H22" s="24">
        <v>170.76</v>
      </c>
      <c r="I22" s="25">
        <v>214835.21</v>
      </c>
      <c r="J22" s="26">
        <f>SUM(H23:$H$249)</f>
        <v>20047.200000000004</v>
      </c>
      <c r="K22" s="9">
        <f t="shared" si="1"/>
        <v>234882.41</v>
      </c>
      <c r="L22" s="26">
        <v>30.63</v>
      </c>
      <c r="M22" s="27">
        <f>SUM(L23:$L$249)</f>
        <v>4636.7700000000023</v>
      </c>
      <c r="N22" s="27">
        <v>23.13</v>
      </c>
      <c r="O22" s="9">
        <f>SUM(N23:$N$249)</f>
        <v>3444.51</v>
      </c>
      <c r="P22" s="28">
        <f t="shared" si="0"/>
        <v>242963.69</v>
      </c>
    </row>
    <row r="23" spans="2:16" x14ac:dyDescent="0.3">
      <c r="B23" s="21">
        <v>44871</v>
      </c>
      <c r="C23" s="22">
        <v>14</v>
      </c>
      <c r="D23" s="23" t="s">
        <v>19</v>
      </c>
      <c r="E23" s="22">
        <v>0.95</v>
      </c>
      <c r="F23" s="24">
        <v>1034.3699999999999</v>
      </c>
      <c r="G23" s="24">
        <v>864.29</v>
      </c>
      <c r="H23" s="24">
        <v>170.08</v>
      </c>
      <c r="I23" s="25">
        <v>213970.92</v>
      </c>
      <c r="J23" s="26">
        <f>SUM(H24:$H$249)</f>
        <v>19877.120000000006</v>
      </c>
      <c r="K23" s="9">
        <f t="shared" si="1"/>
        <v>233848.04</v>
      </c>
      <c r="L23" s="26">
        <v>30.63</v>
      </c>
      <c r="M23" s="27">
        <f>SUM(L24:$L$249)</f>
        <v>4606.1400000000021</v>
      </c>
      <c r="N23" s="27">
        <v>23.13</v>
      </c>
      <c r="O23" s="9">
        <f>SUM(N24:$N$249)</f>
        <v>3421.38</v>
      </c>
      <c r="P23" s="28">
        <f t="shared" si="0"/>
        <v>241875.56000000003</v>
      </c>
    </row>
    <row r="24" spans="2:16" x14ac:dyDescent="0.3">
      <c r="B24" s="21">
        <v>44901</v>
      </c>
      <c r="C24" s="22">
        <v>15</v>
      </c>
      <c r="D24" s="23" t="s">
        <v>19</v>
      </c>
      <c r="E24" s="22">
        <v>0.95</v>
      </c>
      <c r="F24" s="24">
        <v>1034.3699999999999</v>
      </c>
      <c r="G24" s="24">
        <v>864.98</v>
      </c>
      <c r="H24" s="24">
        <v>169.39</v>
      </c>
      <c r="I24" s="25">
        <v>213105.94</v>
      </c>
      <c r="J24" s="26">
        <f>SUM(H25:$H$249)</f>
        <v>19707.730000000003</v>
      </c>
      <c r="K24" s="9">
        <f t="shared" si="1"/>
        <v>232813.67</v>
      </c>
      <c r="L24" s="26">
        <v>30.63</v>
      </c>
      <c r="M24" s="27">
        <f>SUM(L25:$L$249)</f>
        <v>4575.5100000000029</v>
      </c>
      <c r="N24" s="27">
        <v>23.13</v>
      </c>
      <c r="O24" s="9">
        <f>SUM(N25:$N$249)</f>
        <v>3398.2500000000005</v>
      </c>
      <c r="P24" s="28">
        <f t="shared" si="0"/>
        <v>240787.43000000002</v>
      </c>
    </row>
    <row r="25" spans="2:16" x14ac:dyDescent="0.3">
      <c r="B25" s="21">
        <v>44932</v>
      </c>
      <c r="C25" s="22">
        <v>16</v>
      </c>
      <c r="D25" s="23" t="s">
        <v>19</v>
      </c>
      <c r="E25" s="22">
        <v>0.95</v>
      </c>
      <c r="F25" s="24">
        <v>1034.3699999999999</v>
      </c>
      <c r="G25" s="24">
        <v>865.66</v>
      </c>
      <c r="H25" s="24">
        <v>168.71</v>
      </c>
      <c r="I25" s="25">
        <v>212240.28</v>
      </c>
      <c r="J25" s="26">
        <f>SUM(H26:$H$249)</f>
        <v>19539.020000000004</v>
      </c>
      <c r="K25" s="9">
        <f t="shared" si="1"/>
        <v>231779.3</v>
      </c>
      <c r="L25" s="26">
        <v>30.63</v>
      </c>
      <c r="M25" s="27">
        <f>SUM(L26:$L$249)</f>
        <v>4544.8800000000028</v>
      </c>
      <c r="N25" s="27">
        <v>23.13</v>
      </c>
      <c r="O25" s="9">
        <f>SUM(N26:$N$249)</f>
        <v>3375.1200000000003</v>
      </c>
      <c r="P25" s="28">
        <f t="shared" si="0"/>
        <v>239699.3</v>
      </c>
    </row>
    <row r="26" spans="2:16" x14ac:dyDescent="0.3">
      <c r="B26" s="21">
        <v>44963</v>
      </c>
      <c r="C26" s="22">
        <v>17</v>
      </c>
      <c r="D26" s="23" t="s">
        <v>19</v>
      </c>
      <c r="E26" s="22">
        <v>0.95</v>
      </c>
      <c r="F26" s="24">
        <v>1034.3699999999999</v>
      </c>
      <c r="G26" s="24">
        <v>866.35</v>
      </c>
      <c r="H26" s="24">
        <v>168.02</v>
      </c>
      <c r="I26" s="25">
        <v>211373.93</v>
      </c>
      <c r="J26" s="26">
        <f>SUM(H27:$H$249)</f>
        <v>19371.000000000004</v>
      </c>
      <c r="K26" s="9">
        <f t="shared" si="1"/>
        <v>230744.93</v>
      </c>
      <c r="L26" s="26">
        <v>30.63</v>
      </c>
      <c r="M26" s="27">
        <f>SUM(L27:$L$249)</f>
        <v>4514.2500000000036</v>
      </c>
      <c r="N26" s="27">
        <v>23.13</v>
      </c>
      <c r="O26" s="9">
        <f>SUM(N27:$N$249)</f>
        <v>3351.9900000000002</v>
      </c>
      <c r="P26" s="28">
        <f t="shared" si="0"/>
        <v>238611.16999999998</v>
      </c>
    </row>
    <row r="27" spans="2:16" x14ac:dyDescent="0.3">
      <c r="B27" s="21">
        <v>44991</v>
      </c>
      <c r="C27" s="22">
        <v>18</v>
      </c>
      <c r="D27" s="23" t="s">
        <v>19</v>
      </c>
      <c r="E27" s="22">
        <v>0.95</v>
      </c>
      <c r="F27" s="24">
        <v>1034.3699999999999</v>
      </c>
      <c r="G27" s="24">
        <v>867.03</v>
      </c>
      <c r="H27" s="24">
        <v>167.34</v>
      </c>
      <c r="I27" s="25">
        <v>210506.9</v>
      </c>
      <c r="J27" s="26">
        <f>SUM(H28:$H$249)</f>
        <v>19203.660000000003</v>
      </c>
      <c r="K27" s="9">
        <f t="shared" si="1"/>
        <v>229710.56</v>
      </c>
      <c r="L27" s="26">
        <v>30.63</v>
      </c>
      <c r="M27" s="27">
        <f>SUM(L28:$L$249)</f>
        <v>4483.6200000000035</v>
      </c>
      <c r="N27" s="27">
        <v>23.13</v>
      </c>
      <c r="O27" s="9">
        <f>SUM(N28:$N$249)</f>
        <v>3328.8600000000006</v>
      </c>
      <c r="P27" s="28">
        <f t="shared" si="0"/>
        <v>237523.03999999998</v>
      </c>
    </row>
    <row r="28" spans="2:16" x14ac:dyDescent="0.3">
      <c r="B28" s="21">
        <v>45022</v>
      </c>
      <c r="C28" s="22">
        <v>19</v>
      </c>
      <c r="D28" s="23" t="s">
        <v>19</v>
      </c>
      <c r="E28" s="22">
        <v>0.95</v>
      </c>
      <c r="F28" s="24">
        <v>1034.3699999999999</v>
      </c>
      <c r="G28" s="24">
        <v>867.72</v>
      </c>
      <c r="H28" s="24">
        <v>166.65</v>
      </c>
      <c r="I28" s="25">
        <v>209639.18</v>
      </c>
      <c r="J28" s="26">
        <f>SUM(H29:$H$249)</f>
        <v>19037.010000000002</v>
      </c>
      <c r="K28" s="9">
        <f t="shared" si="1"/>
        <v>228676.19</v>
      </c>
      <c r="L28" s="26">
        <v>30.63</v>
      </c>
      <c r="M28" s="27">
        <f>SUM(L29:$L$249)</f>
        <v>4452.9900000000034</v>
      </c>
      <c r="N28" s="27">
        <v>23.13</v>
      </c>
      <c r="O28" s="9">
        <f>SUM(N29:$N$249)</f>
        <v>3305.7300000000005</v>
      </c>
      <c r="P28" s="28">
        <f t="shared" si="0"/>
        <v>236434.91</v>
      </c>
    </row>
    <row r="29" spans="2:16" x14ac:dyDescent="0.3">
      <c r="B29" s="21">
        <v>45052</v>
      </c>
      <c r="C29" s="22">
        <v>20</v>
      </c>
      <c r="D29" s="23" t="s">
        <v>19</v>
      </c>
      <c r="E29" s="22">
        <v>0.95</v>
      </c>
      <c r="F29" s="24">
        <v>1034.3699999999999</v>
      </c>
      <c r="G29" s="24">
        <v>868.41</v>
      </c>
      <c r="H29" s="24">
        <v>165.96</v>
      </c>
      <c r="I29" s="25">
        <v>208770.77</v>
      </c>
      <c r="J29" s="26">
        <f>SUM(H30:$H$249)</f>
        <v>18871.050000000003</v>
      </c>
      <c r="K29" s="9">
        <f t="shared" si="1"/>
        <v>227641.82</v>
      </c>
      <c r="L29" s="26">
        <v>30.63</v>
      </c>
      <c r="M29" s="27">
        <f>SUM(L30:$L$249)</f>
        <v>4422.3600000000033</v>
      </c>
      <c r="N29" s="27">
        <v>23.13</v>
      </c>
      <c r="O29" s="9">
        <f>SUM(N30:$N$249)</f>
        <v>3282.6000000000008</v>
      </c>
      <c r="P29" s="28">
        <f t="shared" si="0"/>
        <v>235346.78000000003</v>
      </c>
    </row>
    <row r="30" spans="2:16" x14ac:dyDescent="0.3">
      <c r="B30" s="21">
        <v>45083</v>
      </c>
      <c r="C30" s="22">
        <v>21</v>
      </c>
      <c r="D30" s="23" t="s">
        <v>19</v>
      </c>
      <c r="E30" s="22">
        <v>0.95</v>
      </c>
      <c r="F30" s="24">
        <v>1034.3699999999999</v>
      </c>
      <c r="G30" s="24">
        <v>869.09</v>
      </c>
      <c r="H30" s="24">
        <v>165.28</v>
      </c>
      <c r="I30" s="25">
        <v>207901.68</v>
      </c>
      <c r="J30" s="26">
        <f>SUM(H31:$H$249)</f>
        <v>18705.770000000004</v>
      </c>
      <c r="K30" s="9">
        <f t="shared" si="1"/>
        <v>226607.45</v>
      </c>
      <c r="L30" s="26">
        <v>30.63</v>
      </c>
      <c r="M30" s="27">
        <f>SUM(L31:$L$249)</f>
        <v>4391.7300000000041</v>
      </c>
      <c r="N30" s="27">
        <v>23.13</v>
      </c>
      <c r="O30" s="9">
        <f>SUM(N31:$N$249)</f>
        <v>3259.4700000000007</v>
      </c>
      <c r="P30" s="28">
        <f t="shared" si="0"/>
        <v>234258.65000000002</v>
      </c>
    </row>
    <row r="31" spans="2:16" x14ac:dyDescent="0.3">
      <c r="B31" s="21">
        <v>45113</v>
      </c>
      <c r="C31" s="22">
        <v>22</v>
      </c>
      <c r="D31" s="23" t="s">
        <v>19</v>
      </c>
      <c r="E31" s="22">
        <v>0.95</v>
      </c>
      <c r="F31" s="24">
        <v>1034.3699999999999</v>
      </c>
      <c r="G31" s="24">
        <v>869.78</v>
      </c>
      <c r="H31" s="24">
        <v>164.59</v>
      </c>
      <c r="I31" s="25">
        <v>207031.9</v>
      </c>
      <c r="J31" s="26">
        <f>SUM(H32:$H$249)</f>
        <v>18541.180000000004</v>
      </c>
      <c r="K31" s="9">
        <f t="shared" si="1"/>
        <v>225573.08</v>
      </c>
      <c r="L31" s="26">
        <v>32.65</v>
      </c>
      <c r="M31" s="27">
        <f>SUM(L32:$L$249)</f>
        <v>4359.0800000000045</v>
      </c>
      <c r="N31" s="27">
        <v>24.64</v>
      </c>
      <c r="O31" s="9">
        <f>SUM(N32:$N$249)</f>
        <v>3234.8300000000008</v>
      </c>
      <c r="P31" s="28">
        <f t="shared" si="0"/>
        <v>233166.99</v>
      </c>
    </row>
    <row r="32" spans="2:16" x14ac:dyDescent="0.3">
      <c r="B32" s="21">
        <v>45144</v>
      </c>
      <c r="C32" s="22">
        <v>23</v>
      </c>
      <c r="D32" s="23" t="s">
        <v>19</v>
      </c>
      <c r="E32" s="22">
        <v>0.95</v>
      </c>
      <c r="F32" s="24">
        <v>1034.3699999999999</v>
      </c>
      <c r="G32" s="24">
        <v>870.47</v>
      </c>
      <c r="H32" s="24">
        <v>163.9</v>
      </c>
      <c r="I32" s="25">
        <v>206161.43</v>
      </c>
      <c r="J32" s="26">
        <f>SUM(H33:$H$249)</f>
        <v>18377.280000000002</v>
      </c>
      <c r="K32" s="9">
        <f t="shared" si="1"/>
        <v>224538.71</v>
      </c>
      <c r="L32" s="26">
        <v>32.65</v>
      </c>
      <c r="M32" s="27">
        <f>SUM(L33:$L$249)</f>
        <v>4326.4300000000048</v>
      </c>
      <c r="N32" s="27">
        <v>24.64</v>
      </c>
      <c r="O32" s="9">
        <f>SUM(N33:$N$249)</f>
        <v>3210.190000000001</v>
      </c>
      <c r="P32" s="28">
        <f t="shared" si="0"/>
        <v>232075.33</v>
      </c>
    </row>
    <row r="33" spans="2:16" x14ac:dyDescent="0.3">
      <c r="B33" s="21">
        <v>45175</v>
      </c>
      <c r="C33" s="22">
        <v>24</v>
      </c>
      <c r="D33" s="23" t="s">
        <v>19</v>
      </c>
      <c r="E33" s="22">
        <v>0.95</v>
      </c>
      <c r="F33" s="24">
        <v>1034.3699999999999</v>
      </c>
      <c r="G33" s="24">
        <v>871.16</v>
      </c>
      <c r="H33" s="24">
        <v>163.21</v>
      </c>
      <c r="I33" s="25">
        <v>205290.27</v>
      </c>
      <c r="J33" s="26">
        <f>SUM(H34:$H$249)</f>
        <v>18214.070000000003</v>
      </c>
      <c r="K33" s="9">
        <f t="shared" si="1"/>
        <v>223504.34</v>
      </c>
      <c r="L33" s="26">
        <v>32.65</v>
      </c>
      <c r="M33" s="27">
        <f>SUM(L34:$L$249)</f>
        <v>4293.7800000000043</v>
      </c>
      <c r="N33" s="27">
        <v>24.64</v>
      </c>
      <c r="O33" s="9">
        <f>SUM(N34:$N$249)</f>
        <v>3185.5500000000015</v>
      </c>
      <c r="P33" s="28">
        <f t="shared" si="0"/>
        <v>230983.66999999998</v>
      </c>
    </row>
    <row r="34" spans="2:16" x14ac:dyDescent="0.3">
      <c r="B34" s="21">
        <v>45205</v>
      </c>
      <c r="C34" s="22">
        <v>25</v>
      </c>
      <c r="D34" s="23" t="s">
        <v>19</v>
      </c>
      <c r="E34" s="22">
        <v>0.95</v>
      </c>
      <c r="F34" s="24">
        <v>1034.3699999999999</v>
      </c>
      <c r="G34" s="24">
        <v>871.85</v>
      </c>
      <c r="H34" s="24">
        <v>162.52000000000001</v>
      </c>
      <c r="I34" s="25">
        <v>204418.42</v>
      </c>
      <c r="J34" s="26">
        <f>SUM(H35:$H$249)</f>
        <v>18051.55</v>
      </c>
      <c r="K34" s="9">
        <f t="shared" si="1"/>
        <v>222469.97</v>
      </c>
      <c r="L34" s="26">
        <v>32.65</v>
      </c>
      <c r="M34" s="27">
        <f>SUM(L35:$L$249)</f>
        <v>4261.1300000000037</v>
      </c>
      <c r="N34" s="27">
        <v>24.64</v>
      </c>
      <c r="O34" s="9">
        <f>SUM(N35:$N$249)</f>
        <v>3160.9100000000017</v>
      </c>
      <c r="P34" s="28">
        <f t="shared" si="0"/>
        <v>229892.01</v>
      </c>
    </row>
    <row r="35" spans="2:16" x14ac:dyDescent="0.3">
      <c r="B35" s="21">
        <v>45236</v>
      </c>
      <c r="C35" s="22">
        <v>26</v>
      </c>
      <c r="D35" s="23" t="s">
        <v>19</v>
      </c>
      <c r="E35" s="22">
        <v>0.95</v>
      </c>
      <c r="F35" s="24">
        <v>1034.3699999999999</v>
      </c>
      <c r="G35" s="24">
        <v>872.54</v>
      </c>
      <c r="H35" s="24">
        <v>161.83000000000001</v>
      </c>
      <c r="I35" s="25">
        <v>203545.88</v>
      </c>
      <c r="J35" s="26">
        <f>SUM(H36:$H$249)</f>
        <v>17889.72</v>
      </c>
      <c r="K35" s="9">
        <f t="shared" si="1"/>
        <v>221435.6</v>
      </c>
      <c r="L35" s="26">
        <v>32.65</v>
      </c>
      <c r="M35" s="27">
        <f>SUM(L36:$L$249)</f>
        <v>4228.480000000005</v>
      </c>
      <c r="N35" s="27">
        <v>24.64</v>
      </c>
      <c r="O35" s="9">
        <f>SUM(N36:$N$249)</f>
        <v>3136.2700000000023</v>
      </c>
      <c r="P35" s="28">
        <f t="shared" si="0"/>
        <v>228800.35</v>
      </c>
    </row>
    <row r="36" spans="2:16" x14ac:dyDescent="0.3">
      <c r="B36" s="21">
        <v>45266</v>
      </c>
      <c r="C36" s="22">
        <v>27</v>
      </c>
      <c r="D36" s="23" t="s">
        <v>19</v>
      </c>
      <c r="E36" s="22">
        <v>0.95</v>
      </c>
      <c r="F36" s="24">
        <v>1034.3699999999999</v>
      </c>
      <c r="G36" s="24">
        <v>873.23</v>
      </c>
      <c r="H36" s="24">
        <v>161.13999999999999</v>
      </c>
      <c r="I36" s="25">
        <v>202672.65</v>
      </c>
      <c r="J36" s="26">
        <f>SUM(H37:$H$249)</f>
        <v>17728.580000000002</v>
      </c>
      <c r="K36" s="9">
        <f t="shared" si="1"/>
        <v>220401.22999999998</v>
      </c>
      <c r="L36" s="26">
        <v>32.65</v>
      </c>
      <c r="M36" s="27">
        <f>SUM(L37:$L$249)</f>
        <v>4195.8300000000072</v>
      </c>
      <c r="N36" s="27">
        <v>24.64</v>
      </c>
      <c r="O36" s="9">
        <f>SUM(N37:$N$249)</f>
        <v>3111.6300000000024</v>
      </c>
      <c r="P36" s="28">
        <f t="shared" si="0"/>
        <v>227708.69</v>
      </c>
    </row>
    <row r="37" spans="2:16" x14ac:dyDescent="0.3">
      <c r="B37" s="21">
        <v>45297</v>
      </c>
      <c r="C37" s="22">
        <v>28</v>
      </c>
      <c r="D37" s="23" t="s">
        <v>19</v>
      </c>
      <c r="E37" s="22">
        <v>0.95</v>
      </c>
      <c r="F37" s="24">
        <v>1034.3699999999999</v>
      </c>
      <c r="G37" s="24">
        <v>873.92</v>
      </c>
      <c r="H37" s="24">
        <v>160.44999999999999</v>
      </c>
      <c r="I37" s="25">
        <v>201798.73</v>
      </c>
      <c r="J37" s="26">
        <f>SUM(H38:$H$249)</f>
        <v>17568.13</v>
      </c>
      <c r="K37" s="9">
        <f t="shared" si="1"/>
        <v>219366.86000000002</v>
      </c>
      <c r="L37" s="26">
        <v>32.65</v>
      </c>
      <c r="M37" s="27">
        <f>SUM(L38:$L$249)</f>
        <v>4163.1800000000076</v>
      </c>
      <c r="N37" s="27">
        <v>24.64</v>
      </c>
      <c r="O37" s="9">
        <f>SUM(N38:$N$249)</f>
        <v>3086.990000000003</v>
      </c>
      <c r="P37" s="28">
        <f t="shared" si="0"/>
        <v>226617.03000000003</v>
      </c>
    </row>
    <row r="38" spans="2:16" x14ac:dyDescent="0.3">
      <c r="B38" s="21">
        <v>45328</v>
      </c>
      <c r="C38" s="22">
        <v>29</v>
      </c>
      <c r="D38" s="23" t="s">
        <v>19</v>
      </c>
      <c r="E38" s="22">
        <v>0.95</v>
      </c>
      <c r="F38" s="24">
        <v>1034.3699999999999</v>
      </c>
      <c r="G38" s="24">
        <v>874.61</v>
      </c>
      <c r="H38" s="24">
        <v>159.76</v>
      </c>
      <c r="I38" s="25">
        <v>200924.12</v>
      </c>
      <c r="J38" s="26">
        <f>SUM(H39:$H$249)</f>
        <v>17408.37</v>
      </c>
      <c r="K38" s="9">
        <f t="shared" si="1"/>
        <v>218332.49</v>
      </c>
      <c r="L38" s="26">
        <v>32.65</v>
      </c>
      <c r="M38" s="27">
        <f>SUM(L39:$L$249)</f>
        <v>4130.5300000000025</v>
      </c>
      <c r="N38" s="27">
        <v>24.64</v>
      </c>
      <c r="O38" s="9">
        <f>SUM(N39:$N$249)</f>
        <v>3062.3500000000031</v>
      </c>
      <c r="P38" s="28">
        <f t="shared" si="0"/>
        <v>225525.37</v>
      </c>
    </row>
    <row r="39" spans="2:16" x14ac:dyDescent="0.3">
      <c r="B39" s="21">
        <v>45357</v>
      </c>
      <c r="C39" s="22">
        <v>30</v>
      </c>
      <c r="D39" s="23" t="s">
        <v>19</v>
      </c>
      <c r="E39" s="22">
        <v>0.95</v>
      </c>
      <c r="F39" s="24">
        <v>1034.3699999999999</v>
      </c>
      <c r="G39" s="24">
        <v>875.31</v>
      </c>
      <c r="H39" s="24">
        <v>159.06</v>
      </c>
      <c r="I39" s="25">
        <v>200048.81</v>
      </c>
      <c r="J39" s="26">
        <f>SUM(H40:$H$249)</f>
        <v>17249.309999999998</v>
      </c>
      <c r="K39" s="9">
        <f t="shared" si="1"/>
        <v>217298.12</v>
      </c>
      <c r="L39" s="26">
        <v>32.65</v>
      </c>
      <c r="M39" s="27">
        <f>SUM(L40:$L$249)</f>
        <v>4097.8800000000019</v>
      </c>
      <c r="N39" s="27">
        <v>24.64</v>
      </c>
      <c r="O39" s="9">
        <f>SUM(N40:$N$249)</f>
        <v>3037.7100000000037</v>
      </c>
      <c r="P39" s="28">
        <f t="shared" si="0"/>
        <v>224433.71</v>
      </c>
    </row>
    <row r="40" spans="2:16" x14ac:dyDescent="0.3">
      <c r="B40" s="21">
        <v>45388</v>
      </c>
      <c r="C40" s="22">
        <v>31</v>
      </c>
      <c r="D40" s="23" t="s">
        <v>19</v>
      </c>
      <c r="E40" s="22">
        <v>0.95</v>
      </c>
      <c r="F40" s="24">
        <v>1034.3699999999999</v>
      </c>
      <c r="G40" s="24">
        <v>876</v>
      </c>
      <c r="H40" s="24">
        <v>158.37</v>
      </c>
      <c r="I40" s="25">
        <v>199172.81</v>
      </c>
      <c r="J40" s="26">
        <f>SUM(H41:$H$249)</f>
        <v>17090.939999999999</v>
      </c>
      <c r="K40" s="9">
        <f t="shared" si="1"/>
        <v>216263.75</v>
      </c>
      <c r="L40" s="26">
        <v>32.65</v>
      </c>
      <c r="M40" s="27">
        <f>SUM(L41:$L$249)</f>
        <v>4065.2300000000037</v>
      </c>
      <c r="N40" s="27">
        <v>24.64</v>
      </c>
      <c r="O40" s="9">
        <f>SUM(N41:$N$249)</f>
        <v>3013.0700000000038</v>
      </c>
      <c r="P40" s="28">
        <f t="shared" si="0"/>
        <v>223342.05000000002</v>
      </c>
    </row>
    <row r="41" spans="2:16" x14ac:dyDescent="0.3">
      <c r="B41" s="21">
        <v>45418</v>
      </c>
      <c r="C41" s="22">
        <v>32</v>
      </c>
      <c r="D41" s="23" t="s">
        <v>19</v>
      </c>
      <c r="E41" s="22">
        <v>0.95</v>
      </c>
      <c r="F41" s="24">
        <v>1034.3699999999999</v>
      </c>
      <c r="G41" s="24">
        <v>876.69</v>
      </c>
      <c r="H41" s="24">
        <v>157.68</v>
      </c>
      <c r="I41" s="25">
        <v>198296.12</v>
      </c>
      <c r="J41" s="26">
        <f>SUM(H42:$H$249)</f>
        <v>16933.259999999998</v>
      </c>
      <c r="K41" s="9">
        <f t="shared" si="1"/>
        <v>215229.38</v>
      </c>
      <c r="L41" s="26">
        <v>32.65</v>
      </c>
      <c r="M41" s="27">
        <f>SUM(L42:$L$249)</f>
        <v>4032.5800000000036</v>
      </c>
      <c r="N41" s="27">
        <v>24.64</v>
      </c>
      <c r="O41" s="9">
        <f>SUM(N42:$N$249)</f>
        <v>2988.4300000000044</v>
      </c>
      <c r="P41" s="28">
        <f t="shared" si="0"/>
        <v>222250.39</v>
      </c>
    </row>
    <row r="42" spans="2:16" x14ac:dyDescent="0.3">
      <c r="B42" s="21">
        <v>45449</v>
      </c>
      <c r="C42" s="22">
        <v>33</v>
      </c>
      <c r="D42" s="23" t="s">
        <v>19</v>
      </c>
      <c r="E42" s="22">
        <v>0.95</v>
      </c>
      <c r="F42" s="24">
        <v>1034.3699999999999</v>
      </c>
      <c r="G42" s="24">
        <v>877.39</v>
      </c>
      <c r="H42" s="24">
        <v>156.97999999999999</v>
      </c>
      <c r="I42" s="25">
        <v>197418.73</v>
      </c>
      <c r="J42" s="26">
        <f>SUM(H43:$H$249)</f>
        <v>16776.28</v>
      </c>
      <c r="K42" s="9">
        <f t="shared" si="1"/>
        <v>214195.01</v>
      </c>
      <c r="L42" s="26">
        <v>32.65</v>
      </c>
      <c r="M42" s="27">
        <f>SUM(L43:$L$249)</f>
        <v>3999.9300000000035</v>
      </c>
      <c r="N42" s="27">
        <v>24.64</v>
      </c>
      <c r="O42" s="9">
        <f>SUM(N43:$N$249)</f>
        <v>2963.7900000000045</v>
      </c>
      <c r="P42" s="28">
        <f t="shared" si="0"/>
        <v>221158.73</v>
      </c>
    </row>
    <row r="43" spans="2:16" x14ac:dyDescent="0.3">
      <c r="B43" s="21">
        <v>45479</v>
      </c>
      <c r="C43" s="22">
        <v>34</v>
      </c>
      <c r="D43" s="23" t="s">
        <v>19</v>
      </c>
      <c r="E43" s="22">
        <v>0.95</v>
      </c>
      <c r="F43" s="24">
        <v>1034.3699999999999</v>
      </c>
      <c r="G43" s="24">
        <v>878.08</v>
      </c>
      <c r="H43" s="24">
        <v>156.29</v>
      </c>
      <c r="I43" s="25">
        <v>196540.65</v>
      </c>
      <c r="J43" s="26">
        <f>SUM(H44:$H$249)</f>
        <v>16619.989999999994</v>
      </c>
      <c r="K43" s="9">
        <f t="shared" si="1"/>
        <v>213160.63999999998</v>
      </c>
      <c r="L43" s="26">
        <v>34.21</v>
      </c>
      <c r="M43" s="27">
        <f>SUM(L44:$L$249)</f>
        <v>3965.7200000000034</v>
      </c>
      <c r="N43" s="27">
        <v>25.84</v>
      </c>
      <c r="O43" s="9">
        <f>SUM(N44:$N$249)</f>
        <v>2937.9500000000039</v>
      </c>
      <c r="P43" s="28">
        <f t="shared" si="0"/>
        <v>220064.31</v>
      </c>
    </row>
    <row r="44" spans="2:16" x14ac:dyDescent="0.3">
      <c r="B44" s="21">
        <v>45510</v>
      </c>
      <c r="C44" s="22">
        <v>35</v>
      </c>
      <c r="D44" s="23" t="s">
        <v>19</v>
      </c>
      <c r="E44" s="22">
        <v>0.95</v>
      </c>
      <c r="F44" s="24">
        <v>1034.3699999999999</v>
      </c>
      <c r="G44" s="24">
        <v>878.78</v>
      </c>
      <c r="H44" s="24">
        <v>155.59</v>
      </c>
      <c r="I44" s="25">
        <v>195661.87</v>
      </c>
      <c r="J44" s="26">
        <f>SUM(H45:$H$249)</f>
        <v>16464.399999999994</v>
      </c>
      <c r="K44" s="9">
        <f t="shared" si="1"/>
        <v>212126.27</v>
      </c>
      <c r="L44" s="26">
        <v>34.21</v>
      </c>
      <c r="M44" s="27">
        <f>SUM(L45:$L$249)</f>
        <v>3931.5100000000034</v>
      </c>
      <c r="N44" s="27">
        <v>25.84</v>
      </c>
      <c r="O44" s="9">
        <f>SUM(N45:$N$249)</f>
        <v>2912.1100000000038</v>
      </c>
      <c r="P44" s="28">
        <f t="shared" si="0"/>
        <v>218969.89</v>
      </c>
    </row>
    <row r="45" spans="2:16" x14ac:dyDescent="0.3">
      <c r="B45" s="21">
        <v>45541</v>
      </c>
      <c r="C45" s="22">
        <v>36</v>
      </c>
      <c r="D45" s="23" t="s">
        <v>19</v>
      </c>
      <c r="E45" s="22">
        <v>0.95</v>
      </c>
      <c r="F45" s="24">
        <v>1034.3699999999999</v>
      </c>
      <c r="G45" s="24">
        <v>879.47</v>
      </c>
      <c r="H45" s="24">
        <v>154.9</v>
      </c>
      <c r="I45" s="25">
        <v>194782.4</v>
      </c>
      <c r="J45" s="26">
        <f>SUM(H46:$H$249)</f>
        <v>16309.499999999984</v>
      </c>
      <c r="K45" s="9">
        <f t="shared" si="1"/>
        <v>211091.89999999997</v>
      </c>
      <c r="L45" s="26">
        <v>34.21</v>
      </c>
      <c r="M45" s="27">
        <f>SUM(L46:$L$249)</f>
        <v>3897.3000000000034</v>
      </c>
      <c r="N45" s="27">
        <v>25.84</v>
      </c>
      <c r="O45" s="9">
        <f>SUM(N46:$N$249)</f>
        <v>2886.2700000000036</v>
      </c>
      <c r="P45" s="28">
        <f t="shared" si="0"/>
        <v>217875.46999999997</v>
      </c>
    </row>
    <row r="46" spans="2:16" x14ac:dyDescent="0.3">
      <c r="B46" s="21">
        <v>45571</v>
      </c>
      <c r="C46" s="22">
        <v>37</v>
      </c>
      <c r="D46" s="23" t="s">
        <v>19</v>
      </c>
      <c r="E46" s="22">
        <v>0.95</v>
      </c>
      <c r="F46" s="24">
        <v>1034.3699999999999</v>
      </c>
      <c r="G46" s="24">
        <v>880.17</v>
      </c>
      <c r="H46" s="24">
        <v>154.19999999999999</v>
      </c>
      <c r="I46" s="25">
        <v>193902.23</v>
      </c>
      <c r="J46" s="26">
        <f>SUM(H47:$H$249)</f>
        <v>16155.299999999985</v>
      </c>
      <c r="K46" s="9">
        <f t="shared" si="1"/>
        <v>210057.53</v>
      </c>
      <c r="L46" s="26">
        <v>34.21</v>
      </c>
      <c r="M46" s="27">
        <f>SUM(L47:$L$249)</f>
        <v>3863.0900000000033</v>
      </c>
      <c r="N46" s="27">
        <v>25.84</v>
      </c>
      <c r="O46" s="9">
        <f>SUM(N47:$N$249)</f>
        <v>2860.4300000000035</v>
      </c>
      <c r="P46" s="28">
        <f t="shared" si="0"/>
        <v>216781.05</v>
      </c>
    </row>
    <row r="47" spans="2:16" x14ac:dyDescent="0.3">
      <c r="B47" s="21">
        <v>45602</v>
      </c>
      <c r="C47" s="22">
        <v>38</v>
      </c>
      <c r="D47" s="23" t="s">
        <v>19</v>
      </c>
      <c r="E47" s="22">
        <v>0.95</v>
      </c>
      <c r="F47" s="24">
        <v>1034.3699999999999</v>
      </c>
      <c r="G47" s="24">
        <v>880.86</v>
      </c>
      <c r="H47" s="24">
        <v>153.51</v>
      </c>
      <c r="I47" s="25">
        <v>193021.37</v>
      </c>
      <c r="J47" s="26">
        <f>SUM(H48:$H$249)</f>
        <v>16001.789999999985</v>
      </c>
      <c r="K47" s="9">
        <f t="shared" si="1"/>
        <v>209023.15999999997</v>
      </c>
      <c r="L47" s="26">
        <v>34.21</v>
      </c>
      <c r="M47" s="27">
        <f>SUM(L48:$L$249)</f>
        <v>3828.8800000000037</v>
      </c>
      <c r="N47" s="27">
        <v>25.84</v>
      </c>
      <c r="O47" s="9">
        <f>SUM(N48:$N$249)</f>
        <v>2834.5900000000029</v>
      </c>
      <c r="P47" s="28">
        <f t="shared" si="0"/>
        <v>215686.62999999998</v>
      </c>
    </row>
    <row r="48" spans="2:16" x14ac:dyDescent="0.3">
      <c r="B48" s="21">
        <v>45632</v>
      </c>
      <c r="C48" s="22">
        <v>39</v>
      </c>
      <c r="D48" s="23" t="s">
        <v>19</v>
      </c>
      <c r="E48" s="22">
        <v>0.95</v>
      </c>
      <c r="F48" s="24">
        <v>1034.3699999999999</v>
      </c>
      <c r="G48" s="24">
        <v>881.56</v>
      </c>
      <c r="H48" s="24">
        <v>152.81</v>
      </c>
      <c r="I48" s="25">
        <v>192139.81</v>
      </c>
      <c r="J48" s="26">
        <f>SUM(H49:$H$249)</f>
        <v>15848.979999999983</v>
      </c>
      <c r="K48" s="9">
        <f t="shared" si="1"/>
        <v>207988.78999999998</v>
      </c>
      <c r="L48" s="26">
        <v>34.21</v>
      </c>
      <c r="M48" s="27">
        <f>SUM(L49:$L$249)</f>
        <v>3794.6700000000037</v>
      </c>
      <c r="N48" s="27">
        <v>25.84</v>
      </c>
      <c r="O48" s="9">
        <f>SUM(N49:$N$249)</f>
        <v>2808.7500000000027</v>
      </c>
      <c r="P48" s="28">
        <f t="shared" si="0"/>
        <v>214592.21</v>
      </c>
    </row>
    <row r="49" spans="2:16" x14ac:dyDescent="0.3">
      <c r="B49" s="21">
        <v>45663</v>
      </c>
      <c r="C49" s="22">
        <v>40</v>
      </c>
      <c r="D49" s="23" t="s">
        <v>19</v>
      </c>
      <c r="E49" s="22">
        <v>0.95</v>
      </c>
      <c r="F49" s="24">
        <v>1034.3699999999999</v>
      </c>
      <c r="G49" s="24">
        <v>882.26</v>
      </c>
      <c r="H49" s="24">
        <v>152.11000000000001</v>
      </c>
      <c r="I49" s="25">
        <v>191257.55</v>
      </c>
      <c r="J49" s="26">
        <f>SUM(H50:$H$249)</f>
        <v>15696.869999999984</v>
      </c>
      <c r="K49" s="9">
        <f t="shared" si="1"/>
        <v>206954.41999999998</v>
      </c>
      <c r="L49" s="26">
        <v>34.21</v>
      </c>
      <c r="M49" s="27">
        <f>SUM(L50:$L$249)</f>
        <v>3760.4600000000037</v>
      </c>
      <c r="N49" s="27">
        <v>25.84</v>
      </c>
      <c r="O49" s="9">
        <f>SUM(N50:$N$249)</f>
        <v>2782.9100000000026</v>
      </c>
      <c r="P49" s="28">
        <f t="shared" si="0"/>
        <v>213497.78999999998</v>
      </c>
    </row>
    <row r="50" spans="2:16" x14ac:dyDescent="0.3">
      <c r="B50" s="21">
        <v>45694</v>
      </c>
      <c r="C50" s="22">
        <v>41</v>
      </c>
      <c r="D50" s="23" t="s">
        <v>19</v>
      </c>
      <c r="E50" s="22">
        <v>0.95</v>
      </c>
      <c r="F50" s="24">
        <v>1034.3699999999999</v>
      </c>
      <c r="G50" s="24">
        <v>882.96</v>
      </c>
      <c r="H50" s="24">
        <v>151.41</v>
      </c>
      <c r="I50" s="25">
        <v>190374.59</v>
      </c>
      <c r="J50" s="26">
        <f>SUM(H51:$H$249)</f>
        <v>15545.459999999985</v>
      </c>
      <c r="K50" s="9">
        <f t="shared" si="1"/>
        <v>205920.05</v>
      </c>
      <c r="L50" s="26">
        <v>34.21</v>
      </c>
      <c r="M50" s="27">
        <f>SUM(L51:$L$249)</f>
        <v>3726.2500000000036</v>
      </c>
      <c r="N50" s="27">
        <v>25.84</v>
      </c>
      <c r="O50" s="9">
        <f>SUM(N51:$N$249)</f>
        <v>2757.0700000000024</v>
      </c>
      <c r="P50" s="28">
        <f t="shared" si="0"/>
        <v>212403.37</v>
      </c>
    </row>
    <row r="51" spans="2:16" x14ac:dyDescent="0.3">
      <c r="B51" s="21">
        <v>45722</v>
      </c>
      <c r="C51" s="22">
        <v>42</v>
      </c>
      <c r="D51" s="23" t="s">
        <v>19</v>
      </c>
      <c r="E51" s="22">
        <v>0.95</v>
      </c>
      <c r="F51" s="24">
        <v>1034.3699999999999</v>
      </c>
      <c r="G51" s="24">
        <v>883.66</v>
      </c>
      <c r="H51" s="24">
        <v>150.71</v>
      </c>
      <c r="I51" s="25">
        <v>189490.93</v>
      </c>
      <c r="J51" s="26">
        <f>SUM(H52:$H$249)</f>
        <v>15394.749999999984</v>
      </c>
      <c r="K51" s="9">
        <f t="shared" si="1"/>
        <v>204885.67999999996</v>
      </c>
      <c r="L51" s="26">
        <v>34.21</v>
      </c>
      <c r="M51" s="27">
        <f>SUM(L52:$L$249)</f>
        <v>3692.0400000000036</v>
      </c>
      <c r="N51" s="27">
        <v>25.84</v>
      </c>
      <c r="O51" s="9">
        <f>SUM(N52:$N$249)</f>
        <v>2731.2300000000018</v>
      </c>
      <c r="P51" s="28">
        <f t="shared" si="0"/>
        <v>211308.94999999998</v>
      </c>
    </row>
    <row r="52" spans="2:16" x14ac:dyDescent="0.3">
      <c r="B52" s="21">
        <v>45753</v>
      </c>
      <c r="C52" s="22">
        <v>43</v>
      </c>
      <c r="D52" s="23" t="s">
        <v>19</v>
      </c>
      <c r="E52" s="22">
        <v>0.95</v>
      </c>
      <c r="F52" s="24">
        <v>1034.3699999999999</v>
      </c>
      <c r="G52" s="24">
        <v>884.36</v>
      </c>
      <c r="H52" s="24">
        <v>150.01</v>
      </c>
      <c r="I52" s="25">
        <v>188606.57</v>
      </c>
      <c r="J52" s="26">
        <f>SUM(H53:$H$249)</f>
        <v>15244.739999999985</v>
      </c>
      <c r="K52" s="9">
        <f t="shared" si="1"/>
        <v>203851.31</v>
      </c>
      <c r="L52" s="26">
        <v>34.21</v>
      </c>
      <c r="M52" s="27">
        <f>SUM(L53:$L$249)</f>
        <v>3657.8300000000036</v>
      </c>
      <c r="N52" s="27">
        <v>25.84</v>
      </c>
      <c r="O52" s="9">
        <f>SUM(N53:$N$249)</f>
        <v>2705.3900000000017</v>
      </c>
      <c r="P52" s="28">
        <f t="shared" si="0"/>
        <v>210214.53000000003</v>
      </c>
    </row>
    <row r="53" spans="2:16" x14ac:dyDescent="0.3">
      <c r="B53" s="21">
        <v>45783</v>
      </c>
      <c r="C53" s="22">
        <v>44</v>
      </c>
      <c r="D53" s="23" t="s">
        <v>19</v>
      </c>
      <c r="E53" s="22">
        <v>0.95</v>
      </c>
      <c r="F53" s="24">
        <v>1034.3699999999999</v>
      </c>
      <c r="G53" s="24">
        <v>885.06</v>
      </c>
      <c r="H53" s="24">
        <v>149.31</v>
      </c>
      <c r="I53" s="25">
        <v>187721.51</v>
      </c>
      <c r="J53" s="26">
        <f>SUM(H54:$H$249)</f>
        <v>15095.429999999986</v>
      </c>
      <c r="K53" s="9">
        <f t="shared" si="1"/>
        <v>202816.94</v>
      </c>
      <c r="L53" s="26">
        <v>34.21</v>
      </c>
      <c r="M53" s="27">
        <f>SUM(L54:$L$249)</f>
        <v>3623.6200000000031</v>
      </c>
      <c r="N53" s="27">
        <v>25.84</v>
      </c>
      <c r="O53" s="9">
        <f>SUM(N54:$N$249)</f>
        <v>2679.5500000000015</v>
      </c>
      <c r="P53" s="28">
        <f t="shared" si="0"/>
        <v>209120.11</v>
      </c>
    </row>
    <row r="54" spans="2:16" x14ac:dyDescent="0.3">
      <c r="B54" s="21">
        <v>45814</v>
      </c>
      <c r="C54" s="22">
        <v>45</v>
      </c>
      <c r="D54" s="23" t="s">
        <v>19</v>
      </c>
      <c r="E54" s="22">
        <v>0.95</v>
      </c>
      <c r="F54" s="24">
        <v>1034.3699999999999</v>
      </c>
      <c r="G54" s="24">
        <v>885.76</v>
      </c>
      <c r="H54" s="24">
        <v>148.61000000000001</v>
      </c>
      <c r="I54" s="25">
        <v>186835.75</v>
      </c>
      <c r="J54" s="26">
        <f>SUM(H55:$H$249)</f>
        <v>14946.819999999983</v>
      </c>
      <c r="K54" s="9">
        <f t="shared" si="1"/>
        <v>201782.56999999998</v>
      </c>
      <c r="L54" s="26">
        <v>34.21</v>
      </c>
      <c r="M54" s="27">
        <f>SUM(L55:$L$249)</f>
        <v>3589.410000000003</v>
      </c>
      <c r="N54" s="27">
        <v>25.84</v>
      </c>
      <c r="O54" s="9">
        <f>SUM(N55:$N$249)</f>
        <v>2653.7100000000009</v>
      </c>
      <c r="P54" s="28">
        <f t="shared" si="0"/>
        <v>208025.68999999997</v>
      </c>
    </row>
    <row r="55" spans="2:16" x14ac:dyDescent="0.3">
      <c r="B55" s="21">
        <v>45844</v>
      </c>
      <c r="C55" s="22">
        <v>46</v>
      </c>
      <c r="D55" s="23" t="s">
        <v>19</v>
      </c>
      <c r="E55" s="22">
        <v>0.95</v>
      </c>
      <c r="F55" s="24">
        <v>1034.3699999999999</v>
      </c>
      <c r="G55" s="24">
        <v>886.46</v>
      </c>
      <c r="H55" s="24">
        <v>147.91</v>
      </c>
      <c r="I55" s="25">
        <v>185949.29</v>
      </c>
      <c r="J55" s="26">
        <f>SUM(H56:$H$249)</f>
        <v>14798.909999999983</v>
      </c>
      <c r="K55" s="9">
        <f t="shared" si="1"/>
        <v>200748.19999999998</v>
      </c>
      <c r="L55" s="26">
        <v>35.090000000000003</v>
      </c>
      <c r="M55" s="27">
        <f>SUM(L56:$L$249)</f>
        <v>3554.3200000000029</v>
      </c>
      <c r="N55" s="27">
        <v>26.32</v>
      </c>
      <c r="O55" s="9">
        <f>SUM(N56:$N$249)</f>
        <v>2627.3900000000003</v>
      </c>
      <c r="P55" s="28">
        <f t="shared" si="0"/>
        <v>206929.91</v>
      </c>
    </row>
    <row r="56" spans="2:16" x14ac:dyDescent="0.3">
      <c r="B56" s="21">
        <v>45875</v>
      </c>
      <c r="C56" s="22">
        <v>47</v>
      </c>
      <c r="D56" s="23" t="s">
        <v>19</v>
      </c>
      <c r="E56" s="22">
        <v>0.95</v>
      </c>
      <c r="F56" s="24">
        <v>1034.3699999999999</v>
      </c>
      <c r="G56" s="24">
        <v>887.16</v>
      </c>
      <c r="H56" s="24">
        <v>147.21</v>
      </c>
      <c r="I56" s="25">
        <v>185062.13</v>
      </c>
      <c r="J56" s="26">
        <f>SUM(H57:$H$249)</f>
        <v>14651.699999999983</v>
      </c>
      <c r="K56" s="9">
        <f t="shared" si="1"/>
        <v>199713.83</v>
      </c>
      <c r="L56" s="26">
        <v>35.090000000000003</v>
      </c>
      <c r="M56" s="27">
        <f>SUM(L57:$L$249)</f>
        <v>3519.2300000000027</v>
      </c>
      <c r="N56" s="27">
        <v>26.32</v>
      </c>
      <c r="O56" s="9">
        <f>SUM(N57:$N$249)</f>
        <v>2601.0700000000002</v>
      </c>
      <c r="P56" s="28">
        <f t="shared" si="0"/>
        <v>205834.13</v>
      </c>
    </row>
    <row r="57" spans="2:16" x14ac:dyDescent="0.3">
      <c r="B57" s="21">
        <v>45906</v>
      </c>
      <c r="C57" s="22">
        <v>48</v>
      </c>
      <c r="D57" s="23" t="s">
        <v>20</v>
      </c>
      <c r="E57" s="22">
        <v>0.95</v>
      </c>
      <c r="F57" s="24"/>
      <c r="G57" s="24"/>
      <c r="H57" s="24"/>
      <c r="I57" s="25">
        <v>185062.13</v>
      </c>
      <c r="J57" s="26">
        <f>SUM(H58:$H$249)</f>
        <v>14651.699999999983</v>
      </c>
      <c r="K57" s="9">
        <f t="shared" si="1"/>
        <v>199713.83</v>
      </c>
      <c r="L57" s="26">
        <v>35.090000000000003</v>
      </c>
      <c r="M57" s="27">
        <f>SUM(L58:$L$249)</f>
        <v>3484.1400000000026</v>
      </c>
      <c r="N57" s="27">
        <v>26.32</v>
      </c>
      <c r="O57" s="9">
        <f>SUM(N58:$N$249)</f>
        <v>2574.75</v>
      </c>
      <c r="P57" s="28">
        <f t="shared" si="0"/>
        <v>205772.72</v>
      </c>
    </row>
    <row r="58" spans="2:16" x14ac:dyDescent="0.3">
      <c r="B58" s="21">
        <v>45936</v>
      </c>
      <c r="C58" s="22">
        <v>49</v>
      </c>
      <c r="D58" s="23" t="s">
        <v>19</v>
      </c>
      <c r="E58" s="22">
        <v>0.95</v>
      </c>
      <c r="F58" s="24">
        <v>1040.18</v>
      </c>
      <c r="G58" s="24">
        <v>747.16</v>
      </c>
      <c r="H58" s="24">
        <v>293.02</v>
      </c>
      <c r="I58" s="25">
        <v>184314.97</v>
      </c>
      <c r="J58" s="26">
        <f>SUM(H59:$H$249)</f>
        <v>14358.679999999984</v>
      </c>
      <c r="K58" s="9">
        <f t="shared" si="1"/>
        <v>198673.65</v>
      </c>
      <c r="L58" s="26">
        <v>35.090000000000003</v>
      </c>
      <c r="M58" s="27">
        <f>SUM(L59:$L$249)</f>
        <v>3449.0500000000025</v>
      </c>
      <c r="N58" s="27">
        <v>26.32</v>
      </c>
      <c r="O58" s="9">
        <f>SUM(N59:$N$249)</f>
        <v>2548.4300000000003</v>
      </c>
      <c r="P58" s="28">
        <f t="shared" si="0"/>
        <v>204671.12999999998</v>
      </c>
    </row>
    <row r="59" spans="2:16" x14ac:dyDescent="0.3">
      <c r="B59" s="21">
        <v>45967</v>
      </c>
      <c r="C59" s="22">
        <v>50</v>
      </c>
      <c r="D59" s="23" t="s">
        <v>19</v>
      </c>
      <c r="E59" s="22">
        <v>0.95</v>
      </c>
      <c r="F59" s="24">
        <v>1040.18</v>
      </c>
      <c r="G59" s="24">
        <v>894.26</v>
      </c>
      <c r="H59" s="24">
        <v>145.91999999999999</v>
      </c>
      <c r="I59" s="25">
        <v>183420.71</v>
      </c>
      <c r="J59" s="26">
        <f>SUM(H60:$H$249)</f>
        <v>14212.759999999984</v>
      </c>
      <c r="K59" s="9">
        <f t="shared" si="1"/>
        <v>197633.46999999997</v>
      </c>
      <c r="L59" s="26">
        <v>35.090000000000003</v>
      </c>
      <c r="M59" s="27">
        <f>SUM(L60:$L$249)</f>
        <v>3413.9600000000028</v>
      </c>
      <c r="N59" s="27">
        <v>26.32</v>
      </c>
      <c r="O59" s="9">
        <f>SUM(N60:$N$249)</f>
        <v>2522.110000000001</v>
      </c>
      <c r="P59" s="28">
        <f t="shared" si="0"/>
        <v>203569.53999999998</v>
      </c>
    </row>
    <row r="60" spans="2:16" x14ac:dyDescent="0.3">
      <c r="B60" s="21">
        <v>45997</v>
      </c>
      <c r="C60" s="22">
        <v>51</v>
      </c>
      <c r="D60" s="23" t="s">
        <v>19</v>
      </c>
      <c r="E60" s="22">
        <v>0.95</v>
      </c>
      <c r="F60" s="24">
        <v>1040.18</v>
      </c>
      <c r="G60" s="24">
        <v>894.97</v>
      </c>
      <c r="H60" s="24">
        <v>145.21</v>
      </c>
      <c r="I60" s="25">
        <v>182525.74</v>
      </c>
      <c r="J60" s="26">
        <f>SUM(H61:$H$249)</f>
        <v>14067.549999999985</v>
      </c>
      <c r="K60" s="9">
        <f t="shared" si="1"/>
        <v>196593.28999999998</v>
      </c>
      <c r="L60" s="26">
        <v>35.090000000000003</v>
      </c>
      <c r="M60" s="27">
        <f>SUM(L61:$L$249)</f>
        <v>3378.8700000000026</v>
      </c>
      <c r="N60" s="27">
        <v>26.32</v>
      </c>
      <c r="O60" s="9">
        <f>SUM(N61:$N$249)</f>
        <v>2495.7900000000013</v>
      </c>
      <c r="P60" s="28">
        <f t="shared" si="0"/>
        <v>202467.94999999998</v>
      </c>
    </row>
    <row r="61" spans="2:16" x14ac:dyDescent="0.3">
      <c r="B61" s="21">
        <v>46028</v>
      </c>
      <c r="C61" s="22">
        <v>52</v>
      </c>
      <c r="D61" s="23" t="s">
        <v>19</v>
      </c>
      <c r="E61" s="22">
        <v>0.95</v>
      </c>
      <c r="F61" s="24">
        <v>1040.18</v>
      </c>
      <c r="G61" s="24">
        <v>895.68</v>
      </c>
      <c r="H61" s="24">
        <v>144.5</v>
      </c>
      <c r="I61" s="25">
        <v>181630.06</v>
      </c>
      <c r="J61" s="26">
        <f>SUM(H62:$H$249)</f>
        <v>13923.049999999985</v>
      </c>
      <c r="K61" s="9">
        <f t="shared" si="1"/>
        <v>195553.11</v>
      </c>
      <c r="L61" s="26">
        <v>35.090000000000003</v>
      </c>
      <c r="M61" s="27">
        <f>SUM(L62:$L$249)</f>
        <v>3343.7800000000025</v>
      </c>
      <c r="N61" s="27">
        <v>26.32</v>
      </c>
      <c r="O61" s="9">
        <f>SUM(N62:$N$249)</f>
        <v>2469.4700000000021</v>
      </c>
      <c r="P61" s="28">
        <f t="shared" si="0"/>
        <v>201366.36</v>
      </c>
    </row>
    <row r="62" spans="2:16" x14ac:dyDescent="0.3">
      <c r="B62" s="21">
        <v>46059</v>
      </c>
      <c r="C62" s="22">
        <v>53</v>
      </c>
      <c r="D62" s="23" t="s">
        <v>19</v>
      </c>
      <c r="E62" s="22">
        <v>0.95</v>
      </c>
      <c r="F62" s="24">
        <v>1040.18</v>
      </c>
      <c r="G62" s="24">
        <v>896.39</v>
      </c>
      <c r="H62" s="24">
        <v>143.79</v>
      </c>
      <c r="I62" s="25">
        <v>180733.67</v>
      </c>
      <c r="J62" s="26">
        <f>SUM(H63:$H$249)</f>
        <v>13779.259999999986</v>
      </c>
      <c r="K62" s="9">
        <f t="shared" si="1"/>
        <v>194512.93</v>
      </c>
      <c r="L62" s="26">
        <v>35.090000000000003</v>
      </c>
      <c r="M62" s="27">
        <f>SUM(L63:$L$249)</f>
        <v>3308.6900000000028</v>
      </c>
      <c r="N62" s="27">
        <v>26.32</v>
      </c>
      <c r="O62" s="9">
        <f>SUM(N63:$N$249)</f>
        <v>2443.1500000000024</v>
      </c>
      <c r="P62" s="28">
        <f t="shared" si="0"/>
        <v>200264.77</v>
      </c>
    </row>
    <row r="63" spans="2:16" x14ac:dyDescent="0.3">
      <c r="B63" s="21">
        <v>46087</v>
      </c>
      <c r="C63" s="22">
        <v>54</v>
      </c>
      <c r="D63" s="23" t="s">
        <v>19</v>
      </c>
      <c r="E63" s="22">
        <v>0.95</v>
      </c>
      <c r="F63" s="24">
        <v>1040.18</v>
      </c>
      <c r="G63" s="24">
        <v>897.1</v>
      </c>
      <c r="H63" s="24">
        <v>143.08000000000001</v>
      </c>
      <c r="I63" s="25">
        <v>179836.57</v>
      </c>
      <c r="J63" s="26">
        <f>SUM(H64:$H$249)</f>
        <v>13636.179999999986</v>
      </c>
      <c r="K63" s="9">
        <f t="shared" si="1"/>
        <v>193472.75</v>
      </c>
      <c r="L63" s="26">
        <v>35.090000000000003</v>
      </c>
      <c r="M63" s="27">
        <f>SUM(L64:$L$249)</f>
        <v>3273.6000000000026</v>
      </c>
      <c r="N63" s="27">
        <v>26.32</v>
      </c>
      <c r="O63" s="9">
        <f>SUM(N64:$N$249)</f>
        <v>2416.8300000000022</v>
      </c>
      <c r="P63" s="28">
        <f t="shared" si="0"/>
        <v>199163.18000000002</v>
      </c>
    </row>
    <row r="64" spans="2:16" x14ac:dyDescent="0.3">
      <c r="B64" s="21">
        <v>46118</v>
      </c>
      <c r="C64" s="22">
        <v>55</v>
      </c>
      <c r="D64" s="23" t="s">
        <v>19</v>
      </c>
      <c r="E64" s="22">
        <v>0.95</v>
      </c>
      <c r="F64" s="24">
        <v>1040.18</v>
      </c>
      <c r="G64" s="24">
        <v>897.81</v>
      </c>
      <c r="H64" s="24">
        <v>142.37</v>
      </c>
      <c r="I64" s="25">
        <v>178938.76</v>
      </c>
      <c r="J64" s="26">
        <f>SUM(H65:$H$249)</f>
        <v>13493.809999999987</v>
      </c>
      <c r="K64" s="9">
        <f t="shared" si="1"/>
        <v>192432.57</v>
      </c>
      <c r="L64" s="26">
        <v>35.090000000000003</v>
      </c>
      <c r="M64" s="27">
        <f>SUM(L65:$L$249)</f>
        <v>3238.5100000000025</v>
      </c>
      <c r="N64" s="27">
        <v>26.32</v>
      </c>
      <c r="O64" s="9">
        <f>SUM(N65:$N$249)</f>
        <v>2390.510000000002</v>
      </c>
      <c r="P64" s="28">
        <f t="shared" si="0"/>
        <v>198061.59000000003</v>
      </c>
    </row>
    <row r="65" spans="2:16" x14ac:dyDescent="0.3">
      <c r="B65" s="21">
        <v>46148</v>
      </c>
      <c r="C65" s="22">
        <v>56</v>
      </c>
      <c r="D65" s="23" t="s">
        <v>19</v>
      </c>
      <c r="E65" s="22">
        <v>0.95</v>
      </c>
      <c r="F65" s="24">
        <v>1040.18</v>
      </c>
      <c r="G65" s="24">
        <v>898.52</v>
      </c>
      <c r="H65" s="24">
        <v>141.66</v>
      </c>
      <c r="I65" s="25">
        <v>178040.24</v>
      </c>
      <c r="J65" s="26">
        <f>SUM(H66:$H$249)</f>
        <v>13352.149999999987</v>
      </c>
      <c r="K65" s="9">
        <f t="shared" si="1"/>
        <v>191392.38999999998</v>
      </c>
      <c r="L65" s="26">
        <v>35.090000000000003</v>
      </c>
      <c r="M65" s="27">
        <f>SUM(L66:$L$249)</f>
        <v>3203.4200000000023</v>
      </c>
      <c r="N65" s="27">
        <v>26.32</v>
      </c>
      <c r="O65" s="9">
        <f>SUM(N66:$N$249)</f>
        <v>2364.1900000000019</v>
      </c>
      <c r="P65" s="28">
        <f t="shared" si="0"/>
        <v>196960</v>
      </c>
    </row>
    <row r="66" spans="2:16" x14ac:dyDescent="0.3">
      <c r="B66" s="21">
        <v>46179</v>
      </c>
      <c r="C66" s="22">
        <v>57</v>
      </c>
      <c r="D66" s="23" t="s">
        <v>19</v>
      </c>
      <c r="E66" s="22">
        <v>0.95</v>
      </c>
      <c r="F66" s="24">
        <v>1040.18</v>
      </c>
      <c r="G66" s="24">
        <v>899.23</v>
      </c>
      <c r="H66" s="24">
        <v>140.94999999999999</v>
      </c>
      <c r="I66" s="25">
        <v>177141.01</v>
      </c>
      <c r="J66" s="26">
        <f>SUM(H67:$H$249)</f>
        <v>13211.199999999986</v>
      </c>
      <c r="K66" s="9">
        <f t="shared" si="1"/>
        <v>190352.21</v>
      </c>
      <c r="L66" s="26">
        <v>35.090000000000003</v>
      </c>
      <c r="M66" s="27">
        <f>SUM(L67:$L$249)</f>
        <v>3168.3300000000027</v>
      </c>
      <c r="N66" s="27">
        <v>26.32</v>
      </c>
      <c r="O66" s="9">
        <f>SUM(N67:$N$249)</f>
        <v>2337.8700000000017</v>
      </c>
      <c r="P66" s="28">
        <f t="shared" si="0"/>
        <v>195858.41</v>
      </c>
    </row>
    <row r="67" spans="2:16" x14ac:dyDescent="0.3">
      <c r="B67" s="21">
        <v>46209</v>
      </c>
      <c r="C67" s="22">
        <v>58</v>
      </c>
      <c r="D67" s="23" t="s">
        <v>19</v>
      </c>
      <c r="E67" s="22">
        <v>0.95</v>
      </c>
      <c r="F67" s="24">
        <v>1040.18</v>
      </c>
      <c r="G67" s="24">
        <v>899.94</v>
      </c>
      <c r="H67" s="24">
        <v>140.24</v>
      </c>
      <c r="I67" s="25">
        <v>176241.07</v>
      </c>
      <c r="J67" s="26">
        <f>SUM(H68:$H$249)</f>
        <v>13070.959999999988</v>
      </c>
      <c r="K67" s="9">
        <f t="shared" si="1"/>
        <v>189312.03</v>
      </c>
      <c r="L67" s="26">
        <v>34.96</v>
      </c>
      <c r="M67" s="27">
        <f>SUM(L68:$L$249)</f>
        <v>3133.3700000000026</v>
      </c>
      <c r="N67" s="27">
        <v>26.1</v>
      </c>
      <c r="O67" s="9">
        <f>SUM(N68:$N$249)</f>
        <v>2311.7700000000013</v>
      </c>
      <c r="P67" s="28">
        <f t="shared" si="0"/>
        <v>194757.16999999998</v>
      </c>
    </row>
    <row r="68" spans="2:16" x14ac:dyDescent="0.3">
      <c r="B68" s="21">
        <v>46240</v>
      </c>
      <c r="C68" s="22">
        <v>59</v>
      </c>
      <c r="D68" s="23" t="s">
        <v>19</v>
      </c>
      <c r="E68" s="22">
        <v>0.95</v>
      </c>
      <c r="F68" s="24">
        <v>1040.18</v>
      </c>
      <c r="G68" s="24">
        <v>900.66</v>
      </c>
      <c r="H68" s="24">
        <v>139.52000000000001</v>
      </c>
      <c r="I68" s="25">
        <v>175340.41</v>
      </c>
      <c r="J68" s="26">
        <f>SUM(H69:$H$249)</f>
        <v>12931.439999999988</v>
      </c>
      <c r="K68" s="9">
        <f t="shared" si="1"/>
        <v>188271.84999999998</v>
      </c>
      <c r="L68" s="26">
        <v>34.96</v>
      </c>
      <c r="M68" s="27">
        <f>SUM(L69:$L$249)</f>
        <v>3098.4100000000026</v>
      </c>
      <c r="N68" s="27">
        <v>26.1</v>
      </c>
      <c r="O68" s="9">
        <f>SUM(N69:$N$249)</f>
        <v>2285.6700000000014</v>
      </c>
      <c r="P68" s="28">
        <f t="shared" si="0"/>
        <v>193655.93</v>
      </c>
    </row>
    <row r="69" spans="2:16" x14ac:dyDescent="0.3">
      <c r="B69" s="21">
        <v>46271</v>
      </c>
      <c r="C69" s="22">
        <v>60</v>
      </c>
      <c r="D69" s="23" t="s">
        <v>19</v>
      </c>
      <c r="E69" s="22">
        <v>0.95</v>
      </c>
      <c r="F69" s="24">
        <v>1040.18</v>
      </c>
      <c r="G69" s="24">
        <v>901.37</v>
      </c>
      <c r="H69" s="24">
        <v>138.81</v>
      </c>
      <c r="I69" s="25">
        <v>174439.04000000001</v>
      </c>
      <c r="J69" s="26">
        <f>SUM(H70:$H$249)</f>
        <v>12792.62999999999</v>
      </c>
      <c r="K69" s="9">
        <f t="shared" si="1"/>
        <v>187231.66999999998</v>
      </c>
      <c r="L69" s="26">
        <v>34.96</v>
      </c>
      <c r="M69" s="27">
        <f>SUM(L70:$L$249)</f>
        <v>3063.4500000000025</v>
      </c>
      <c r="N69" s="27">
        <v>26.1</v>
      </c>
      <c r="O69" s="9">
        <f>SUM(N70:$N$249)</f>
        <v>2259.5700000000011</v>
      </c>
      <c r="P69" s="28">
        <f t="shared" si="0"/>
        <v>192554.69</v>
      </c>
    </row>
    <row r="70" spans="2:16" x14ac:dyDescent="0.3">
      <c r="B70" s="21">
        <v>46301</v>
      </c>
      <c r="C70" s="22">
        <v>61</v>
      </c>
      <c r="D70" s="23" t="s">
        <v>19</v>
      </c>
      <c r="E70" s="22">
        <v>0.95</v>
      </c>
      <c r="F70" s="24">
        <v>1040.18</v>
      </c>
      <c r="G70" s="24">
        <v>902.08</v>
      </c>
      <c r="H70" s="24">
        <v>138.1</v>
      </c>
      <c r="I70" s="25">
        <v>173536.96</v>
      </c>
      <c r="J70" s="26">
        <f>SUM(H71:$H$249)</f>
        <v>12654.52999999999</v>
      </c>
      <c r="K70" s="9">
        <f t="shared" si="1"/>
        <v>186191.49</v>
      </c>
      <c r="L70" s="26">
        <v>34.96</v>
      </c>
      <c r="M70" s="27">
        <f>SUM(L71:$L$249)</f>
        <v>3028.4900000000025</v>
      </c>
      <c r="N70" s="27">
        <v>26.1</v>
      </c>
      <c r="O70" s="9">
        <f>SUM(N71:$N$249)</f>
        <v>2233.4700000000012</v>
      </c>
      <c r="P70" s="28">
        <f t="shared" si="0"/>
        <v>191453.44999999998</v>
      </c>
    </row>
    <row r="71" spans="2:16" x14ac:dyDescent="0.3">
      <c r="B71" s="21">
        <v>46332</v>
      </c>
      <c r="C71" s="22">
        <v>62</v>
      </c>
      <c r="D71" s="23" t="s">
        <v>19</v>
      </c>
      <c r="E71" s="22">
        <v>0.95</v>
      </c>
      <c r="F71" s="24">
        <v>1040.18</v>
      </c>
      <c r="G71" s="24">
        <v>902.8</v>
      </c>
      <c r="H71" s="24">
        <v>137.38</v>
      </c>
      <c r="I71" s="25">
        <v>172634.16</v>
      </c>
      <c r="J71" s="26">
        <f>SUM(H72:$H$249)</f>
        <v>12517.149999999987</v>
      </c>
      <c r="K71" s="9">
        <f t="shared" si="1"/>
        <v>185151.31</v>
      </c>
      <c r="L71" s="26">
        <v>34.96</v>
      </c>
      <c r="M71" s="27">
        <f>SUM(L72:$L$249)</f>
        <v>2993.5300000000025</v>
      </c>
      <c r="N71" s="27">
        <v>26.1</v>
      </c>
      <c r="O71" s="9">
        <f>SUM(N72:$N$249)</f>
        <v>2207.3700000000008</v>
      </c>
      <c r="P71" s="28">
        <f t="shared" si="0"/>
        <v>190352.21</v>
      </c>
    </row>
    <row r="72" spans="2:16" x14ac:dyDescent="0.3">
      <c r="B72" s="21">
        <v>46362</v>
      </c>
      <c r="C72" s="22">
        <v>63</v>
      </c>
      <c r="D72" s="23" t="s">
        <v>19</v>
      </c>
      <c r="E72" s="22">
        <v>0.95</v>
      </c>
      <c r="F72" s="24">
        <v>1040.18</v>
      </c>
      <c r="G72" s="24">
        <v>903.51</v>
      </c>
      <c r="H72" s="24">
        <v>136.66999999999999</v>
      </c>
      <c r="I72" s="25">
        <v>171730.65</v>
      </c>
      <c r="J72" s="26">
        <f>SUM(H73:$H$249)</f>
        <v>12380.479999999987</v>
      </c>
      <c r="K72" s="9">
        <f t="shared" si="1"/>
        <v>184111.12999999998</v>
      </c>
      <c r="L72" s="26">
        <v>34.96</v>
      </c>
      <c r="M72" s="27">
        <f>SUM(L73:$L$249)</f>
        <v>2958.5700000000024</v>
      </c>
      <c r="N72" s="27">
        <v>26.1</v>
      </c>
      <c r="O72" s="9">
        <f>SUM(N73:$N$249)</f>
        <v>2181.2700000000009</v>
      </c>
      <c r="P72" s="28">
        <f t="shared" si="0"/>
        <v>189250.96999999997</v>
      </c>
    </row>
    <row r="73" spans="2:16" x14ac:dyDescent="0.3">
      <c r="B73" s="21">
        <v>46393</v>
      </c>
      <c r="C73" s="22">
        <v>64</v>
      </c>
      <c r="D73" s="23" t="s">
        <v>19</v>
      </c>
      <c r="E73" s="22">
        <v>0.95</v>
      </c>
      <c r="F73" s="24">
        <v>1040.18</v>
      </c>
      <c r="G73" s="24">
        <v>904.23</v>
      </c>
      <c r="H73" s="24">
        <v>135.94999999999999</v>
      </c>
      <c r="I73" s="25">
        <v>170826.42</v>
      </c>
      <c r="J73" s="26">
        <f>SUM(H74:$H$249)</f>
        <v>12244.52999999999</v>
      </c>
      <c r="K73" s="9">
        <f t="shared" si="1"/>
        <v>183070.95</v>
      </c>
      <c r="L73" s="26">
        <v>34.96</v>
      </c>
      <c r="M73" s="27">
        <f>SUM(L74:$L$249)</f>
        <v>2923.6100000000029</v>
      </c>
      <c r="N73" s="27">
        <v>26.1</v>
      </c>
      <c r="O73" s="9">
        <f>SUM(N74:$N$249)</f>
        <v>2155.170000000001</v>
      </c>
      <c r="P73" s="28">
        <f t="shared" si="0"/>
        <v>188149.73000000004</v>
      </c>
    </row>
    <row r="74" spans="2:16" x14ac:dyDescent="0.3">
      <c r="B74" s="21">
        <v>46424</v>
      </c>
      <c r="C74" s="22">
        <v>65</v>
      </c>
      <c r="D74" s="23" t="s">
        <v>19</v>
      </c>
      <c r="E74" s="22">
        <v>0.95</v>
      </c>
      <c r="F74" s="24">
        <v>1040.18</v>
      </c>
      <c r="G74" s="24">
        <v>904.94</v>
      </c>
      <c r="H74" s="24">
        <v>135.24</v>
      </c>
      <c r="I74" s="25">
        <v>169921.48</v>
      </c>
      <c r="J74" s="26">
        <f>SUM(H75:$H$249)</f>
        <v>12109.28999999999</v>
      </c>
      <c r="K74" s="9">
        <f t="shared" si="1"/>
        <v>182030.77</v>
      </c>
      <c r="L74" s="26">
        <v>34.96</v>
      </c>
      <c r="M74" s="27">
        <f>SUM(L75:$L$249)</f>
        <v>2888.6500000000028</v>
      </c>
      <c r="N74" s="27">
        <v>26.1</v>
      </c>
      <c r="O74" s="9">
        <f>SUM(N75:$N$249)</f>
        <v>2129.0700000000011</v>
      </c>
      <c r="P74" s="28">
        <f t="shared" ref="P74:P137" si="2">K74+M74+O74</f>
        <v>187048.49</v>
      </c>
    </row>
    <row r="75" spans="2:16" x14ac:dyDescent="0.3">
      <c r="B75" s="21">
        <v>46452</v>
      </c>
      <c r="C75" s="22">
        <v>66</v>
      </c>
      <c r="D75" s="23" t="s">
        <v>19</v>
      </c>
      <c r="E75" s="22">
        <v>0.95</v>
      </c>
      <c r="F75" s="24">
        <v>1040.18</v>
      </c>
      <c r="G75" s="24">
        <v>905.66</v>
      </c>
      <c r="H75" s="24">
        <v>134.52000000000001</v>
      </c>
      <c r="I75" s="25">
        <v>169015.82</v>
      </c>
      <c r="J75" s="26">
        <f>SUM(H76:$H$249)</f>
        <v>11974.769999999988</v>
      </c>
      <c r="K75" s="9">
        <f t="shared" ref="K75:K138" si="3">I75+J75</f>
        <v>180990.59</v>
      </c>
      <c r="L75" s="26">
        <v>34.96</v>
      </c>
      <c r="M75" s="27">
        <f>SUM(L76:$L$249)</f>
        <v>2853.6900000000028</v>
      </c>
      <c r="N75" s="27">
        <v>26.1</v>
      </c>
      <c r="O75" s="9">
        <f>SUM(N76:$N$249)</f>
        <v>2102.9700000000012</v>
      </c>
      <c r="P75" s="28">
        <f t="shared" si="2"/>
        <v>185947.25</v>
      </c>
    </row>
    <row r="76" spans="2:16" x14ac:dyDescent="0.3">
      <c r="B76" s="21">
        <v>46483</v>
      </c>
      <c r="C76" s="22">
        <v>67</v>
      </c>
      <c r="D76" s="23" t="s">
        <v>19</v>
      </c>
      <c r="E76" s="22">
        <v>0.95</v>
      </c>
      <c r="F76" s="24">
        <v>1040.18</v>
      </c>
      <c r="G76" s="24">
        <v>906.38</v>
      </c>
      <c r="H76" s="24">
        <v>133.80000000000001</v>
      </c>
      <c r="I76" s="25">
        <v>168109.44</v>
      </c>
      <c r="J76" s="26">
        <f>SUM(H77:$H$249)</f>
        <v>11840.969999999988</v>
      </c>
      <c r="K76" s="9">
        <f t="shared" si="3"/>
        <v>179950.41</v>
      </c>
      <c r="L76" s="26">
        <v>34.96</v>
      </c>
      <c r="M76" s="27">
        <f>SUM(L77:$L$249)</f>
        <v>2818.7300000000032</v>
      </c>
      <c r="N76" s="27">
        <v>26.1</v>
      </c>
      <c r="O76" s="9">
        <f>SUM(N77:$N$249)</f>
        <v>2076.869999999999</v>
      </c>
      <c r="P76" s="28">
        <f t="shared" si="2"/>
        <v>184846.01</v>
      </c>
    </row>
    <row r="77" spans="2:16" x14ac:dyDescent="0.3">
      <c r="B77" s="21">
        <v>46513</v>
      </c>
      <c r="C77" s="22">
        <v>68</v>
      </c>
      <c r="D77" s="23" t="s">
        <v>19</v>
      </c>
      <c r="E77" s="22">
        <v>0.95</v>
      </c>
      <c r="F77" s="24">
        <v>1040.18</v>
      </c>
      <c r="G77" s="24">
        <v>907.09</v>
      </c>
      <c r="H77" s="24">
        <v>133.09</v>
      </c>
      <c r="I77" s="25">
        <v>167202.35</v>
      </c>
      <c r="J77" s="26">
        <f>SUM(H78:$H$249)</f>
        <v>11707.879999999988</v>
      </c>
      <c r="K77" s="9">
        <f t="shared" si="3"/>
        <v>178910.22999999998</v>
      </c>
      <c r="L77" s="26">
        <v>34.96</v>
      </c>
      <c r="M77" s="27">
        <f>SUM(L78:$L$249)</f>
        <v>2783.7700000000032</v>
      </c>
      <c r="N77" s="27">
        <v>26.1</v>
      </c>
      <c r="O77" s="9">
        <f>SUM(N78:$N$249)</f>
        <v>2050.7700000000004</v>
      </c>
      <c r="P77" s="28">
        <f t="shared" si="2"/>
        <v>183744.76999999996</v>
      </c>
    </row>
    <row r="78" spans="2:16" x14ac:dyDescent="0.3">
      <c r="B78" s="21">
        <v>46544</v>
      </c>
      <c r="C78" s="22">
        <v>69</v>
      </c>
      <c r="D78" s="23" t="s">
        <v>19</v>
      </c>
      <c r="E78" s="22">
        <v>0.95</v>
      </c>
      <c r="F78" s="24">
        <v>1040.18</v>
      </c>
      <c r="G78" s="24">
        <v>907.81</v>
      </c>
      <c r="H78" s="24">
        <v>132.37</v>
      </c>
      <c r="I78" s="25">
        <v>166294.54</v>
      </c>
      <c r="J78" s="26">
        <f>SUM(H79:$H$249)</f>
        <v>11575.509999999989</v>
      </c>
      <c r="K78" s="9">
        <f t="shared" si="3"/>
        <v>177870.05</v>
      </c>
      <c r="L78" s="26">
        <v>34.96</v>
      </c>
      <c r="M78" s="27">
        <f>SUM(L79:$L$249)</f>
        <v>2748.8100000000036</v>
      </c>
      <c r="N78" s="27">
        <v>26.1</v>
      </c>
      <c r="O78" s="9">
        <f>SUM(N79:$N$249)</f>
        <v>2024.6700000000005</v>
      </c>
      <c r="P78" s="28">
        <f t="shared" si="2"/>
        <v>182643.53</v>
      </c>
    </row>
    <row r="79" spans="2:16" x14ac:dyDescent="0.3">
      <c r="B79" s="21">
        <v>46574</v>
      </c>
      <c r="C79" s="22">
        <v>70</v>
      </c>
      <c r="D79" s="23" t="s">
        <v>19</v>
      </c>
      <c r="E79" s="22">
        <v>0.95</v>
      </c>
      <c r="F79" s="24">
        <v>1040.18</v>
      </c>
      <c r="G79" s="24">
        <v>908.53</v>
      </c>
      <c r="H79" s="24">
        <v>131.65</v>
      </c>
      <c r="I79" s="25">
        <v>165386.01</v>
      </c>
      <c r="J79" s="26">
        <f>SUM(H80:$H$249)</f>
        <v>11443.859999999988</v>
      </c>
      <c r="K79" s="9">
        <f t="shared" si="3"/>
        <v>176829.87</v>
      </c>
      <c r="L79" s="26">
        <v>34.22</v>
      </c>
      <c r="M79" s="27">
        <f>SUM(L80:$L$249)</f>
        <v>2714.5900000000042</v>
      </c>
      <c r="N79" s="27">
        <v>25.36</v>
      </c>
      <c r="O79" s="9">
        <f>SUM(N80:$N$249)</f>
        <v>1999.3100000000006</v>
      </c>
      <c r="P79" s="28">
        <f t="shared" si="2"/>
        <v>181543.77</v>
      </c>
    </row>
    <row r="80" spans="2:16" x14ac:dyDescent="0.3">
      <c r="B80" s="21">
        <v>46605</v>
      </c>
      <c r="C80" s="22">
        <v>71</v>
      </c>
      <c r="D80" s="23" t="s">
        <v>19</v>
      </c>
      <c r="E80" s="22">
        <v>0.95</v>
      </c>
      <c r="F80" s="24">
        <v>1040.18</v>
      </c>
      <c r="G80" s="24">
        <v>909.25</v>
      </c>
      <c r="H80" s="24">
        <v>130.93</v>
      </c>
      <c r="I80" s="25">
        <v>164476.76</v>
      </c>
      <c r="J80" s="26">
        <f>SUM(H81:$H$249)</f>
        <v>11312.929999999988</v>
      </c>
      <c r="K80" s="9">
        <f t="shared" si="3"/>
        <v>175789.69</v>
      </c>
      <c r="L80" s="26">
        <v>34.22</v>
      </c>
      <c r="M80" s="27">
        <f>SUM(L81:$L$249)</f>
        <v>2680.3700000000049</v>
      </c>
      <c r="N80" s="27">
        <v>25.36</v>
      </c>
      <c r="O80" s="9">
        <f>SUM(N81:$N$249)</f>
        <v>1973.9500000000007</v>
      </c>
      <c r="P80" s="28">
        <f t="shared" si="2"/>
        <v>180444.01</v>
      </c>
    </row>
    <row r="81" spans="2:16" x14ac:dyDescent="0.3">
      <c r="B81" s="21">
        <v>46636</v>
      </c>
      <c r="C81" s="22">
        <v>72</v>
      </c>
      <c r="D81" s="23" t="s">
        <v>19</v>
      </c>
      <c r="E81" s="22">
        <v>0.95</v>
      </c>
      <c r="F81" s="24">
        <v>1040.18</v>
      </c>
      <c r="G81" s="24">
        <v>909.97</v>
      </c>
      <c r="H81" s="24">
        <v>130.21</v>
      </c>
      <c r="I81" s="25">
        <v>163566.79</v>
      </c>
      <c r="J81" s="26">
        <f>SUM(H82:$H$249)</f>
        <v>11182.719999999987</v>
      </c>
      <c r="K81" s="9">
        <f t="shared" si="3"/>
        <v>174749.51</v>
      </c>
      <c r="L81" s="26">
        <v>34.22</v>
      </c>
      <c r="M81" s="27">
        <f>SUM(L82:$L$249)</f>
        <v>2646.1500000000055</v>
      </c>
      <c r="N81" s="27">
        <v>25.36</v>
      </c>
      <c r="O81" s="9">
        <f>SUM(N82:$N$249)</f>
        <v>1948.5900000000008</v>
      </c>
      <c r="P81" s="28">
        <f t="shared" si="2"/>
        <v>179344.25</v>
      </c>
    </row>
    <row r="82" spans="2:16" x14ac:dyDescent="0.3">
      <c r="B82" s="21">
        <v>46666</v>
      </c>
      <c r="C82" s="22">
        <v>73</v>
      </c>
      <c r="D82" s="23" t="s">
        <v>19</v>
      </c>
      <c r="E82" s="22">
        <v>0.95</v>
      </c>
      <c r="F82" s="24">
        <v>1040.18</v>
      </c>
      <c r="G82" s="24">
        <v>910.69</v>
      </c>
      <c r="H82" s="24">
        <v>129.49</v>
      </c>
      <c r="I82" s="25">
        <v>162656.1</v>
      </c>
      <c r="J82" s="26">
        <f>SUM(H83:$H$249)</f>
        <v>11053.229999999987</v>
      </c>
      <c r="K82" s="9">
        <f t="shared" si="3"/>
        <v>173709.33</v>
      </c>
      <c r="L82" s="26">
        <v>34.22</v>
      </c>
      <c r="M82" s="27">
        <f>SUM(L83:$L$249)</f>
        <v>2611.9300000000062</v>
      </c>
      <c r="N82" s="27">
        <v>25.36</v>
      </c>
      <c r="O82" s="9">
        <f>SUM(N83:$N$249)</f>
        <v>1923.2300000000009</v>
      </c>
      <c r="P82" s="28">
        <f t="shared" si="2"/>
        <v>178244.49</v>
      </c>
    </row>
    <row r="83" spans="2:16" x14ac:dyDescent="0.3">
      <c r="B83" s="21">
        <v>46697</v>
      </c>
      <c r="C83" s="22">
        <v>74</v>
      </c>
      <c r="D83" s="23" t="s">
        <v>19</v>
      </c>
      <c r="E83" s="22">
        <v>0.95</v>
      </c>
      <c r="F83" s="24">
        <v>1040.18</v>
      </c>
      <c r="G83" s="24">
        <v>911.41</v>
      </c>
      <c r="H83" s="24">
        <v>128.77000000000001</v>
      </c>
      <c r="I83" s="25">
        <v>161744.69</v>
      </c>
      <c r="J83" s="26">
        <f>SUM(H84:$H$249)</f>
        <v>10924.459999999986</v>
      </c>
      <c r="K83" s="9">
        <f t="shared" si="3"/>
        <v>172669.15</v>
      </c>
      <c r="L83" s="26">
        <v>34.22</v>
      </c>
      <c r="M83" s="27">
        <f>SUM(L84:$L$249)</f>
        <v>2577.7100000000064</v>
      </c>
      <c r="N83" s="27">
        <v>25.36</v>
      </c>
      <c r="O83" s="9">
        <f>SUM(N84:$N$249)</f>
        <v>1897.8700000000008</v>
      </c>
      <c r="P83" s="28">
        <f t="shared" si="2"/>
        <v>177144.72999999998</v>
      </c>
    </row>
    <row r="84" spans="2:16" x14ac:dyDescent="0.3">
      <c r="B84" s="21">
        <v>46727</v>
      </c>
      <c r="C84" s="22">
        <v>75</v>
      </c>
      <c r="D84" s="23" t="s">
        <v>19</v>
      </c>
      <c r="E84" s="22">
        <v>0.95</v>
      </c>
      <c r="F84" s="24">
        <v>1040.18</v>
      </c>
      <c r="G84" s="24">
        <v>912.13</v>
      </c>
      <c r="H84" s="24">
        <v>128.05000000000001</v>
      </c>
      <c r="I84" s="25">
        <v>160832.56</v>
      </c>
      <c r="J84" s="26">
        <f>SUM(H85:$H$249)</f>
        <v>10796.409999999989</v>
      </c>
      <c r="K84" s="9">
        <f t="shared" si="3"/>
        <v>171628.96999999997</v>
      </c>
      <c r="L84" s="26">
        <v>34.22</v>
      </c>
      <c r="M84" s="27">
        <f>SUM(L85:$L$249)</f>
        <v>2543.4900000000066</v>
      </c>
      <c r="N84" s="27">
        <v>25.36</v>
      </c>
      <c r="O84" s="9">
        <f>SUM(N85:$N$249)</f>
        <v>1872.5100000000009</v>
      </c>
      <c r="P84" s="28">
        <f t="shared" si="2"/>
        <v>176044.97</v>
      </c>
    </row>
    <row r="85" spans="2:16" x14ac:dyDescent="0.3">
      <c r="B85" s="21">
        <v>46758</v>
      </c>
      <c r="C85" s="22">
        <v>76</v>
      </c>
      <c r="D85" s="23" t="s">
        <v>19</v>
      </c>
      <c r="E85" s="22">
        <v>0.95</v>
      </c>
      <c r="F85" s="24">
        <v>1040.18</v>
      </c>
      <c r="G85" s="24">
        <v>912.85</v>
      </c>
      <c r="H85" s="24">
        <v>127.33</v>
      </c>
      <c r="I85" s="25">
        <v>159919.71</v>
      </c>
      <c r="J85" s="26">
        <f>SUM(H86:$H$249)</f>
        <v>10669.079999999987</v>
      </c>
      <c r="K85" s="9">
        <f t="shared" si="3"/>
        <v>170588.78999999998</v>
      </c>
      <c r="L85" s="26">
        <v>34.22</v>
      </c>
      <c r="M85" s="27">
        <f>SUM(L86:$L$249)</f>
        <v>2509.2700000000063</v>
      </c>
      <c r="N85" s="27">
        <v>25.36</v>
      </c>
      <c r="O85" s="9">
        <f>SUM(N86:$N$249)</f>
        <v>1847.150000000001</v>
      </c>
      <c r="P85" s="28">
        <f t="shared" si="2"/>
        <v>174945.21</v>
      </c>
    </row>
    <row r="86" spans="2:16" x14ac:dyDescent="0.3">
      <c r="B86" s="21">
        <v>46789</v>
      </c>
      <c r="C86" s="22">
        <v>77</v>
      </c>
      <c r="D86" s="23" t="s">
        <v>19</v>
      </c>
      <c r="E86" s="22">
        <v>0.95</v>
      </c>
      <c r="F86" s="24">
        <v>1040.18</v>
      </c>
      <c r="G86" s="24">
        <v>913.58</v>
      </c>
      <c r="H86" s="24">
        <v>126.6</v>
      </c>
      <c r="I86" s="25">
        <v>159006.13</v>
      </c>
      <c r="J86" s="26">
        <f>SUM(H87:$H$249)</f>
        <v>10542.479999999989</v>
      </c>
      <c r="K86" s="9">
        <f t="shared" si="3"/>
        <v>169548.61</v>
      </c>
      <c r="L86" s="26">
        <v>34.22</v>
      </c>
      <c r="M86" s="27">
        <f>SUM(L87:$L$249)</f>
        <v>2475.0500000000065</v>
      </c>
      <c r="N86" s="27">
        <v>25.36</v>
      </c>
      <c r="O86" s="9">
        <f>SUM(N87:$N$249)</f>
        <v>1821.7900000000011</v>
      </c>
      <c r="P86" s="28">
        <f t="shared" si="2"/>
        <v>173845.45</v>
      </c>
    </row>
    <row r="87" spans="2:16" x14ac:dyDescent="0.3">
      <c r="B87" s="21">
        <v>46818</v>
      </c>
      <c r="C87" s="22">
        <v>78</v>
      </c>
      <c r="D87" s="23" t="s">
        <v>19</v>
      </c>
      <c r="E87" s="22">
        <v>0.95</v>
      </c>
      <c r="F87" s="24">
        <v>1040.18</v>
      </c>
      <c r="G87" s="24">
        <v>914.3</v>
      </c>
      <c r="H87" s="24">
        <v>125.88</v>
      </c>
      <c r="I87" s="25">
        <v>158091.82999999999</v>
      </c>
      <c r="J87" s="26">
        <f>SUM(H88:$H$249)</f>
        <v>10416.599999999988</v>
      </c>
      <c r="K87" s="9">
        <f t="shared" si="3"/>
        <v>168508.42999999996</v>
      </c>
      <c r="L87" s="26">
        <v>34.22</v>
      </c>
      <c r="M87" s="27">
        <f>SUM(L88:$L$249)</f>
        <v>2440.8300000000063</v>
      </c>
      <c r="N87" s="27">
        <v>25.36</v>
      </c>
      <c r="O87" s="9">
        <f>SUM(N88:$N$249)</f>
        <v>1796.430000000001</v>
      </c>
      <c r="P87" s="28">
        <f t="shared" si="2"/>
        <v>172745.68999999997</v>
      </c>
    </row>
    <row r="88" spans="2:16" x14ac:dyDescent="0.3">
      <c r="B88" s="21">
        <v>46849</v>
      </c>
      <c r="C88" s="22">
        <v>79</v>
      </c>
      <c r="D88" s="23" t="s">
        <v>19</v>
      </c>
      <c r="E88" s="22">
        <v>0.95</v>
      </c>
      <c r="F88" s="24">
        <v>1040.18</v>
      </c>
      <c r="G88" s="24">
        <v>915.02</v>
      </c>
      <c r="H88" s="24">
        <v>125.16</v>
      </c>
      <c r="I88" s="25">
        <v>157176.81</v>
      </c>
      <c r="J88" s="26">
        <f>SUM(H89:$H$249)</f>
        <v>10291.439999999988</v>
      </c>
      <c r="K88" s="9">
        <f t="shared" si="3"/>
        <v>167468.25</v>
      </c>
      <c r="L88" s="26">
        <v>34.22</v>
      </c>
      <c r="M88" s="27">
        <f>SUM(L89:$L$249)</f>
        <v>2406.610000000006</v>
      </c>
      <c r="N88" s="27">
        <v>25.36</v>
      </c>
      <c r="O88" s="9">
        <f>SUM(N89:$N$249)</f>
        <v>1771.0700000000011</v>
      </c>
      <c r="P88" s="28">
        <f t="shared" si="2"/>
        <v>171645.93000000002</v>
      </c>
    </row>
    <row r="89" spans="2:16" x14ac:dyDescent="0.3">
      <c r="B89" s="21">
        <v>46879</v>
      </c>
      <c r="C89" s="22">
        <v>80</v>
      </c>
      <c r="D89" s="23" t="s">
        <v>19</v>
      </c>
      <c r="E89" s="22">
        <v>0.95</v>
      </c>
      <c r="F89" s="24">
        <v>1040.18</v>
      </c>
      <c r="G89" s="24">
        <v>915.75</v>
      </c>
      <c r="H89" s="24">
        <v>124.43</v>
      </c>
      <c r="I89" s="25">
        <v>156261.06</v>
      </c>
      <c r="J89" s="26">
        <f>SUM(H90:$H$249)</f>
        <v>10167.009999999987</v>
      </c>
      <c r="K89" s="9">
        <f t="shared" si="3"/>
        <v>166428.06999999998</v>
      </c>
      <c r="L89" s="26">
        <v>34.22</v>
      </c>
      <c r="M89" s="27">
        <f>SUM(L90:$L$249)</f>
        <v>2372.3900000000053</v>
      </c>
      <c r="N89" s="27">
        <v>25.36</v>
      </c>
      <c r="O89" s="9">
        <f>SUM(N90:$N$249)</f>
        <v>1745.7100000000012</v>
      </c>
      <c r="P89" s="28">
        <f t="shared" si="2"/>
        <v>170546.16999999998</v>
      </c>
    </row>
    <row r="90" spans="2:16" x14ac:dyDescent="0.3">
      <c r="B90" s="21">
        <v>46910</v>
      </c>
      <c r="C90" s="22">
        <v>81</v>
      </c>
      <c r="D90" s="23" t="s">
        <v>19</v>
      </c>
      <c r="E90" s="22">
        <v>0.95</v>
      </c>
      <c r="F90" s="24">
        <v>1040.18</v>
      </c>
      <c r="G90" s="24">
        <v>916.47</v>
      </c>
      <c r="H90" s="24">
        <v>123.71</v>
      </c>
      <c r="I90" s="25">
        <v>155344.59</v>
      </c>
      <c r="J90" s="26">
        <f>SUM(H91:$H$249)</f>
        <v>10043.299999999988</v>
      </c>
      <c r="K90" s="9">
        <f t="shared" si="3"/>
        <v>165387.88999999998</v>
      </c>
      <c r="L90" s="26">
        <v>34.22</v>
      </c>
      <c r="M90" s="27">
        <f>SUM(L91:$L$249)</f>
        <v>2338.1700000000046</v>
      </c>
      <c r="N90" s="27">
        <v>25.36</v>
      </c>
      <c r="O90" s="9">
        <f>SUM(N91:$N$249)</f>
        <v>1720.3500000000013</v>
      </c>
      <c r="P90" s="28">
        <f t="shared" si="2"/>
        <v>169446.41</v>
      </c>
    </row>
    <row r="91" spans="2:16" x14ac:dyDescent="0.3">
      <c r="B91" s="21">
        <v>46940</v>
      </c>
      <c r="C91" s="22">
        <v>82</v>
      </c>
      <c r="D91" s="23" t="s">
        <v>19</v>
      </c>
      <c r="E91" s="22">
        <v>0.95</v>
      </c>
      <c r="F91" s="24">
        <v>1040.18</v>
      </c>
      <c r="G91" s="24">
        <v>917.2</v>
      </c>
      <c r="H91" s="24">
        <v>122.98</v>
      </c>
      <c r="I91" s="25">
        <v>154427.39000000001</v>
      </c>
      <c r="J91" s="26">
        <f>SUM(H92:$H$249)</f>
        <v>9920.3199999999906</v>
      </c>
      <c r="K91" s="9">
        <f t="shared" si="3"/>
        <v>164347.71</v>
      </c>
      <c r="L91" s="26">
        <v>32.51</v>
      </c>
      <c r="M91" s="27">
        <f>SUM(L92:$L$249)</f>
        <v>2305.6600000000039</v>
      </c>
      <c r="N91" s="27">
        <v>23.79</v>
      </c>
      <c r="O91" s="9">
        <f>SUM(N92:$N$249)</f>
        <v>1696.5600000000015</v>
      </c>
      <c r="P91" s="28">
        <f t="shared" si="2"/>
        <v>168349.93</v>
      </c>
    </row>
    <row r="92" spans="2:16" x14ac:dyDescent="0.3">
      <c r="B92" s="21">
        <v>46971</v>
      </c>
      <c r="C92" s="22">
        <v>83</v>
      </c>
      <c r="D92" s="23" t="s">
        <v>19</v>
      </c>
      <c r="E92" s="22">
        <v>0.95</v>
      </c>
      <c r="F92" s="24">
        <v>1040.18</v>
      </c>
      <c r="G92" s="24">
        <v>917.92</v>
      </c>
      <c r="H92" s="24">
        <v>122.26</v>
      </c>
      <c r="I92" s="25">
        <v>153509.47</v>
      </c>
      <c r="J92" s="26">
        <f>SUM(H93:$H$249)</f>
        <v>9798.0599999999886</v>
      </c>
      <c r="K92" s="9">
        <f t="shared" si="3"/>
        <v>163307.53</v>
      </c>
      <c r="L92" s="26">
        <v>32.51</v>
      </c>
      <c r="M92" s="27">
        <f>SUM(L93:$L$249)</f>
        <v>2273.1500000000042</v>
      </c>
      <c r="N92" s="27">
        <v>23.79</v>
      </c>
      <c r="O92" s="9">
        <f>SUM(N93:$N$249)</f>
        <v>1672.7700000000016</v>
      </c>
      <c r="P92" s="28">
        <f t="shared" si="2"/>
        <v>167253.44999999998</v>
      </c>
    </row>
    <row r="93" spans="2:16" x14ac:dyDescent="0.3">
      <c r="B93" s="21">
        <v>47002</v>
      </c>
      <c r="C93" s="22">
        <v>84</v>
      </c>
      <c r="D93" s="23" t="s">
        <v>19</v>
      </c>
      <c r="E93" s="22">
        <v>0.95</v>
      </c>
      <c r="F93" s="24">
        <v>1040.18</v>
      </c>
      <c r="G93" s="24">
        <v>918.65</v>
      </c>
      <c r="H93" s="24">
        <v>121.53</v>
      </c>
      <c r="I93" s="25">
        <v>152590.82</v>
      </c>
      <c r="J93" s="26">
        <f>SUM(H94:$H$249)</f>
        <v>9676.5299999999897</v>
      </c>
      <c r="K93" s="9">
        <f t="shared" si="3"/>
        <v>162267.35</v>
      </c>
      <c r="L93" s="26">
        <v>32.51</v>
      </c>
      <c r="M93" s="27">
        <f>SUM(L94:$L$249)</f>
        <v>2240.6400000000049</v>
      </c>
      <c r="N93" s="27">
        <v>23.79</v>
      </c>
      <c r="O93" s="9">
        <f>SUM(N94:$N$249)</f>
        <v>1648.9800000000018</v>
      </c>
      <c r="P93" s="28">
        <f t="shared" si="2"/>
        <v>166156.97000000003</v>
      </c>
    </row>
    <row r="94" spans="2:16" x14ac:dyDescent="0.3">
      <c r="B94" s="21">
        <v>47032</v>
      </c>
      <c r="C94" s="22">
        <v>85</v>
      </c>
      <c r="D94" s="23" t="s">
        <v>19</v>
      </c>
      <c r="E94" s="22">
        <v>0.95</v>
      </c>
      <c r="F94" s="24">
        <v>1040.18</v>
      </c>
      <c r="G94" s="24">
        <v>919.38</v>
      </c>
      <c r="H94" s="24">
        <v>120.8</v>
      </c>
      <c r="I94" s="25">
        <v>151671.44</v>
      </c>
      <c r="J94" s="26">
        <f>SUM(H95:$H$249)</f>
        <v>9555.7299999999905</v>
      </c>
      <c r="K94" s="9">
        <f t="shared" si="3"/>
        <v>161227.16999999998</v>
      </c>
      <c r="L94" s="26">
        <v>32.51</v>
      </c>
      <c r="M94" s="27">
        <f>SUM(L95:$L$249)</f>
        <v>2208.1300000000056</v>
      </c>
      <c r="N94" s="27">
        <v>23.79</v>
      </c>
      <c r="O94" s="9">
        <f>SUM(N95:$N$249)</f>
        <v>1625.1900000000019</v>
      </c>
      <c r="P94" s="28">
        <f t="shared" si="2"/>
        <v>165060.49</v>
      </c>
    </row>
    <row r="95" spans="2:16" x14ac:dyDescent="0.3">
      <c r="B95" s="21">
        <v>47063</v>
      </c>
      <c r="C95" s="22">
        <v>86</v>
      </c>
      <c r="D95" s="23" t="s">
        <v>19</v>
      </c>
      <c r="E95" s="22">
        <v>0.95</v>
      </c>
      <c r="F95" s="24">
        <v>1040.18</v>
      </c>
      <c r="G95" s="24">
        <v>920.11</v>
      </c>
      <c r="H95" s="24">
        <v>120.07</v>
      </c>
      <c r="I95" s="25">
        <v>150751.32999999999</v>
      </c>
      <c r="J95" s="26">
        <f>SUM(H96:$H$249)</f>
        <v>9435.6599999999926</v>
      </c>
      <c r="K95" s="9">
        <f t="shared" si="3"/>
        <v>160186.99</v>
      </c>
      <c r="L95" s="26">
        <v>32.51</v>
      </c>
      <c r="M95" s="27">
        <f>SUM(L96:$L$249)</f>
        <v>2175.6200000000053</v>
      </c>
      <c r="N95" s="27">
        <v>23.79</v>
      </c>
      <c r="O95" s="9">
        <f>SUM(N96:$N$249)</f>
        <v>1601.4000000000021</v>
      </c>
      <c r="P95" s="28">
        <f t="shared" si="2"/>
        <v>163964.00999999998</v>
      </c>
    </row>
    <row r="96" spans="2:16" x14ac:dyDescent="0.3">
      <c r="B96" s="21">
        <v>47093</v>
      </c>
      <c r="C96" s="22">
        <v>87</v>
      </c>
      <c r="D96" s="23" t="s">
        <v>19</v>
      </c>
      <c r="E96" s="22">
        <v>0.95</v>
      </c>
      <c r="F96" s="24">
        <v>1040.18</v>
      </c>
      <c r="G96" s="24">
        <v>920.84</v>
      </c>
      <c r="H96" s="24">
        <v>119.34</v>
      </c>
      <c r="I96" s="25">
        <v>149830.49</v>
      </c>
      <c r="J96" s="26">
        <f>SUM(H97:$H$249)</f>
        <v>9316.3199999999943</v>
      </c>
      <c r="K96" s="9">
        <f t="shared" si="3"/>
        <v>159146.81</v>
      </c>
      <c r="L96" s="26">
        <v>32.51</v>
      </c>
      <c r="M96" s="27">
        <f>SUM(L97:$L$249)</f>
        <v>2143.1100000000038</v>
      </c>
      <c r="N96" s="27">
        <v>23.79</v>
      </c>
      <c r="O96" s="9">
        <f>SUM(N97:$N$249)</f>
        <v>1577.6100000000022</v>
      </c>
      <c r="P96" s="28">
        <f t="shared" si="2"/>
        <v>162867.53000000003</v>
      </c>
    </row>
    <row r="97" spans="2:16" x14ac:dyDescent="0.3">
      <c r="B97" s="21">
        <v>47124</v>
      </c>
      <c r="C97" s="22">
        <v>88</v>
      </c>
      <c r="D97" s="23" t="s">
        <v>19</v>
      </c>
      <c r="E97" s="22">
        <v>0.95</v>
      </c>
      <c r="F97" s="24">
        <v>1040.18</v>
      </c>
      <c r="G97" s="24">
        <v>921.56</v>
      </c>
      <c r="H97" s="24">
        <v>118.62</v>
      </c>
      <c r="I97" s="25">
        <v>148908.93</v>
      </c>
      <c r="J97" s="26">
        <f>SUM(H98:$H$249)</f>
        <v>9197.6999999999953</v>
      </c>
      <c r="K97" s="9">
        <f t="shared" si="3"/>
        <v>158106.62999999998</v>
      </c>
      <c r="L97" s="26">
        <v>32.51</v>
      </c>
      <c r="M97" s="27">
        <f>SUM(L98:$L$249)</f>
        <v>2110.6000000000031</v>
      </c>
      <c r="N97" s="27">
        <v>23.79</v>
      </c>
      <c r="O97" s="9">
        <f>SUM(N98:$N$249)</f>
        <v>1553.8200000000022</v>
      </c>
      <c r="P97" s="28">
        <f t="shared" si="2"/>
        <v>161771.04999999999</v>
      </c>
    </row>
    <row r="98" spans="2:16" x14ac:dyDescent="0.3">
      <c r="B98" s="21">
        <v>47155</v>
      </c>
      <c r="C98" s="22">
        <v>89</v>
      </c>
      <c r="D98" s="23" t="s">
        <v>19</v>
      </c>
      <c r="E98" s="22">
        <v>0.95</v>
      </c>
      <c r="F98" s="24">
        <v>1040.18</v>
      </c>
      <c r="G98" s="24">
        <v>922.29</v>
      </c>
      <c r="H98" s="24">
        <v>117.89</v>
      </c>
      <c r="I98" s="25">
        <v>147986.64000000001</v>
      </c>
      <c r="J98" s="26">
        <f>SUM(H99:$H$249)</f>
        <v>9079.8099999999977</v>
      </c>
      <c r="K98" s="9">
        <f t="shared" si="3"/>
        <v>157066.45000000001</v>
      </c>
      <c r="L98" s="26">
        <v>32.51</v>
      </c>
      <c r="M98" s="27">
        <f>SUM(L99:$L$249)</f>
        <v>2078.0900000000029</v>
      </c>
      <c r="N98" s="27">
        <v>23.79</v>
      </c>
      <c r="O98" s="9">
        <f>SUM(N99:$N$249)</f>
        <v>1530.0300000000018</v>
      </c>
      <c r="P98" s="28">
        <f t="shared" si="2"/>
        <v>160674.57</v>
      </c>
    </row>
    <row r="99" spans="2:16" x14ac:dyDescent="0.3">
      <c r="B99" s="21">
        <v>47183</v>
      </c>
      <c r="C99" s="22">
        <v>90</v>
      </c>
      <c r="D99" s="23" t="s">
        <v>19</v>
      </c>
      <c r="E99" s="22">
        <v>0.95</v>
      </c>
      <c r="F99" s="24">
        <v>1040.18</v>
      </c>
      <c r="G99" s="24">
        <v>923.02</v>
      </c>
      <c r="H99" s="24">
        <v>117.16</v>
      </c>
      <c r="I99" s="25">
        <v>147063.62</v>
      </c>
      <c r="J99" s="26">
        <f>SUM(H100:$H$249)</f>
        <v>8962.649999999996</v>
      </c>
      <c r="K99" s="9">
        <f t="shared" si="3"/>
        <v>156026.26999999999</v>
      </c>
      <c r="L99" s="26">
        <v>32.51</v>
      </c>
      <c r="M99" s="27">
        <f>SUM(L100:$L$249)</f>
        <v>2045.5800000000024</v>
      </c>
      <c r="N99" s="27">
        <v>23.79</v>
      </c>
      <c r="O99" s="9">
        <f>SUM(N100:$N$249)</f>
        <v>1506.2400000000016</v>
      </c>
      <c r="P99" s="28">
        <f t="shared" si="2"/>
        <v>159578.09</v>
      </c>
    </row>
    <row r="100" spans="2:16" x14ac:dyDescent="0.3">
      <c r="B100" s="21">
        <v>47214</v>
      </c>
      <c r="C100" s="22">
        <v>91</v>
      </c>
      <c r="D100" s="23" t="s">
        <v>19</v>
      </c>
      <c r="E100" s="22">
        <v>0.95</v>
      </c>
      <c r="F100" s="24">
        <v>1040.18</v>
      </c>
      <c r="G100" s="24">
        <v>923.75</v>
      </c>
      <c r="H100" s="24">
        <v>116.43</v>
      </c>
      <c r="I100" s="25">
        <v>146139.87</v>
      </c>
      <c r="J100" s="26">
        <f>SUM(H101:$H$249)</f>
        <v>8846.2199999999993</v>
      </c>
      <c r="K100" s="9">
        <f t="shared" si="3"/>
        <v>154986.09</v>
      </c>
      <c r="L100" s="26">
        <v>32.51</v>
      </c>
      <c r="M100" s="27">
        <f>SUM(L101:$L$249)</f>
        <v>2013.0700000000022</v>
      </c>
      <c r="N100" s="27">
        <v>23.79</v>
      </c>
      <c r="O100" s="9">
        <f>SUM(N101:$N$249)</f>
        <v>1482.4500000000012</v>
      </c>
      <c r="P100" s="28">
        <f t="shared" si="2"/>
        <v>158481.61000000002</v>
      </c>
    </row>
    <row r="101" spans="2:16" x14ac:dyDescent="0.3">
      <c r="B101" s="21">
        <v>47244</v>
      </c>
      <c r="C101" s="22">
        <v>92</v>
      </c>
      <c r="D101" s="23" t="s">
        <v>19</v>
      </c>
      <c r="E101" s="22">
        <v>0.95</v>
      </c>
      <c r="F101" s="24">
        <v>1040.18</v>
      </c>
      <c r="G101" s="24">
        <v>924.49</v>
      </c>
      <c r="H101" s="24">
        <v>115.69</v>
      </c>
      <c r="I101" s="25">
        <v>145215.38</v>
      </c>
      <c r="J101" s="26">
        <f>SUM(H102:$H$249)</f>
        <v>8730.5299999999988</v>
      </c>
      <c r="K101" s="9">
        <f t="shared" si="3"/>
        <v>153945.91</v>
      </c>
      <c r="L101" s="26">
        <v>32.51</v>
      </c>
      <c r="M101" s="27">
        <f>SUM(L102:$L$249)</f>
        <v>1980.5600000000022</v>
      </c>
      <c r="N101" s="27">
        <v>23.79</v>
      </c>
      <c r="O101" s="9">
        <f>SUM(N102:$N$249)</f>
        <v>1458.660000000001</v>
      </c>
      <c r="P101" s="28">
        <f t="shared" si="2"/>
        <v>157385.13</v>
      </c>
    </row>
    <row r="102" spans="2:16" x14ac:dyDescent="0.3">
      <c r="B102" s="21">
        <v>47275</v>
      </c>
      <c r="C102" s="22">
        <v>93</v>
      </c>
      <c r="D102" s="23" t="s">
        <v>19</v>
      </c>
      <c r="E102" s="22">
        <v>0.95</v>
      </c>
      <c r="F102" s="24">
        <v>1040.18</v>
      </c>
      <c r="G102" s="24">
        <v>925.22</v>
      </c>
      <c r="H102" s="24">
        <v>114.96</v>
      </c>
      <c r="I102" s="25">
        <v>144290.16</v>
      </c>
      <c r="J102" s="26">
        <f>SUM(H103:$H$249)</f>
        <v>8615.57</v>
      </c>
      <c r="K102" s="9">
        <f t="shared" si="3"/>
        <v>152905.73000000001</v>
      </c>
      <c r="L102" s="26">
        <v>32.51</v>
      </c>
      <c r="M102" s="27">
        <f>SUM(L103:$L$249)</f>
        <v>1948.050000000002</v>
      </c>
      <c r="N102" s="27">
        <v>23.79</v>
      </c>
      <c r="O102" s="9">
        <f>SUM(N103:$N$249)</f>
        <v>1434.8700000000006</v>
      </c>
      <c r="P102" s="28">
        <f t="shared" si="2"/>
        <v>156288.65</v>
      </c>
    </row>
    <row r="103" spans="2:16" x14ac:dyDescent="0.3">
      <c r="B103" s="21">
        <v>47305</v>
      </c>
      <c r="C103" s="22">
        <v>94</v>
      </c>
      <c r="D103" s="23" t="s">
        <v>19</v>
      </c>
      <c r="E103" s="22">
        <v>0.95</v>
      </c>
      <c r="F103" s="24">
        <v>1040.18</v>
      </c>
      <c r="G103" s="24">
        <v>925.95</v>
      </c>
      <c r="H103" s="24">
        <v>114.23</v>
      </c>
      <c r="I103" s="25">
        <v>143364.21</v>
      </c>
      <c r="J103" s="26">
        <f>SUM(H104:$H$249)</f>
        <v>8501.340000000002</v>
      </c>
      <c r="K103" s="9">
        <f t="shared" si="3"/>
        <v>151865.54999999999</v>
      </c>
      <c r="L103" s="26">
        <v>30.12</v>
      </c>
      <c r="M103" s="27">
        <f>SUM(L104:$L$249)</f>
        <v>1917.9300000000019</v>
      </c>
      <c r="N103" s="27">
        <v>21.92</v>
      </c>
      <c r="O103" s="9">
        <f>SUM(N104:$N$249)</f>
        <v>1412.9500000000005</v>
      </c>
      <c r="P103" s="28">
        <f t="shared" si="2"/>
        <v>155196.43</v>
      </c>
    </row>
    <row r="104" spans="2:16" x14ac:dyDescent="0.3">
      <c r="B104" s="21">
        <v>47336</v>
      </c>
      <c r="C104" s="22">
        <v>95</v>
      </c>
      <c r="D104" s="23" t="s">
        <v>19</v>
      </c>
      <c r="E104" s="22">
        <v>0.95</v>
      </c>
      <c r="F104" s="24">
        <v>1040.18</v>
      </c>
      <c r="G104" s="24">
        <v>926.68</v>
      </c>
      <c r="H104" s="24">
        <v>113.5</v>
      </c>
      <c r="I104" s="25">
        <v>142437.53</v>
      </c>
      <c r="J104" s="26">
        <f>SUM(H105:$H$249)</f>
        <v>8387.840000000002</v>
      </c>
      <c r="K104" s="9">
        <f t="shared" si="3"/>
        <v>150825.37</v>
      </c>
      <c r="L104" s="26">
        <v>30.12</v>
      </c>
      <c r="M104" s="27">
        <f>SUM(L105:$L$249)</f>
        <v>1887.810000000002</v>
      </c>
      <c r="N104" s="27">
        <v>21.92</v>
      </c>
      <c r="O104" s="9">
        <f>SUM(N105:$N$249)</f>
        <v>1391.0300000000007</v>
      </c>
      <c r="P104" s="28">
        <f t="shared" si="2"/>
        <v>154104.21</v>
      </c>
    </row>
    <row r="105" spans="2:16" x14ac:dyDescent="0.3">
      <c r="B105" s="21">
        <v>47367</v>
      </c>
      <c r="C105" s="22">
        <v>96</v>
      </c>
      <c r="D105" s="23" t="s">
        <v>19</v>
      </c>
      <c r="E105" s="22">
        <v>0.95</v>
      </c>
      <c r="F105" s="24">
        <v>1040.18</v>
      </c>
      <c r="G105" s="24">
        <v>927.42</v>
      </c>
      <c r="H105" s="24">
        <v>112.76</v>
      </c>
      <c r="I105" s="25">
        <v>141510.10999999999</v>
      </c>
      <c r="J105" s="26">
        <f>SUM(H106:$H$249)</f>
        <v>8275.0800000000036</v>
      </c>
      <c r="K105" s="9">
        <f t="shared" si="3"/>
        <v>149785.19</v>
      </c>
      <c r="L105" s="26">
        <v>30.12</v>
      </c>
      <c r="M105" s="27">
        <f>SUM(L106:$L$249)</f>
        <v>1857.6900000000019</v>
      </c>
      <c r="N105" s="27">
        <v>21.92</v>
      </c>
      <c r="O105" s="9">
        <f>SUM(N106:$N$249)</f>
        <v>1369.110000000001</v>
      </c>
      <c r="P105" s="28">
        <f t="shared" si="2"/>
        <v>153011.99000000002</v>
      </c>
    </row>
    <row r="106" spans="2:16" x14ac:dyDescent="0.3">
      <c r="B106" s="21">
        <v>47397</v>
      </c>
      <c r="C106" s="22">
        <v>97</v>
      </c>
      <c r="D106" s="23" t="s">
        <v>19</v>
      </c>
      <c r="E106" s="22">
        <v>0.95</v>
      </c>
      <c r="F106" s="24">
        <v>1040.18</v>
      </c>
      <c r="G106" s="24">
        <v>928.15</v>
      </c>
      <c r="H106" s="24">
        <v>112.03</v>
      </c>
      <c r="I106" s="25">
        <v>140581.96</v>
      </c>
      <c r="J106" s="26">
        <f>SUM(H107:$H$249)</f>
        <v>8163.0500000000047</v>
      </c>
      <c r="K106" s="9">
        <f t="shared" si="3"/>
        <v>148745.01</v>
      </c>
      <c r="L106" s="26">
        <v>30.12</v>
      </c>
      <c r="M106" s="27">
        <f>SUM(L107:$L$249)</f>
        <v>1827.5700000000018</v>
      </c>
      <c r="N106" s="27">
        <v>21.92</v>
      </c>
      <c r="O106" s="9">
        <f>SUM(N107:$N$249)</f>
        <v>1347.1900000000012</v>
      </c>
      <c r="P106" s="28">
        <f t="shared" si="2"/>
        <v>151919.77000000002</v>
      </c>
    </row>
    <row r="107" spans="2:16" x14ac:dyDescent="0.3">
      <c r="B107" s="21">
        <v>47428</v>
      </c>
      <c r="C107" s="22">
        <v>98</v>
      </c>
      <c r="D107" s="23" t="s">
        <v>19</v>
      </c>
      <c r="E107" s="22">
        <v>0.95</v>
      </c>
      <c r="F107" s="24">
        <v>1040.18</v>
      </c>
      <c r="G107" s="24">
        <v>928.89</v>
      </c>
      <c r="H107" s="24">
        <v>111.29</v>
      </c>
      <c r="I107" s="25">
        <v>139653.07</v>
      </c>
      <c r="J107" s="26">
        <f>SUM(H108:$H$249)</f>
        <v>8051.7600000000039</v>
      </c>
      <c r="K107" s="9">
        <f t="shared" si="3"/>
        <v>147704.83000000002</v>
      </c>
      <c r="L107" s="26">
        <v>30.12</v>
      </c>
      <c r="M107" s="27">
        <f>SUM(L108:$L$249)</f>
        <v>1797.4500000000016</v>
      </c>
      <c r="N107" s="27">
        <v>21.92</v>
      </c>
      <c r="O107" s="9">
        <f>SUM(N108:$N$249)</f>
        <v>1325.2700000000013</v>
      </c>
      <c r="P107" s="28">
        <f t="shared" si="2"/>
        <v>150827.55000000002</v>
      </c>
    </row>
    <row r="108" spans="2:16" x14ac:dyDescent="0.3">
      <c r="B108" s="21">
        <v>47458</v>
      </c>
      <c r="C108" s="22">
        <v>99</v>
      </c>
      <c r="D108" s="23" t="s">
        <v>19</v>
      </c>
      <c r="E108" s="22">
        <v>0.95</v>
      </c>
      <c r="F108" s="24">
        <v>1040.18</v>
      </c>
      <c r="G108" s="24">
        <v>929.62</v>
      </c>
      <c r="H108" s="24">
        <v>110.56</v>
      </c>
      <c r="I108" s="25">
        <v>138723.45000000001</v>
      </c>
      <c r="J108" s="26">
        <f>SUM(H109:$H$249)</f>
        <v>7941.2000000000044</v>
      </c>
      <c r="K108" s="9">
        <f t="shared" si="3"/>
        <v>146664.65000000002</v>
      </c>
      <c r="L108" s="26">
        <v>30.12</v>
      </c>
      <c r="M108" s="27">
        <f>SUM(L109:$L$249)</f>
        <v>1767.3300000000017</v>
      </c>
      <c r="N108" s="27">
        <v>21.92</v>
      </c>
      <c r="O108" s="9">
        <f>SUM(N109:$N$249)</f>
        <v>1303.3500000000017</v>
      </c>
      <c r="P108" s="28">
        <f t="shared" si="2"/>
        <v>149735.33000000005</v>
      </c>
    </row>
    <row r="109" spans="2:16" x14ac:dyDescent="0.3">
      <c r="B109" s="21">
        <v>47489</v>
      </c>
      <c r="C109" s="22">
        <v>100</v>
      </c>
      <c r="D109" s="23" t="s">
        <v>19</v>
      </c>
      <c r="E109" s="22">
        <v>0.95</v>
      </c>
      <c r="F109" s="24">
        <v>1040.18</v>
      </c>
      <c r="G109" s="24">
        <v>930.36</v>
      </c>
      <c r="H109" s="24">
        <v>109.82</v>
      </c>
      <c r="I109" s="25">
        <v>137793.09</v>
      </c>
      <c r="J109" s="26">
        <f>SUM(H110:$H$249)</f>
        <v>7831.3800000000047</v>
      </c>
      <c r="K109" s="9">
        <f t="shared" si="3"/>
        <v>145624.47</v>
      </c>
      <c r="L109" s="26">
        <v>30.12</v>
      </c>
      <c r="M109" s="27">
        <f>SUM(L110:$L$249)</f>
        <v>1737.2100000000016</v>
      </c>
      <c r="N109" s="27">
        <v>21.92</v>
      </c>
      <c r="O109" s="9">
        <f>SUM(N110:$N$249)</f>
        <v>1281.4300000000017</v>
      </c>
      <c r="P109" s="28">
        <f t="shared" si="2"/>
        <v>148643.10999999999</v>
      </c>
    </row>
    <row r="110" spans="2:16" x14ac:dyDescent="0.3">
      <c r="B110" s="21">
        <v>47520</v>
      </c>
      <c r="C110" s="22">
        <v>101</v>
      </c>
      <c r="D110" s="23" t="s">
        <v>19</v>
      </c>
      <c r="E110" s="22">
        <v>0.95</v>
      </c>
      <c r="F110" s="24">
        <v>1040.18</v>
      </c>
      <c r="G110" s="24">
        <v>931.09</v>
      </c>
      <c r="H110" s="24">
        <v>109.09</v>
      </c>
      <c r="I110" s="25">
        <v>136862</v>
      </c>
      <c r="J110" s="26">
        <f>SUM(H111:$H$249)</f>
        <v>7722.2900000000045</v>
      </c>
      <c r="K110" s="9">
        <f t="shared" si="3"/>
        <v>144584.29</v>
      </c>
      <c r="L110" s="26">
        <v>30.12</v>
      </c>
      <c r="M110" s="27">
        <f>SUM(L111:$L$249)</f>
        <v>1707.0900000000015</v>
      </c>
      <c r="N110" s="27">
        <v>21.92</v>
      </c>
      <c r="O110" s="9">
        <f>SUM(N111:$N$249)</f>
        <v>1259.5100000000018</v>
      </c>
      <c r="P110" s="28">
        <f t="shared" si="2"/>
        <v>147550.89000000001</v>
      </c>
    </row>
    <row r="111" spans="2:16" x14ac:dyDescent="0.3">
      <c r="B111" s="21">
        <v>47548</v>
      </c>
      <c r="C111" s="22">
        <v>102</v>
      </c>
      <c r="D111" s="23" t="s">
        <v>19</v>
      </c>
      <c r="E111" s="22">
        <v>0.95</v>
      </c>
      <c r="F111" s="24">
        <v>1040.18</v>
      </c>
      <c r="G111" s="24">
        <v>931.83</v>
      </c>
      <c r="H111" s="24">
        <v>108.35</v>
      </c>
      <c r="I111" s="25">
        <v>135930.17000000001</v>
      </c>
      <c r="J111" s="26">
        <f>SUM(H112:$H$249)</f>
        <v>7613.9400000000051</v>
      </c>
      <c r="K111" s="9">
        <f t="shared" si="3"/>
        <v>143544.11000000002</v>
      </c>
      <c r="L111" s="26">
        <v>30.12</v>
      </c>
      <c r="M111" s="27">
        <f>SUM(L112:$L$249)</f>
        <v>1676.9700000000014</v>
      </c>
      <c r="N111" s="27">
        <v>21.92</v>
      </c>
      <c r="O111" s="9">
        <f>SUM(N112:$N$249)</f>
        <v>1237.5900000000017</v>
      </c>
      <c r="P111" s="28">
        <f t="shared" si="2"/>
        <v>146458.67000000001</v>
      </c>
    </row>
    <row r="112" spans="2:16" x14ac:dyDescent="0.3">
      <c r="B112" s="21">
        <v>47579</v>
      </c>
      <c r="C112" s="22">
        <v>103</v>
      </c>
      <c r="D112" s="23" t="s">
        <v>19</v>
      </c>
      <c r="E112" s="22">
        <v>0.95</v>
      </c>
      <c r="F112" s="24">
        <v>1040.18</v>
      </c>
      <c r="G112" s="24">
        <v>932.57</v>
      </c>
      <c r="H112" s="24">
        <v>107.61</v>
      </c>
      <c r="I112" s="25">
        <v>134997.6</v>
      </c>
      <c r="J112" s="26">
        <f>SUM(H113:$H$249)</f>
        <v>7506.3300000000054</v>
      </c>
      <c r="K112" s="9">
        <f t="shared" si="3"/>
        <v>142503.93000000002</v>
      </c>
      <c r="L112" s="26">
        <v>30.12</v>
      </c>
      <c r="M112" s="27">
        <f>SUM(L113:$L$249)</f>
        <v>1646.8500000000013</v>
      </c>
      <c r="N112" s="27">
        <v>21.92</v>
      </c>
      <c r="O112" s="9">
        <f>SUM(N113:$N$249)</f>
        <v>1215.6700000000017</v>
      </c>
      <c r="P112" s="28">
        <f t="shared" si="2"/>
        <v>145366.45000000004</v>
      </c>
    </row>
    <row r="113" spans="2:16" x14ac:dyDescent="0.3">
      <c r="B113" s="21">
        <v>47609</v>
      </c>
      <c r="C113" s="22">
        <v>104</v>
      </c>
      <c r="D113" s="23" t="s">
        <v>19</v>
      </c>
      <c r="E113" s="22">
        <v>0.95</v>
      </c>
      <c r="F113" s="24">
        <v>1040.18</v>
      </c>
      <c r="G113" s="24">
        <v>933.31</v>
      </c>
      <c r="H113" s="24">
        <v>106.87</v>
      </c>
      <c r="I113" s="25">
        <v>134064.29</v>
      </c>
      <c r="J113" s="26">
        <f>SUM(H114:$H$249)</f>
        <v>7399.4600000000046</v>
      </c>
      <c r="K113" s="9">
        <f t="shared" si="3"/>
        <v>141463.75</v>
      </c>
      <c r="L113" s="26">
        <v>30.12</v>
      </c>
      <c r="M113" s="27">
        <f>SUM(L114:$L$249)</f>
        <v>1616.7300000000012</v>
      </c>
      <c r="N113" s="27">
        <v>21.92</v>
      </c>
      <c r="O113" s="9">
        <f>SUM(N114:$N$249)</f>
        <v>1193.7500000000016</v>
      </c>
      <c r="P113" s="28">
        <f t="shared" si="2"/>
        <v>144274.23000000001</v>
      </c>
    </row>
    <row r="114" spans="2:16" x14ac:dyDescent="0.3">
      <c r="B114" s="21">
        <v>47640</v>
      </c>
      <c r="C114" s="22">
        <v>105</v>
      </c>
      <c r="D114" s="23" t="s">
        <v>19</v>
      </c>
      <c r="E114" s="22">
        <v>0.95</v>
      </c>
      <c r="F114" s="24">
        <v>1040.18</v>
      </c>
      <c r="G114" s="24">
        <v>934.05</v>
      </c>
      <c r="H114" s="24">
        <v>106.13</v>
      </c>
      <c r="I114" s="25">
        <v>133130.23999999999</v>
      </c>
      <c r="J114" s="26">
        <f>SUM(H115:$H$249)</f>
        <v>7293.3300000000045</v>
      </c>
      <c r="K114" s="9">
        <f t="shared" si="3"/>
        <v>140423.57</v>
      </c>
      <c r="L114" s="26">
        <v>30.12</v>
      </c>
      <c r="M114" s="27">
        <f>SUM(L115:$L$249)</f>
        <v>1586.610000000001</v>
      </c>
      <c r="N114" s="27">
        <v>21.92</v>
      </c>
      <c r="O114" s="9">
        <f>SUM(N115:$N$249)</f>
        <v>1171.8300000000011</v>
      </c>
      <c r="P114" s="28">
        <f t="shared" si="2"/>
        <v>143182.01</v>
      </c>
    </row>
    <row r="115" spans="2:16" x14ac:dyDescent="0.3">
      <c r="B115" s="21">
        <v>47670</v>
      </c>
      <c r="C115" s="22">
        <v>106</v>
      </c>
      <c r="D115" s="23" t="s">
        <v>19</v>
      </c>
      <c r="E115" s="22">
        <v>0.95</v>
      </c>
      <c r="F115" s="24">
        <v>1040.18</v>
      </c>
      <c r="G115" s="24">
        <v>934.79</v>
      </c>
      <c r="H115" s="24">
        <v>105.39</v>
      </c>
      <c r="I115" s="25">
        <v>132195.45000000001</v>
      </c>
      <c r="J115" s="26">
        <f>SUM(H116:$H$249)</f>
        <v>7187.9400000000041</v>
      </c>
      <c r="K115" s="9">
        <f t="shared" si="3"/>
        <v>139383.39000000001</v>
      </c>
      <c r="L115" s="26">
        <v>27.19</v>
      </c>
      <c r="M115" s="27">
        <f>SUM(L116:$L$249)</f>
        <v>1559.420000000001</v>
      </c>
      <c r="N115" s="27">
        <v>19.95</v>
      </c>
      <c r="O115" s="9">
        <f>SUM(N116:$N$249)</f>
        <v>1151.8800000000008</v>
      </c>
      <c r="P115" s="28">
        <f t="shared" si="2"/>
        <v>142094.69000000003</v>
      </c>
    </row>
    <row r="116" spans="2:16" x14ac:dyDescent="0.3">
      <c r="B116" s="21">
        <v>47701</v>
      </c>
      <c r="C116" s="22">
        <v>107</v>
      </c>
      <c r="D116" s="23" t="s">
        <v>19</v>
      </c>
      <c r="E116" s="22">
        <v>0.95</v>
      </c>
      <c r="F116" s="24">
        <v>1040.18</v>
      </c>
      <c r="G116" s="24">
        <v>935.53</v>
      </c>
      <c r="H116" s="24">
        <v>104.65</v>
      </c>
      <c r="I116" s="25">
        <v>131259.92000000001</v>
      </c>
      <c r="J116" s="26">
        <f>SUM(H117:$H$249)</f>
        <v>7083.2900000000045</v>
      </c>
      <c r="K116" s="9">
        <f t="shared" si="3"/>
        <v>138343.21000000002</v>
      </c>
      <c r="L116" s="26">
        <v>27.19</v>
      </c>
      <c r="M116" s="27">
        <f>SUM(L117:$L$249)</f>
        <v>1532.2300000000012</v>
      </c>
      <c r="N116" s="27">
        <v>19.95</v>
      </c>
      <c r="O116" s="9">
        <f>SUM(N117:$N$249)</f>
        <v>1131.9300000000003</v>
      </c>
      <c r="P116" s="28">
        <f t="shared" si="2"/>
        <v>141007.37000000002</v>
      </c>
    </row>
    <row r="117" spans="2:16" x14ac:dyDescent="0.3">
      <c r="B117" s="21">
        <v>47732</v>
      </c>
      <c r="C117" s="22">
        <v>108</v>
      </c>
      <c r="D117" s="23" t="s">
        <v>19</v>
      </c>
      <c r="E117" s="22">
        <v>0.95</v>
      </c>
      <c r="F117" s="24">
        <v>1040.18</v>
      </c>
      <c r="G117" s="24">
        <v>936.27</v>
      </c>
      <c r="H117" s="24">
        <v>103.91</v>
      </c>
      <c r="I117" s="25">
        <v>130323.65</v>
      </c>
      <c r="J117" s="26">
        <f>SUM(H118:$H$249)</f>
        <v>6979.3800000000047</v>
      </c>
      <c r="K117" s="9">
        <f t="shared" si="3"/>
        <v>137303.03</v>
      </c>
      <c r="L117" s="26">
        <v>27.19</v>
      </c>
      <c r="M117" s="27">
        <f>SUM(L118:$L$249)</f>
        <v>1505.0400000000011</v>
      </c>
      <c r="N117" s="27">
        <v>19.95</v>
      </c>
      <c r="O117" s="9">
        <f>SUM(N118:$N$249)</f>
        <v>1111.98</v>
      </c>
      <c r="P117" s="28">
        <f t="shared" si="2"/>
        <v>139920.05000000002</v>
      </c>
    </row>
    <row r="118" spans="2:16" x14ac:dyDescent="0.3">
      <c r="B118" s="21">
        <v>47762</v>
      </c>
      <c r="C118" s="22">
        <v>109</v>
      </c>
      <c r="D118" s="23" t="s">
        <v>19</v>
      </c>
      <c r="E118" s="22">
        <v>0.95</v>
      </c>
      <c r="F118" s="24">
        <v>1040.18</v>
      </c>
      <c r="G118" s="24">
        <v>937.01</v>
      </c>
      <c r="H118" s="24">
        <v>103.17</v>
      </c>
      <c r="I118" s="25">
        <v>129386.64</v>
      </c>
      <c r="J118" s="26">
        <f>SUM(H119:$H$249)</f>
        <v>6876.2100000000055</v>
      </c>
      <c r="K118" s="9">
        <f t="shared" si="3"/>
        <v>136262.85</v>
      </c>
      <c r="L118" s="26">
        <v>27.19</v>
      </c>
      <c r="M118" s="27">
        <f>SUM(L119:$L$249)</f>
        <v>1477.850000000001</v>
      </c>
      <c r="N118" s="27">
        <v>19.95</v>
      </c>
      <c r="O118" s="9">
        <f>SUM(N119:$N$249)</f>
        <v>1092.03</v>
      </c>
      <c r="P118" s="28">
        <f t="shared" si="2"/>
        <v>138832.73000000001</v>
      </c>
    </row>
    <row r="119" spans="2:16" x14ac:dyDescent="0.3">
      <c r="B119" s="21">
        <v>47793</v>
      </c>
      <c r="C119" s="22">
        <v>110</v>
      </c>
      <c r="D119" s="23" t="s">
        <v>19</v>
      </c>
      <c r="E119" s="22">
        <v>0.95</v>
      </c>
      <c r="F119" s="24">
        <v>1040.18</v>
      </c>
      <c r="G119" s="24">
        <v>937.75</v>
      </c>
      <c r="H119" s="24">
        <v>102.43</v>
      </c>
      <c r="I119" s="25">
        <v>128448.89</v>
      </c>
      <c r="J119" s="26">
        <f>SUM(H120:$H$249)</f>
        <v>6773.7800000000052</v>
      </c>
      <c r="K119" s="9">
        <f t="shared" si="3"/>
        <v>135222.67000000001</v>
      </c>
      <c r="L119" s="26">
        <v>27.19</v>
      </c>
      <c r="M119" s="27">
        <f>SUM(L120:$L$249)</f>
        <v>1450.660000000001</v>
      </c>
      <c r="N119" s="27">
        <v>19.95</v>
      </c>
      <c r="O119" s="9">
        <f>SUM(N120:$N$249)</f>
        <v>1072.0800000000004</v>
      </c>
      <c r="P119" s="28">
        <f t="shared" si="2"/>
        <v>137745.41</v>
      </c>
    </row>
    <row r="120" spans="2:16" x14ac:dyDescent="0.3">
      <c r="B120" s="21">
        <v>47823</v>
      </c>
      <c r="C120" s="22">
        <v>111</v>
      </c>
      <c r="D120" s="23" t="s">
        <v>19</v>
      </c>
      <c r="E120" s="22">
        <v>0.95</v>
      </c>
      <c r="F120" s="24">
        <v>1040.18</v>
      </c>
      <c r="G120" s="24">
        <v>938.49</v>
      </c>
      <c r="H120" s="24">
        <v>101.69</v>
      </c>
      <c r="I120" s="25">
        <v>127510.39999999999</v>
      </c>
      <c r="J120" s="26">
        <f>SUM(H121:$H$249)</f>
        <v>6672.0900000000047</v>
      </c>
      <c r="K120" s="9">
        <f t="shared" si="3"/>
        <v>134182.49</v>
      </c>
      <c r="L120" s="26">
        <v>27.19</v>
      </c>
      <c r="M120" s="27">
        <f>SUM(L121:$L$249)</f>
        <v>1423.4700000000009</v>
      </c>
      <c r="N120" s="27">
        <v>19.95</v>
      </c>
      <c r="O120" s="9">
        <f>SUM(N121:$N$249)</f>
        <v>1052.1300000000012</v>
      </c>
      <c r="P120" s="28">
        <f t="shared" si="2"/>
        <v>136658.09</v>
      </c>
    </row>
    <row r="121" spans="2:16" x14ac:dyDescent="0.3">
      <c r="B121" s="21">
        <v>47854</v>
      </c>
      <c r="C121" s="22">
        <v>112</v>
      </c>
      <c r="D121" s="23" t="s">
        <v>19</v>
      </c>
      <c r="E121" s="22">
        <v>0.95</v>
      </c>
      <c r="F121" s="24">
        <v>1040.18</v>
      </c>
      <c r="G121" s="24">
        <v>939.23</v>
      </c>
      <c r="H121" s="24">
        <v>100.95</v>
      </c>
      <c r="I121" s="25">
        <v>126571.17</v>
      </c>
      <c r="J121" s="26">
        <f>SUM(H122:$H$249)</f>
        <v>6571.1400000000049</v>
      </c>
      <c r="K121" s="9">
        <f t="shared" si="3"/>
        <v>133142.31</v>
      </c>
      <c r="L121" s="26">
        <v>27.19</v>
      </c>
      <c r="M121" s="27">
        <f>SUM(L122:$L$249)</f>
        <v>1396.2800000000009</v>
      </c>
      <c r="N121" s="27">
        <v>19.95</v>
      </c>
      <c r="O121" s="9">
        <f>SUM(N122:$N$249)</f>
        <v>1032.1800000000012</v>
      </c>
      <c r="P121" s="28">
        <f t="shared" si="2"/>
        <v>135570.76999999999</v>
      </c>
    </row>
    <row r="122" spans="2:16" x14ac:dyDescent="0.3">
      <c r="B122" s="21">
        <v>47885</v>
      </c>
      <c r="C122" s="22">
        <v>113</v>
      </c>
      <c r="D122" s="23" t="s">
        <v>19</v>
      </c>
      <c r="E122" s="22">
        <v>0.95</v>
      </c>
      <c r="F122" s="24">
        <v>1040.18</v>
      </c>
      <c r="G122" s="24">
        <v>939.98</v>
      </c>
      <c r="H122" s="24">
        <v>100.2</v>
      </c>
      <c r="I122" s="25">
        <v>125631.19</v>
      </c>
      <c r="J122" s="26">
        <f>SUM(H123:$H$249)</f>
        <v>6470.9400000000051</v>
      </c>
      <c r="K122" s="9">
        <f t="shared" si="3"/>
        <v>132102.13</v>
      </c>
      <c r="L122" s="26">
        <v>27.19</v>
      </c>
      <c r="M122" s="27">
        <f>SUM(L123:$L$249)</f>
        <v>1369.0900000000008</v>
      </c>
      <c r="N122" s="27">
        <v>19.95</v>
      </c>
      <c r="O122" s="9">
        <f>SUM(N123:$N$249)</f>
        <v>1012.2300000000005</v>
      </c>
      <c r="P122" s="28">
        <f t="shared" si="2"/>
        <v>134483.45000000001</v>
      </c>
    </row>
    <row r="123" spans="2:16" x14ac:dyDescent="0.3">
      <c r="B123" s="21">
        <v>47913</v>
      </c>
      <c r="C123" s="22">
        <v>114</v>
      </c>
      <c r="D123" s="23" t="s">
        <v>19</v>
      </c>
      <c r="E123" s="22">
        <v>0.95</v>
      </c>
      <c r="F123" s="24">
        <v>1040.18</v>
      </c>
      <c r="G123" s="24">
        <v>940.72</v>
      </c>
      <c r="H123" s="24">
        <v>99.46</v>
      </c>
      <c r="I123" s="25">
        <v>124690.47</v>
      </c>
      <c r="J123" s="26">
        <f>SUM(H124:$H$249)</f>
        <v>6371.480000000005</v>
      </c>
      <c r="K123" s="9">
        <f t="shared" si="3"/>
        <v>131061.95000000001</v>
      </c>
      <c r="L123" s="26">
        <v>27.19</v>
      </c>
      <c r="M123" s="27">
        <f>SUM(L124:$L$249)</f>
        <v>1341.9000000000008</v>
      </c>
      <c r="N123" s="27">
        <v>19.95</v>
      </c>
      <c r="O123" s="9">
        <f>SUM(N124:$N$249)</f>
        <v>992.28000000000054</v>
      </c>
      <c r="P123" s="28">
        <f t="shared" si="2"/>
        <v>133396.13</v>
      </c>
    </row>
    <row r="124" spans="2:16" x14ac:dyDescent="0.3">
      <c r="B124" s="21">
        <v>47944</v>
      </c>
      <c r="C124" s="22">
        <v>115</v>
      </c>
      <c r="D124" s="23" t="s">
        <v>19</v>
      </c>
      <c r="E124" s="22">
        <v>0.95</v>
      </c>
      <c r="F124" s="24">
        <v>1040.18</v>
      </c>
      <c r="G124" s="24">
        <v>941.47</v>
      </c>
      <c r="H124" s="24">
        <v>98.71</v>
      </c>
      <c r="I124" s="25">
        <v>123749</v>
      </c>
      <c r="J124" s="26">
        <f>SUM(H125:$H$249)</f>
        <v>6272.770000000005</v>
      </c>
      <c r="K124" s="9">
        <f t="shared" si="3"/>
        <v>130021.77</v>
      </c>
      <c r="L124" s="26">
        <v>27.19</v>
      </c>
      <c r="M124" s="27">
        <f>SUM(L125:$L$249)</f>
        <v>1314.7100000000005</v>
      </c>
      <c r="N124" s="27">
        <v>19.95</v>
      </c>
      <c r="O124" s="9">
        <f>SUM(N125:$N$249)</f>
        <v>972.33000000000061</v>
      </c>
      <c r="P124" s="28">
        <f t="shared" si="2"/>
        <v>132308.81</v>
      </c>
    </row>
    <row r="125" spans="2:16" x14ac:dyDescent="0.3">
      <c r="B125" s="21">
        <v>47974</v>
      </c>
      <c r="C125" s="22">
        <v>116</v>
      </c>
      <c r="D125" s="23" t="s">
        <v>19</v>
      </c>
      <c r="E125" s="22">
        <v>0.95</v>
      </c>
      <c r="F125" s="24">
        <v>1040.18</v>
      </c>
      <c r="G125" s="24">
        <v>942.21</v>
      </c>
      <c r="H125" s="24">
        <v>97.97</v>
      </c>
      <c r="I125" s="25">
        <v>122806.79</v>
      </c>
      <c r="J125" s="26">
        <f>SUM(H126:$H$249)</f>
        <v>6174.8000000000056</v>
      </c>
      <c r="K125" s="9">
        <f t="shared" si="3"/>
        <v>128981.59</v>
      </c>
      <c r="L125" s="26">
        <v>27.19</v>
      </c>
      <c r="M125" s="27">
        <f>SUM(L126:$L$249)</f>
        <v>1287.5200000000004</v>
      </c>
      <c r="N125" s="27">
        <v>19.95</v>
      </c>
      <c r="O125" s="9">
        <f>SUM(N126:$N$249)</f>
        <v>952.38000000000068</v>
      </c>
      <c r="P125" s="28">
        <f t="shared" si="2"/>
        <v>131221.49</v>
      </c>
    </row>
    <row r="126" spans="2:16" x14ac:dyDescent="0.3">
      <c r="B126" s="21">
        <v>48005</v>
      </c>
      <c r="C126" s="22">
        <v>117</v>
      </c>
      <c r="D126" s="23" t="s">
        <v>19</v>
      </c>
      <c r="E126" s="22">
        <v>0.95</v>
      </c>
      <c r="F126" s="24">
        <v>1040.18</v>
      </c>
      <c r="G126" s="24">
        <v>942.96</v>
      </c>
      <c r="H126" s="24">
        <v>97.22</v>
      </c>
      <c r="I126" s="25">
        <v>121863.83</v>
      </c>
      <c r="J126" s="26">
        <f>SUM(H127:$H$249)</f>
        <v>6077.5800000000054</v>
      </c>
      <c r="K126" s="9">
        <f t="shared" si="3"/>
        <v>127941.41</v>
      </c>
      <c r="L126" s="26">
        <v>27.19</v>
      </c>
      <c r="M126" s="27">
        <f>SUM(L127:$L$249)</f>
        <v>1260.3300000000002</v>
      </c>
      <c r="N126" s="27">
        <v>19.95</v>
      </c>
      <c r="O126" s="9">
        <f>SUM(N127:$N$249)</f>
        <v>932.43000000000086</v>
      </c>
      <c r="P126" s="28">
        <f t="shared" si="2"/>
        <v>130134.17000000001</v>
      </c>
    </row>
    <row r="127" spans="2:16" x14ac:dyDescent="0.3">
      <c r="B127" s="21">
        <v>48035</v>
      </c>
      <c r="C127" s="22">
        <v>118</v>
      </c>
      <c r="D127" s="23" t="s">
        <v>19</v>
      </c>
      <c r="E127" s="22">
        <v>0.95</v>
      </c>
      <c r="F127" s="24">
        <v>1040.18</v>
      </c>
      <c r="G127" s="24">
        <v>943.7</v>
      </c>
      <c r="H127" s="24">
        <v>96.48</v>
      </c>
      <c r="I127" s="25">
        <v>120920.13</v>
      </c>
      <c r="J127" s="26">
        <f>SUM(H128:$H$249)</f>
        <v>5981.1000000000058</v>
      </c>
      <c r="K127" s="9">
        <f t="shared" si="3"/>
        <v>126901.23000000001</v>
      </c>
      <c r="L127" s="26">
        <v>23.67</v>
      </c>
      <c r="M127" s="27">
        <f>SUM(L128:$L$249)</f>
        <v>1236.6600000000003</v>
      </c>
      <c r="N127" s="27">
        <v>17.510000000000002</v>
      </c>
      <c r="O127" s="9">
        <f>SUM(N128:$N$249)</f>
        <v>914.92000000000098</v>
      </c>
      <c r="P127" s="28">
        <f t="shared" si="2"/>
        <v>129052.81000000001</v>
      </c>
    </row>
    <row r="128" spans="2:16" x14ac:dyDescent="0.3">
      <c r="B128" s="21">
        <v>48066</v>
      </c>
      <c r="C128" s="22">
        <v>119</v>
      </c>
      <c r="D128" s="23" t="s">
        <v>19</v>
      </c>
      <c r="E128" s="22">
        <v>0.95</v>
      </c>
      <c r="F128" s="24">
        <v>1040.18</v>
      </c>
      <c r="G128" s="24">
        <v>944.45</v>
      </c>
      <c r="H128" s="24">
        <v>95.73</v>
      </c>
      <c r="I128" s="25">
        <v>119975.67999999999</v>
      </c>
      <c r="J128" s="26">
        <f>SUM(H129:$H$249)</f>
        <v>5885.3700000000053</v>
      </c>
      <c r="K128" s="9">
        <f t="shared" si="3"/>
        <v>125861.05</v>
      </c>
      <c r="L128" s="26">
        <v>23.67</v>
      </c>
      <c r="M128" s="27">
        <f>SUM(L129:$L$249)</f>
        <v>1212.9900000000002</v>
      </c>
      <c r="N128" s="27">
        <v>17.510000000000002</v>
      </c>
      <c r="O128" s="9">
        <f>SUM(N129:$N$249)</f>
        <v>897.41000000000111</v>
      </c>
      <c r="P128" s="28">
        <f t="shared" si="2"/>
        <v>127971.45000000001</v>
      </c>
    </row>
    <row r="129" spans="2:16" x14ac:dyDescent="0.3">
      <c r="B129" s="21">
        <v>48097</v>
      </c>
      <c r="C129" s="22">
        <v>120</v>
      </c>
      <c r="D129" s="23" t="s">
        <v>19</v>
      </c>
      <c r="E129" s="22">
        <v>0.95</v>
      </c>
      <c r="F129" s="24">
        <v>1040.18</v>
      </c>
      <c r="G129" s="24">
        <v>945.2</v>
      </c>
      <c r="H129" s="24">
        <v>94.98</v>
      </c>
      <c r="I129" s="25">
        <v>119030.48</v>
      </c>
      <c r="J129" s="26">
        <f>SUM(H130:$H$249)</f>
        <v>5790.3900000000049</v>
      </c>
      <c r="K129" s="9">
        <f t="shared" si="3"/>
        <v>124820.87</v>
      </c>
      <c r="L129" s="26">
        <v>23.67</v>
      </c>
      <c r="M129" s="27">
        <f>SUM(L130:$L$249)</f>
        <v>1189.3200000000004</v>
      </c>
      <c r="N129" s="27">
        <v>17.510000000000002</v>
      </c>
      <c r="O129" s="9">
        <f>SUM(N130:$N$249)</f>
        <v>879.90000000000111</v>
      </c>
      <c r="P129" s="28">
        <f t="shared" si="2"/>
        <v>126890.09</v>
      </c>
    </row>
    <row r="130" spans="2:16" x14ac:dyDescent="0.3">
      <c r="B130" s="21">
        <v>48127</v>
      </c>
      <c r="C130" s="22">
        <v>121</v>
      </c>
      <c r="D130" s="23" t="s">
        <v>19</v>
      </c>
      <c r="E130" s="22">
        <v>0.95</v>
      </c>
      <c r="F130" s="24">
        <v>1040.18</v>
      </c>
      <c r="G130" s="24">
        <v>945.95</v>
      </c>
      <c r="H130" s="24">
        <v>94.23</v>
      </c>
      <c r="I130" s="25">
        <v>118084.53</v>
      </c>
      <c r="J130" s="26">
        <f>SUM(H131:$H$249)</f>
        <v>5696.1600000000044</v>
      </c>
      <c r="K130" s="9">
        <f t="shared" si="3"/>
        <v>123780.69</v>
      </c>
      <c r="L130" s="26">
        <v>23.67</v>
      </c>
      <c r="M130" s="27">
        <f>SUM(L131:$L$249)</f>
        <v>1165.6500000000005</v>
      </c>
      <c r="N130" s="27">
        <v>17.510000000000002</v>
      </c>
      <c r="O130" s="9">
        <f>SUM(N131:$N$249)</f>
        <v>862.39000000000112</v>
      </c>
      <c r="P130" s="28">
        <f t="shared" si="2"/>
        <v>125808.73</v>
      </c>
    </row>
    <row r="131" spans="2:16" x14ac:dyDescent="0.3">
      <c r="B131" s="21">
        <v>48158</v>
      </c>
      <c r="C131" s="22">
        <v>122</v>
      </c>
      <c r="D131" s="23" t="s">
        <v>19</v>
      </c>
      <c r="E131" s="22">
        <v>0.95</v>
      </c>
      <c r="F131" s="24">
        <v>1040.18</v>
      </c>
      <c r="G131" s="24">
        <v>946.7</v>
      </c>
      <c r="H131" s="24">
        <v>93.48</v>
      </c>
      <c r="I131" s="25">
        <v>117137.83</v>
      </c>
      <c r="J131" s="26">
        <f>SUM(H132:$H$249)</f>
        <v>5602.6800000000048</v>
      </c>
      <c r="K131" s="9">
        <f t="shared" si="3"/>
        <v>122740.51000000001</v>
      </c>
      <c r="L131" s="26">
        <v>23.67</v>
      </c>
      <c r="M131" s="27">
        <f>SUM(L132:$L$249)</f>
        <v>1141.9800000000007</v>
      </c>
      <c r="N131" s="27">
        <v>17.510000000000002</v>
      </c>
      <c r="O131" s="9">
        <f>SUM(N132:$N$249)</f>
        <v>844.88000000000125</v>
      </c>
      <c r="P131" s="28">
        <f t="shared" si="2"/>
        <v>124727.37000000001</v>
      </c>
    </row>
    <row r="132" spans="2:16" x14ac:dyDescent="0.3">
      <c r="B132" s="21">
        <v>48188</v>
      </c>
      <c r="C132" s="22">
        <v>123</v>
      </c>
      <c r="D132" s="23" t="s">
        <v>19</v>
      </c>
      <c r="E132" s="22">
        <v>0.95</v>
      </c>
      <c r="F132" s="24">
        <v>1040.18</v>
      </c>
      <c r="G132" s="24">
        <v>947.45</v>
      </c>
      <c r="H132" s="24">
        <v>92.73</v>
      </c>
      <c r="I132" s="25">
        <v>116190.38</v>
      </c>
      <c r="J132" s="26">
        <f>SUM(H133:$H$249)</f>
        <v>5509.9500000000044</v>
      </c>
      <c r="K132" s="9">
        <f t="shared" si="3"/>
        <v>121700.33000000002</v>
      </c>
      <c r="L132" s="26">
        <v>23.67</v>
      </c>
      <c r="M132" s="27">
        <f>SUM(L133:$L$249)</f>
        <v>1118.3100000000006</v>
      </c>
      <c r="N132" s="27">
        <v>17.510000000000002</v>
      </c>
      <c r="O132" s="9">
        <f>SUM(N133:$N$249)</f>
        <v>827.37000000000126</v>
      </c>
      <c r="P132" s="28">
        <f t="shared" si="2"/>
        <v>123646.01000000001</v>
      </c>
    </row>
    <row r="133" spans="2:16" x14ac:dyDescent="0.3">
      <c r="B133" s="21">
        <v>48219</v>
      </c>
      <c r="C133" s="22">
        <v>124</v>
      </c>
      <c r="D133" s="23" t="s">
        <v>19</v>
      </c>
      <c r="E133" s="22">
        <v>0.95</v>
      </c>
      <c r="F133" s="24">
        <v>1040.18</v>
      </c>
      <c r="G133" s="24">
        <v>948.2</v>
      </c>
      <c r="H133" s="24">
        <v>91.98</v>
      </c>
      <c r="I133" s="25">
        <v>115242.18</v>
      </c>
      <c r="J133" s="26">
        <f>SUM(H134:$H$249)</f>
        <v>5417.9700000000039</v>
      </c>
      <c r="K133" s="9">
        <f t="shared" si="3"/>
        <v>120660.15</v>
      </c>
      <c r="L133" s="26">
        <v>23.67</v>
      </c>
      <c r="M133" s="27">
        <f>SUM(L134:$L$249)</f>
        <v>1094.6400000000008</v>
      </c>
      <c r="N133" s="27">
        <v>17.510000000000002</v>
      </c>
      <c r="O133" s="9">
        <f>SUM(N134:$N$249)</f>
        <v>809.86000000000126</v>
      </c>
      <c r="P133" s="28">
        <f t="shared" si="2"/>
        <v>122564.65</v>
      </c>
    </row>
    <row r="134" spans="2:16" x14ac:dyDescent="0.3">
      <c r="B134" s="21">
        <v>48250</v>
      </c>
      <c r="C134" s="22">
        <v>125</v>
      </c>
      <c r="D134" s="23" t="s">
        <v>19</v>
      </c>
      <c r="E134" s="22">
        <v>0.95</v>
      </c>
      <c r="F134" s="24">
        <v>1040.18</v>
      </c>
      <c r="G134" s="24">
        <v>948.95</v>
      </c>
      <c r="H134" s="24">
        <v>91.23</v>
      </c>
      <c r="I134" s="25">
        <v>114293.23</v>
      </c>
      <c r="J134" s="26">
        <f>SUM(H135:$H$249)</f>
        <v>5326.7400000000043</v>
      </c>
      <c r="K134" s="9">
        <f t="shared" si="3"/>
        <v>119619.97</v>
      </c>
      <c r="L134" s="26">
        <v>23.67</v>
      </c>
      <c r="M134" s="27">
        <f>SUM(L135:$L$249)</f>
        <v>1070.9700000000009</v>
      </c>
      <c r="N134" s="27">
        <v>17.510000000000002</v>
      </c>
      <c r="O134" s="9">
        <f>SUM(N135:$N$249)</f>
        <v>792.35000000000127</v>
      </c>
      <c r="P134" s="28">
        <f t="shared" si="2"/>
        <v>121483.29000000001</v>
      </c>
    </row>
    <row r="135" spans="2:16" x14ac:dyDescent="0.3">
      <c r="B135" s="21">
        <v>48279</v>
      </c>
      <c r="C135" s="22">
        <v>126</v>
      </c>
      <c r="D135" s="23" t="s">
        <v>19</v>
      </c>
      <c r="E135" s="22">
        <v>0.95</v>
      </c>
      <c r="F135" s="24">
        <v>1040.18</v>
      </c>
      <c r="G135" s="24">
        <v>949.7</v>
      </c>
      <c r="H135" s="24">
        <v>90.48</v>
      </c>
      <c r="I135" s="25">
        <v>113343.53</v>
      </c>
      <c r="J135" s="26">
        <f>SUM(H136:$H$249)</f>
        <v>5236.2600000000039</v>
      </c>
      <c r="K135" s="9">
        <f t="shared" si="3"/>
        <v>118579.79000000001</v>
      </c>
      <c r="L135" s="26">
        <v>23.67</v>
      </c>
      <c r="M135" s="27">
        <f>SUM(L136:$L$249)</f>
        <v>1047.3000000000009</v>
      </c>
      <c r="N135" s="27">
        <v>17.510000000000002</v>
      </c>
      <c r="O135" s="9">
        <f>SUM(N136:$N$249)</f>
        <v>774.84000000000128</v>
      </c>
      <c r="P135" s="28">
        <f t="shared" si="2"/>
        <v>120401.93000000001</v>
      </c>
    </row>
    <row r="136" spans="2:16" x14ac:dyDescent="0.3">
      <c r="B136" s="21">
        <v>48310</v>
      </c>
      <c r="C136" s="22">
        <v>127</v>
      </c>
      <c r="D136" s="23" t="s">
        <v>19</v>
      </c>
      <c r="E136" s="22">
        <v>0.95</v>
      </c>
      <c r="F136" s="24">
        <v>1040.18</v>
      </c>
      <c r="G136" s="24">
        <v>950.45</v>
      </c>
      <c r="H136" s="24">
        <v>89.73</v>
      </c>
      <c r="I136" s="25">
        <v>112393.08</v>
      </c>
      <c r="J136" s="26">
        <f>SUM(H137:$H$249)</f>
        <v>5146.5300000000025</v>
      </c>
      <c r="K136" s="9">
        <f t="shared" si="3"/>
        <v>117539.61</v>
      </c>
      <c r="L136" s="26">
        <v>23.67</v>
      </c>
      <c r="M136" s="27">
        <f>SUM(L137:$L$249)</f>
        <v>1023.6299999999993</v>
      </c>
      <c r="N136" s="27">
        <v>17.510000000000002</v>
      </c>
      <c r="O136" s="9">
        <f>SUM(N137:$N$249)</f>
        <v>757.33000000000106</v>
      </c>
      <c r="P136" s="28">
        <f t="shared" si="2"/>
        <v>119320.57</v>
      </c>
    </row>
    <row r="137" spans="2:16" x14ac:dyDescent="0.3">
      <c r="B137" s="21">
        <v>48340</v>
      </c>
      <c r="C137" s="22">
        <v>128</v>
      </c>
      <c r="D137" s="23" t="s">
        <v>19</v>
      </c>
      <c r="E137" s="22">
        <v>0.95</v>
      </c>
      <c r="F137" s="24">
        <v>1040.18</v>
      </c>
      <c r="G137" s="24">
        <v>951.2</v>
      </c>
      <c r="H137" s="24">
        <v>88.98</v>
      </c>
      <c r="I137" s="25">
        <v>111441.88</v>
      </c>
      <c r="J137" s="26">
        <f>SUM(H138:$H$249)</f>
        <v>5057.550000000002</v>
      </c>
      <c r="K137" s="9">
        <f t="shared" si="3"/>
        <v>116499.43000000001</v>
      </c>
      <c r="L137" s="26">
        <v>23.67</v>
      </c>
      <c r="M137" s="27">
        <f>SUM(L138:$L$249)</f>
        <v>999.95999999999935</v>
      </c>
      <c r="N137" s="27">
        <v>17.510000000000002</v>
      </c>
      <c r="O137" s="9">
        <f>SUM(N138:$N$249)</f>
        <v>739.82000000000096</v>
      </c>
      <c r="P137" s="28">
        <f t="shared" si="2"/>
        <v>118239.21000000002</v>
      </c>
    </row>
    <row r="138" spans="2:16" x14ac:dyDescent="0.3">
      <c r="B138" s="21">
        <v>48371</v>
      </c>
      <c r="C138" s="22">
        <v>129</v>
      </c>
      <c r="D138" s="23" t="s">
        <v>19</v>
      </c>
      <c r="E138" s="22">
        <v>0.95</v>
      </c>
      <c r="F138" s="24">
        <v>1040.18</v>
      </c>
      <c r="G138" s="24">
        <v>951.96</v>
      </c>
      <c r="H138" s="24">
        <v>88.22</v>
      </c>
      <c r="I138" s="25">
        <v>110489.92</v>
      </c>
      <c r="J138" s="26">
        <f>SUM(H139:$H$249)</f>
        <v>4969.3300000000017</v>
      </c>
      <c r="K138" s="9">
        <f t="shared" si="3"/>
        <v>115459.25</v>
      </c>
      <c r="L138" s="26">
        <v>23.67</v>
      </c>
      <c r="M138" s="27">
        <f>SUM(L139:$L$249)</f>
        <v>976.2899999999994</v>
      </c>
      <c r="N138" s="27">
        <v>17.510000000000002</v>
      </c>
      <c r="O138" s="9">
        <f>SUM(N139:$N$249)</f>
        <v>722.31000000000074</v>
      </c>
      <c r="P138" s="28">
        <f t="shared" ref="P138:P201" si="4">K138+M138+O138</f>
        <v>117157.84999999999</v>
      </c>
    </row>
    <row r="139" spans="2:16" x14ac:dyDescent="0.3">
      <c r="B139" s="21">
        <v>48401</v>
      </c>
      <c r="C139" s="22">
        <v>130</v>
      </c>
      <c r="D139" s="23" t="s">
        <v>19</v>
      </c>
      <c r="E139" s="22">
        <v>0.95</v>
      </c>
      <c r="F139" s="24">
        <v>1040.18</v>
      </c>
      <c r="G139" s="24">
        <v>952.71</v>
      </c>
      <c r="H139" s="24">
        <v>87.47</v>
      </c>
      <c r="I139" s="25">
        <v>109537.21</v>
      </c>
      <c r="J139" s="26">
        <f>SUM(H140:$H$249)</f>
        <v>4881.8600000000006</v>
      </c>
      <c r="K139" s="9">
        <f t="shared" ref="K139:K202" si="5">I139+J139</f>
        <v>114419.07</v>
      </c>
      <c r="L139" s="26">
        <v>20.190000000000001</v>
      </c>
      <c r="M139" s="27">
        <f>SUM(L140:$L$249)</f>
        <v>956.09999999999945</v>
      </c>
      <c r="N139" s="27">
        <v>15.34</v>
      </c>
      <c r="O139" s="9">
        <f>SUM(N140:$N$249)</f>
        <v>706.9700000000006</v>
      </c>
      <c r="P139" s="28">
        <f t="shared" si="4"/>
        <v>116082.14000000001</v>
      </c>
    </row>
    <row r="140" spans="2:16" x14ac:dyDescent="0.3">
      <c r="B140" s="21">
        <v>48432</v>
      </c>
      <c r="C140" s="22">
        <v>131</v>
      </c>
      <c r="D140" s="23" t="s">
        <v>19</v>
      </c>
      <c r="E140" s="22">
        <v>0.95</v>
      </c>
      <c r="F140" s="24">
        <v>1040.18</v>
      </c>
      <c r="G140" s="24">
        <v>953.46</v>
      </c>
      <c r="H140" s="24">
        <v>86.72</v>
      </c>
      <c r="I140" s="25">
        <v>108583.75</v>
      </c>
      <c r="J140" s="26">
        <f>SUM(H141:$H$249)</f>
        <v>4795.1400000000003</v>
      </c>
      <c r="K140" s="9">
        <f t="shared" si="5"/>
        <v>113378.89</v>
      </c>
      <c r="L140" s="26">
        <v>20.190000000000001</v>
      </c>
      <c r="M140" s="27">
        <f>SUM(L141:$L$249)</f>
        <v>935.90999999999951</v>
      </c>
      <c r="N140" s="27">
        <v>15.34</v>
      </c>
      <c r="O140" s="9">
        <f>SUM(N141:$N$249)</f>
        <v>691.63000000000034</v>
      </c>
      <c r="P140" s="28">
        <f t="shared" si="4"/>
        <v>115006.43000000001</v>
      </c>
    </row>
    <row r="141" spans="2:16" x14ac:dyDescent="0.3">
      <c r="B141" s="21">
        <v>48463</v>
      </c>
      <c r="C141" s="22">
        <v>132</v>
      </c>
      <c r="D141" s="23" t="s">
        <v>19</v>
      </c>
      <c r="E141" s="22">
        <v>0.95</v>
      </c>
      <c r="F141" s="24">
        <v>1040.18</v>
      </c>
      <c r="G141" s="24">
        <v>954.22</v>
      </c>
      <c r="H141" s="24">
        <v>85.96</v>
      </c>
      <c r="I141" s="25">
        <v>107629.53</v>
      </c>
      <c r="J141" s="26">
        <f>SUM(H142:$H$249)</f>
        <v>4709.1800000000012</v>
      </c>
      <c r="K141" s="9">
        <f t="shared" si="5"/>
        <v>112338.71</v>
      </c>
      <c r="L141" s="26">
        <v>20.190000000000001</v>
      </c>
      <c r="M141" s="27">
        <f>SUM(L142:$L$249)</f>
        <v>915.71999999999957</v>
      </c>
      <c r="N141" s="27">
        <v>15.34</v>
      </c>
      <c r="O141" s="9">
        <f>SUM(N142:$N$249)</f>
        <v>676.29000000000042</v>
      </c>
      <c r="P141" s="28">
        <f t="shared" si="4"/>
        <v>113930.72</v>
      </c>
    </row>
    <row r="142" spans="2:16" x14ac:dyDescent="0.3">
      <c r="B142" s="21">
        <v>48493</v>
      </c>
      <c r="C142" s="22">
        <v>133</v>
      </c>
      <c r="D142" s="23" t="s">
        <v>19</v>
      </c>
      <c r="E142" s="22">
        <v>0.95</v>
      </c>
      <c r="F142" s="24">
        <v>1040.18</v>
      </c>
      <c r="G142" s="24">
        <v>954.97</v>
      </c>
      <c r="H142" s="24">
        <v>85.21</v>
      </c>
      <c r="I142" s="25">
        <v>106674.56</v>
      </c>
      <c r="J142" s="26">
        <f>SUM(H143:$H$249)</f>
        <v>4623.9700000000012</v>
      </c>
      <c r="K142" s="9">
        <f t="shared" si="5"/>
        <v>111298.53</v>
      </c>
      <c r="L142" s="26">
        <v>20.190000000000001</v>
      </c>
      <c r="M142" s="27">
        <f>SUM(L143:$L$249)</f>
        <v>895.52999999999963</v>
      </c>
      <c r="N142" s="27">
        <v>15.34</v>
      </c>
      <c r="O142" s="9">
        <f>SUM(N143:$N$249)</f>
        <v>660.95000000000061</v>
      </c>
      <c r="P142" s="28">
        <f t="shared" si="4"/>
        <v>112855.01</v>
      </c>
    </row>
    <row r="143" spans="2:16" x14ac:dyDescent="0.3">
      <c r="B143" s="21">
        <v>48524</v>
      </c>
      <c r="C143" s="22">
        <v>134</v>
      </c>
      <c r="D143" s="23" t="s">
        <v>19</v>
      </c>
      <c r="E143" s="22">
        <v>0.95</v>
      </c>
      <c r="F143" s="24">
        <v>1040.18</v>
      </c>
      <c r="G143" s="24">
        <v>955.73</v>
      </c>
      <c r="H143" s="24">
        <v>84.45</v>
      </c>
      <c r="I143" s="25">
        <v>105718.83</v>
      </c>
      <c r="J143" s="26">
        <f>SUM(H144:$H$249)</f>
        <v>4539.5200000000013</v>
      </c>
      <c r="K143" s="9">
        <f t="shared" si="5"/>
        <v>110258.35</v>
      </c>
      <c r="L143" s="26">
        <v>20.190000000000001</v>
      </c>
      <c r="M143" s="27">
        <f>SUM(L144:$L$249)</f>
        <v>875.33999999999969</v>
      </c>
      <c r="N143" s="27">
        <v>15.34</v>
      </c>
      <c r="O143" s="9">
        <f>SUM(N144:$N$249)</f>
        <v>645.6100000000007</v>
      </c>
      <c r="P143" s="28">
        <f t="shared" si="4"/>
        <v>111779.3</v>
      </c>
    </row>
    <row r="144" spans="2:16" x14ac:dyDescent="0.3">
      <c r="B144" s="21">
        <v>48554</v>
      </c>
      <c r="C144" s="22">
        <v>135</v>
      </c>
      <c r="D144" s="23" t="s">
        <v>19</v>
      </c>
      <c r="E144" s="22">
        <v>0.95</v>
      </c>
      <c r="F144" s="24">
        <v>1040.18</v>
      </c>
      <c r="G144" s="24">
        <v>956.49</v>
      </c>
      <c r="H144" s="24">
        <v>83.69</v>
      </c>
      <c r="I144" s="25">
        <v>104762.34</v>
      </c>
      <c r="J144" s="26">
        <f>SUM(H145:$H$249)</f>
        <v>4455.8300000000017</v>
      </c>
      <c r="K144" s="9">
        <f t="shared" si="5"/>
        <v>109218.17</v>
      </c>
      <c r="L144" s="26">
        <v>20.190000000000001</v>
      </c>
      <c r="M144" s="27">
        <f>SUM(L145:$L$249)</f>
        <v>855.14999999999975</v>
      </c>
      <c r="N144" s="27">
        <v>15.34</v>
      </c>
      <c r="O144" s="9">
        <f>SUM(N145:$N$249)</f>
        <v>630.27000000000078</v>
      </c>
      <c r="P144" s="28">
        <f t="shared" si="4"/>
        <v>110703.59</v>
      </c>
    </row>
    <row r="145" spans="2:16" x14ac:dyDescent="0.3">
      <c r="B145" s="21">
        <v>48585</v>
      </c>
      <c r="C145" s="22">
        <v>136</v>
      </c>
      <c r="D145" s="23" t="s">
        <v>19</v>
      </c>
      <c r="E145" s="22">
        <v>0.95</v>
      </c>
      <c r="F145" s="24">
        <v>1040.18</v>
      </c>
      <c r="G145" s="24">
        <v>957.24</v>
      </c>
      <c r="H145" s="24">
        <v>82.94</v>
      </c>
      <c r="I145" s="25">
        <v>103805.1</v>
      </c>
      <c r="J145" s="26">
        <f>SUM(H146:$H$249)</f>
        <v>4372.8900000000012</v>
      </c>
      <c r="K145" s="9">
        <f t="shared" si="5"/>
        <v>108177.99</v>
      </c>
      <c r="L145" s="26">
        <v>20.190000000000001</v>
      </c>
      <c r="M145" s="27">
        <f>SUM(L146:$L$249)</f>
        <v>834.9599999999997</v>
      </c>
      <c r="N145" s="27">
        <v>15.34</v>
      </c>
      <c r="O145" s="9">
        <f>SUM(N146:$N$249)</f>
        <v>614.93000000000086</v>
      </c>
      <c r="P145" s="28">
        <f t="shared" si="4"/>
        <v>109627.88000000002</v>
      </c>
    </row>
    <row r="146" spans="2:16" x14ac:dyDescent="0.3">
      <c r="B146" s="21">
        <v>48616</v>
      </c>
      <c r="C146" s="22">
        <v>137</v>
      </c>
      <c r="D146" s="23" t="s">
        <v>19</v>
      </c>
      <c r="E146" s="22">
        <v>0.95</v>
      </c>
      <c r="F146" s="24">
        <v>1040.18</v>
      </c>
      <c r="G146" s="24">
        <v>958</v>
      </c>
      <c r="H146" s="24">
        <v>82.18</v>
      </c>
      <c r="I146" s="25">
        <v>102847.1</v>
      </c>
      <c r="J146" s="26">
        <f>SUM(H147:$H$249)</f>
        <v>4290.7100000000019</v>
      </c>
      <c r="K146" s="9">
        <f t="shared" si="5"/>
        <v>107137.81000000001</v>
      </c>
      <c r="L146" s="26">
        <v>20.190000000000001</v>
      </c>
      <c r="M146" s="27">
        <f>SUM(L147:$L$249)</f>
        <v>814.76999999999964</v>
      </c>
      <c r="N146" s="27">
        <v>15.34</v>
      </c>
      <c r="O146" s="9">
        <f>SUM(N147:$N$249)</f>
        <v>599.5900000000006</v>
      </c>
      <c r="P146" s="28">
        <f t="shared" si="4"/>
        <v>108552.17000000001</v>
      </c>
    </row>
    <row r="147" spans="2:16" x14ac:dyDescent="0.3">
      <c r="B147" s="21">
        <v>48644</v>
      </c>
      <c r="C147" s="22">
        <v>138</v>
      </c>
      <c r="D147" s="23" t="s">
        <v>19</v>
      </c>
      <c r="E147" s="22">
        <v>0.95</v>
      </c>
      <c r="F147" s="24">
        <v>1040.18</v>
      </c>
      <c r="G147" s="24">
        <v>958.76</v>
      </c>
      <c r="H147" s="24">
        <v>81.42</v>
      </c>
      <c r="I147" s="25">
        <v>101888.34</v>
      </c>
      <c r="J147" s="26">
        <f>SUM(H148:$H$249)</f>
        <v>4209.2900000000009</v>
      </c>
      <c r="K147" s="9">
        <f t="shared" si="5"/>
        <v>106097.63</v>
      </c>
      <c r="L147" s="26">
        <v>20.190000000000001</v>
      </c>
      <c r="M147" s="27">
        <f>SUM(L148:$L$249)</f>
        <v>794.57999999999959</v>
      </c>
      <c r="N147" s="27">
        <v>15.34</v>
      </c>
      <c r="O147" s="9">
        <f>SUM(N148:$N$249)</f>
        <v>584.25000000000034</v>
      </c>
      <c r="P147" s="28">
        <f t="shared" si="4"/>
        <v>107476.46</v>
      </c>
    </row>
    <row r="148" spans="2:16" x14ac:dyDescent="0.3">
      <c r="B148" s="21">
        <v>48675</v>
      </c>
      <c r="C148" s="22">
        <v>139</v>
      </c>
      <c r="D148" s="23" t="s">
        <v>19</v>
      </c>
      <c r="E148" s="22">
        <v>0.95</v>
      </c>
      <c r="F148" s="24">
        <v>1040.18</v>
      </c>
      <c r="G148" s="24">
        <v>959.52</v>
      </c>
      <c r="H148" s="24">
        <v>80.66</v>
      </c>
      <c r="I148" s="25">
        <v>100928.82</v>
      </c>
      <c r="J148" s="26">
        <f>SUM(H149:$H$249)</f>
        <v>4128.630000000001</v>
      </c>
      <c r="K148" s="9">
        <f t="shared" si="5"/>
        <v>105057.45000000001</v>
      </c>
      <c r="L148" s="26">
        <v>20.190000000000001</v>
      </c>
      <c r="M148" s="27">
        <f>SUM(L149:$L$249)</f>
        <v>774.38999999999953</v>
      </c>
      <c r="N148" s="27">
        <v>15.34</v>
      </c>
      <c r="O148" s="9">
        <f>SUM(N149:$N$249)</f>
        <v>568.91</v>
      </c>
      <c r="P148" s="28">
        <f t="shared" si="4"/>
        <v>106400.75000000001</v>
      </c>
    </row>
    <row r="149" spans="2:16" x14ac:dyDescent="0.3">
      <c r="B149" s="21">
        <v>48705</v>
      </c>
      <c r="C149" s="22">
        <v>140</v>
      </c>
      <c r="D149" s="23" t="s">
        <v>19</v>
      </c>
      <c r="E149" s="22">
        <v>0.95</v>
      </c>
      <c r="F149" s="24">
        <v>1040.18</v>
      </c>
      <c r="G149" s="24">
        <v>960.28</v>
      </c>
      <c r="H149" s="24">
        <v>79.900000000000006</v>
      </c>
      <c r="I149" s="25">
        <v>99968.54</v>
      </c>
      <c r="J149" s="26">
        <f>SUM(H150:$H$249)</f>
        <v>4048.73</v>
      </c>
      <c r="K149" s="9">
        <f t="shared" si="5"/>
        <v>104017.26999999999</v>
      </c>
      <c r="L149" s="26">
        <v>20.190000000000001</v>
      </c>
      <c r="M149" s="27">
        <f>SUM(L150:$L$249)</f>
        <v>754.19999999999948</v>
      </c>
      <c r="N149" s="27">
        <v>15.34</v>
      </c>
      <c r="O149" s="9">
        <f>SUM(N150:$N$249)</f>
        <v>553.5699999999996</v>
      </c>
      <c r="P149" s="28">
        <f t="shared" si="4"/>
        <v>105325.03999999998</v>
      </c>
    </row>
    <row r="150" spans="2:16" x14ac:dyDescent="0.3">
      <c r="B150" s="21">
        <v>48736</v>
      </c>
      <c r="C150" s="22">
        <v>141</v>
      </c>
      <c r="D150" s="23" t="s">
        <v>19</v>
      </c>
      <c r="E150" s="22">
        <v>0.95</v>
      </c>
      <c r="F150" s="24">
        <v>1040.18</v>
      </c>
      <c r="G150" s="24">
        <v>961.04</v>
      </c>
      <c r="H150" s="24">
        <v>79.14</v>
      </c>
      <c r="I150" s="25">
        <v>99007.5</v>
      </c>
      <c r="J150" s="26">
        <f>SUM(H151:$H$249)</f>
        <v>3969.5899999999997</v>
      </c>
      <c r="K150" s="9">
        <f t="shared" si="5"/>
        <v>102977.09</v>
      </c>
      <c r="L150" s="26">
        <v>20.190000000000001</v>
      </c>
      <c r="M150" s="27">
        <f>SUM(L151:$L$249)</f>
        <v>734.00999999999931</v>
      </c>
      <c r="N150" s="27">
        <v>15.34</v>
      </c>
      <c r="O150" s="9">
        <f>SUM(N151:$N$249)</f>
        <v>538.22999999999934</v>
      </c>
      <c r="P150" s="28">
        <f t="shared" si="4"/>
        <v>104249.32999999999</v>
      </c>
    </row>
    <row r="151" spans="2:16" x14ac:dyDescent="0.3">
      <c r="B151" s="21">
        <v>48766</v>
      </c>
      <c r="C151" s="22">
        <v>142</v>
      </c>
      <c r="D151" s="23" t="s">
        <v>19</v>
      </c>
      <c r="E151" s="22">
        <v>0.95</v>
      </c>
      <c r="F151" s="24">
        <v>1040.18</v>
      </c>
      <c r="G151" s="24">
        <v>961.8</v>
      </c>
      <c r="H151" s="24">
        <v>78.38</v>
      </c>
      <c r="I151" s="25">
        <v>98045.7</v>
      </c>
      <c r="J151" s="26">
        <f>SUM(H152:$H$249)</f>
        <v>3891.2099999999996</v>
      </c>
      <c r="K151" s="9">
        <f t="shared" si="5"/>
        <v>101936.91</v>
      </c>
      <c r="L151" s="26">
        <v>16.91</v>
      </c>
      <c r="M151" s="27">
        <f>SUM(L152:$L$249)</f>
        <v>717.09999999999911</v>
      </c>
      <c r="N151" s="27">
        <v>12.66</v>
      </c>
      <c r="O151" s="9">
        <f>SUM(N152:$N$249)</f>
        <v>525.56999999999925</v>
      </c>
      <c r="P151" s="28">
        <f t="shared" si="4"/>
        <v>103179.58</v>
      </c>
    </row>
    <row r="152" spans="2:16" x14ac:dyDescent="0.3">
      <c r="B152" s="21">
        <v>48797</v>
      </c>
      <c r="C152" s="22">
        <v>143</v>
      </c>
      <c r="D152" s="23" t="s">
        <v>19</v>
      </c>
      <c r="E152" s="22">
        <v>0.95</v>
      </c>
      <c r="F152" s="24">
        <v>1040.18</v>
      </c>
      <c r="G152" s="24">
        <v>962.56</v>
      </c>
      <c r="H152" s="24">
        <v>77.62</v>
      </c>
      <c r="I152" s="25">
        <v>97083.14</v>
      </c>
      <c r="J152" s="26">
        <f>SUM(H153:$H$249)</f>
        <v>3813.59</v>
      </c>
      <c r="K152" s="9">
        <f t="shared" si="5"/>
        <v>100896.73</v>
      </c>
      <c r="L152" s="26">
        <v>16.91</v>
      </c>
      <c r="M152" s="27">
        <f>SUM(L153:$L$249)</f>
        <v>700.18999999999903</v>
      </c>
      <c r="N152" s="27">
        <v>12.66</v>
      </c>
      <c r="O152" s="9">
        <f>SUM(N153:$N$249)</f>
        <v>512.91</v>
      </c>
      <c r="P152" s="28">
        <f t="shared" si="4"/>
        <v>102109.83</v>
      </c>
    </row>
    <row r="153" spans="2:16" x14ac:dyDescent="0.3">
      <c r="B153" s="21">
        <v>48828</v>
      </c>
      <c r="C153" s="22">
        <v>144</v>
      </c>
      <c r="D153" s="23" t="s">
        <v>19</v>
      </c>
      <c r="E153" s="22">
        <v>0.95</v>
      </c>
      <c r="F153" s="24">
        <v>1040.18</v>
      </c>
      <c r="G153" s="24">
        <v>963.32</v>
      </c>
      <c r="H153" s="24">
        <v>76.86</v>
      </c>
      <c r="I153" s="25">
        <v>96119.82</v>
      </c>
      <c r="J153" s="26">
        <f>SUM(H154:$H$249)</f>
        <v>3736.73</v>
      </c>
      <c r="K153" s="9">
        <f t="shared" si="5"/>
        <v>99856.55</v>
      </c>
      <c r="L153" s="26">
        <v>16.91</v>
      </c>
      <c r="M153" s="27">
        <f>SUM(L154:$L$249)</f>
        <v>683.27999999999884</v>
      </c>
      <c r="N153" s="27">
        <v>12.66</v>
      </c>
      <c r="O153" s="9">
        <f>SUM(N154:$N$249)</f>
        <v>500.24999999999977</v>
      </c>
      <c r="P153" s="28">
        <f t="shared" si="4"/>
        <v>101040.08</v>
      </c>
    </row>
    <row r="154" spans="2:16" x14ac:dyDescent="0.3">
      <c r="B154" s="21">
        <v>48858</v>
      </c>
      <c r="C154" s="22">
        <v>145</v>
      </c>
      <c r="D154" s="23" t="s">
        <v>19</v>
      </c>
      <c r="E154" s="22">
        <v>0.95</v>
      </c>
      <c r="F154" s="24">
        <v>1040.18</v>
      </c>
      <c r="G154" s="24">
        <v>964.09</v>
      </c>
      <c r="H154" s="24">
        <v>76.09</v>
      </c>
      <c r="I154" s="25">
        <v>95155.73</v>
      </c>
      <c r="J154" s="26">
        <f>SUM(H155:$H$249)</f>
        <v>3660.6400000000003</v>
      </c>
      <c r="K154" s="9">
        <f t="shared" si="5"/>
        <v>98816.37</v>
      </c>
      <c r="L154" s="26">
        <v>16.91</v>
      </c>
      <c r="M154" s="27">
        <f>SUM(L155:$L$249)</f>
        <v>666.36999999999875</v>
      </c>
      <c r="N154" s="27">
        <v>12.66</v>
      </c>
      <c r="O154" s="9">
        <f>SUM(N155:$N$249)</f>
        <v>487.5899999999998</v>
      </c>
      <c r="P154" s="28">
        <f t="shared" si="4"/>
        <v>99970.329999999987</v>
      </c>
    </row>
    <row r="155" spans="2:16" x14ac:dyDescent="0.3">
      <c r="B155" s="21">
        <v>48889</v>
      </c>
      <c r="C155" s="22">
        <v>146</v>
      </c>
      <c r="D155" s="23" t="s">
        <v>19</v>
      </c>
      <c r="E155" s="22">
        <v>0.95</v>
      </c>
      <c r="F155" s="24">
        <v>1040.18</v>
      </c>
      <c r="G155" s="24">
        <v>964.85</v>
      </c>
      <c r="H155" s="24">
        <v>75.33</v>
      </c>
      <c r="I155" s="25">
        <v>94190.88</v>
      </c>
      <c r="J155" s="26">
        <f>SUM(H156:$H$249)</f>
        <v>3585.31</v>
      </c>
      <c r="K155" s="9">
        <f t="shared" si="5"/>
        <v>97776.19</v>
      </c>
      <c r="L155" s="26">
        <v>16.91</v>
      </c>
      <c r="M155" s="27">
        <f>SUM(L156:$L$249)</f>
        <v>649.45999999999867</v>
      </c>
      <c r="N155" s="27">
        <v>12.66</v>
      </c>
      <c r="O155" s="9">
        <f>SUM(N156:$N$249)</f>
        <v>474.92999999999978</v>
      </c>
      <c r="P155" s="28">
        <f t="shared" si="4"/>
        <v>98900.579999999987</v>
      </c>
    </row>
    <row r="156" spans="2:16" x14ac:dyDescent="0.3">
      <c r="B156" s="21">
        <v>48919</v>
      </c>
      <c r="C156" s="22">
        <v>147</v>
      </c>
      <c r="D156" s="23" t="s">
        <v>19</v>
      </c>
      <c r="E156" s="22">
        <v>0.95</v>
      </c>
      <c r="F156" s="24">
        <v>1040.18</v>
      </c>
      <c r="G156" s="24">
        <v>965.61</v>
      </c>
      <c r="H156" s="24">
        <v>74.569999999999993</v>
      </c>
      <c r="I156" s="25">
        <v>93225.27</v>
      </c>
      <c r="J156" s="26">
        <f>SUM(H157:$H$249)</f>
        <v>3510.74</v>
      </c>
      <c r="K156" s="9">
        <f t="shared" si="5"/>
        <v>96736.010000000009</v>
      </c>
      <c r="L156" s="26">
        <v>16.91</v>
      </c>
      <c r="M156" s="27">
        <f>SUM(L157:$L$249)</f>
        <v>632.54999999999859</v>
      </c>
      <c r="N156" s="27">
        <v>12.66</v>
      </c>
      <c r="O156" s="9">
        <f>SUM(N157:$N$249)</f>
        <v>462.26999999999981</v>
      </c>
      <c r="P156" s="28">
        <f t="shared" si="4"/>
        <v>97830.830000000016</v>
      </c>
    </row>
    <row r="157" spans="2:16" x14ac:dyDescent="0.3">
      <c r="B157" s="21">
        <v>48950</v>
      </c>
      <c r="C157" s="22">
        <v>148</v>
      </c>
      <c r="D157" s="23" t="s">
        <v>19</v>
      </c>
      <c r="E157" s="22">
        <v>0.95</v>
      </c>
      <c r="F157" s="24">
        <v>1040.18</v>
      </c>
      <c r="G157" s="24">
        <v>966.38</v>
      </c>
      <c r="H157" s="24">
        <v>73.8</v>
      </c>
      <c r="I157" s="25">
        <v>92258.89</v>
      </c>
      <c r="J157" s="26">
        <f>SUM(H158:$H$249)</f>
        <v>3436.94</v>
      </c>
      <c r="K157" s="9">
        <f t="shared" si="5"/>
        <v>95695.83</v>
      </c>
      <c r="L157" s="26">
        <v>16.91</v>
      </c>
      <c r="M157" s="27">
        <f>SUM(L158:$L$249)</f>
        <v>615.63999999999862</v>
      </c>
      <c r="N157" s="27">
        <v>12.66</v>
      </c>
      <c r="O157" s="9">
        <f>SUM(N158:$N$249)</f>
        <v>449.60999999999979</v>
      </c>
      <c r="P157" s="28">
        <f t="shared" si="4"/>
        <v>96761.08</v>
      </c>
    </row>
    <row r="158" spans="2:16" x14ac:dyDescent="0.3">
      <c r="B158" s="21">
        <v>48981</v>
      </c>
      <c r="C158" s="22">
        <v>149</v>
      </c>
      <c r="D158" s="23" t="s">
        <v>19</v>
      </c>
      <c r="E158" s="22">
        <v>0.95</v>
      </c>
      <c r="F158" s="24">
        <v>1040.18</v>
      </c>
      <c r="G158" s="24">
        <v>967.14</v>
      </c>
      <c r="H158" s="24">
        <v>73.040000000000006</v>
      </c>
      <c r="I158" s="25">
        <v>91291.75</v>
      </c>
      <c r="J158" s="26">
        <f>SUM(H159:$H$249)</f>
        <v>3363.9000000000005</v>
      </c>
      <c r="K158" s="9">
        <f t="shared" si="5"/>
        <v>94655.65</v>
      </c>
      <c r="L158" s="26">
        <v>16.91</v>
      </c>
      <c r="M158" s="27">
        <f>SUM(L159:$L$249)</f>
        <v>598.72999999999865</v>
      </c>
      <c r="N158" s="27">
        <v>12.66</v>
      </c>
      <c r="O158" s="9">
        <f>SUM(N159:$N$249)</f>
        <v>436.94999999999982</v>
      </c>
      <c r="P158" s="28">
        <f t="shared" si="4"/>
        <v>95691.329999999987</v>
      </c>
    </row>
    <row r="159" spans="2:16" x14ac:dyDescent="0.3">
      <c r="B159" s="21">
        <v>49009</v>
      </c>
      <c r="C159" s="22">
        <v>150</v>
      </c>
      <c r="D159" s="23" t="s">
        <v>19</v>
      </c>
      <c r="E159" s="22">
        <v>0.95</v>
      </c>
      <c r="F159" s="24">
        <v>1040.18</v>
      </c>
      <c r="G159" s="24">
        <v>967.91</v>
      </c>
      <c r="H159" s="24">
        <v>72.27</v>
      </c>
      <c r="I159" s="25">
        <v>90323.839999999997</v>
      </c>
      <c r="J159" s="26">
        <f>SUM(H160:$H$249)</f>
        <v>3291.63</v>
      </c>
      <c r="K159" s="9">
        <f t="shared" si="5"/>
        <v>93615.47</v>
      </c>
      <c r="L159" s="26">
        <v>16.91</v>
      </c>
      <c r="M159" s="27">
        <f>SUM(L160:$L$249)</f>
        <v>581.81999999999857</v>
      </c>
      <c r="N159" s="27">
        <v>12.66</v>
      </c>
      <c r="O159" s="9">
        <f>SUM(N160:$N$249)</f>
        <v>424.28999999999979</v>
      </c>
      <c r="P159" s="28">
        <f t="shared" si="4"/>
        <v>94621.579999999987</v>
      </c>
    </row>
    <row r="160" spans="2:16" x14ac:dyDescent="0.3">
      <c r="B160" s="21">
        <v>49040</v>
      </c>
      <c r="C160" s="22">
        <v>151</v>
      </c>
      <c r="D160" s="23" t="s">
        <v>19</v>
      </c>
      <c r="E160" s="22">
        <v>0.95</v>
      </c>
      <c r="F160" s="24">
        <v>1040.18</v>
      </c>
      <c r="G160" s="24">
        <v>968.67</v>
      </c>
      <c r="H160" s="24">
        <v>71.510000000000005</v>
      </c>
      <c r="I160" s="25">
        <v>89355.17</v>
      </c>
      <c r="J160" s="26">
        <f>SUM(H161:$H$249)</f>
        <v>3220.12</v>
      </c>
      <c r="K160" s="9">
        <f t="shared" si="5"/>
        <v>92575.29</v>
      </c>
      <c r="L160" s="26">
        <v>16.91</v>
      </c>
      <c r="M160" s="27">
        <f>SUM(L161:$L$249)</f>
        <v>564.9099999999986</v>
      </c>
      <c r="N160" s="27">
        <v>12.66</v>
      </c>
      <c r="O160" s="9">
        <f>SUM(N161:$N$249)</f>
        <v>411.62999999999971</v>
      </c>
      <c r="P160" s="28">
        <f t="shared" si="4"/>
        <v>93551.83</v>
      </c>
    </row>
    <row r="161" spans="2:16" x14ac:dyDescent="0.3">
      <c r="B161" s="21">
        <v>49070</v>
      </c>
      <c r="C161" s="22">
        <v>152</v>
      </c>
      <c r="D161" s="23" t="s">
        <v>19</v>
      </c>
      <c r="E161" s="22">
        <v>0.95</v>
      </c>
      <c r="F161" s="24">
        <v>1040.18</v>
      </c>
      <c r="G161" s="24">
        <v>969.44</v>
      </c>
      <c r="H161" s="24">
        <v>70.739999999999995</v>
      </c>
      <c r="I161" s="25">
        <v>88385.73</v>
      </c>
      <c r="J161" s="26">
        <f>SUM(H162:$H$249)</f>
        <v>3149.38</v>
      </c>
      <c r="K161" s="9">
        <f t="shared" si="5"/>
        <v>91535.11</v>
      </c>
      <c r="L161" s="26">
        <v>16.91</v>
      </c>
      <c r="M161" s="27">
        <f>SUM(L162:$L$249)</f>
        <v>547.99999999999864</v>
      </c>
      <c r="N161" s="27">
        <v>12.66</v>
      </c>
      <c r="O161" s="9">
        <f>SUM(N162:$N$249)</f>
        <v>398.96999999999969</v>
      </c>
      <c r="P161" s="28">
        <f t="shared" si="4"/>
        <v>92482.08</v>
      </c>
    </row>
    <row r="162" spans="2:16" x14ac:dyDescent="0.3">
      <c r="B162" s="21">
        <v>49101</v>
      </c>
      <c r="C162" s="22">
        <v>153</v>
      </c>
      <c r="D162" s="23" t="s">
        <v>19</v>
      </c>
      <c r="E162" s="22">
        <v>0.95</v>
      </c>
      <c r="F162" s="24">
        <v>1040.18</v>
      </c>
      <c r="G162" s="24">
        <v>970.21</v>
      </c>
      <c r="H162" s="24">
        <v>69.97</v>
      </c>
      <c r="I162" s="25">
        <v>87415.52</v>
      </c>
      <c r="J162" s="26">
        <f>SUM(H163:$H$249)</f>
        <v>3079.4100000000003</v>
      </c>
      <c r="K162" s="9">
        <f t="shared" si="5"/>
        <v>90494.930000000008</v>
      </c>
      <c r="L162" s="26">
        <v>16.91</v>
      </c>
      <c r="M162" s="27">
        <f>SUM(L163:$L$249)</f>
        <v>531.08999999999867</v>
      </c>
      <c r="N162" s="27">
        <v>12.66</v>
      </c>
      <c r="O162" s="9">
        <f>SUM(N163:$N$249)</f>
        <v>386.3099999999996</v>
      </c>
      <c r="P162" s="28">
        <f t="shared" si="4"/>
        <v>91412.33</v>
      </c>
    </row>
    <row r="163" spans="2:16" x14ac:dyDescent="0.3">
      <c r="B163" s="21">
        <v>49131</v>
      </c>
      <c r="C163" s="22">
        <v>154</v>
      </c>
      <c r="D163" s="23" t="s">
        <v>19</v>
      </c>
      <c r="E163" s="22">
        <v>0.95</v>
      </c>
      <c r="F163" s="24">
        <v>1040.18</v>
      </c>
      <c r="G163" s="24">
        <v>970.98</v>
      </c>
      <c r="H163" s="24">
        <v>69.2</v>
      </c>
      <c r="I163" s="25">
        <v>86444.54</v>
      </c>
      <c r="J163" s="26">
        <f>SUM(H164:$H$249)</f>
        <v>3010.2100000000005</v>
      </c>
      <c r="K163" s="9">
        <f t="shared" si="5"/>
        <v>89454.75</v>
      </c>
      <c r="L163" s="26">
        <v>13.54</v>
      </c>
      <c r="M163" s="27">
        <f>SUM(L164:$L$249)</f>
        <v>517.54999999999859</v>
      </c>
      <c r="N163" s="27">
        <v>10.1</v>
      </c>
      <c r="O163" s="9">
        <f>SUM(N164:$N$249)</f>
        <v>376.20999999999958</v>
      </c>
      <c r="P163" s="28">
        <f t="shared" si="4"/>
        <v>90348.510000000009</v>
      </c>
    </row>
    <row r="164" spans="2:16" x14ac:dyDescent="0.3">
      <c r="B164" s="21">
        <v>49162</v>
      </c>
      <c r="C164" s="22">
        <v>155</v>
      </c>
      <c r="D164" s="23" t="s">
        <v>19</v>
      </c>
      <c r="E164" s="22">
        <v>0.95</v>
      </c>
      <c r="F164" s="24">
        <v>1040.18</v>
      </c>
      <c r="G164" s="24">
        <v>971.74</v>
      </c>
      <c r="H164" s="24">
        <v>68.44</v>
      </c>
      <c r="I164" s="25">
        <v>85472.8</v>
      </c>
      <c r="J164" s="26">
        <f>SUM(H165:$H$249)</f>
        <v>2941.7700000000004</v>
      </c>
      <c r="K164" s="9">
        <f t="shared" si="5"/>
        <v>88414.57</v>
      </c>
      <c r="L164" s="26">
        <v>13.54</v>
      </c>
      <c r="M164" s="27">
        <f>SUM(L165:$L$249)</f>
        <v>504.00999999999863</v>
      </c>
      <c r="N164" s="27">
        <v>10.1</v>
      </c>
      <c r="O164" s="9">
        <f>SUM(N165:$N$249)</f>
        <v>366.1099999999995</v>
      </c>
      <c r="P164" s="28">
        <f t="shared" si="4"/>
        <v>89284.69</v>
      </c>
    </row>
    <row r="165" spans="2:16" x14ac:dyDescent="0.3">
      <c r="B165" s="21">
        <v>49193</v>
      </c>
      <c r="C165" s="22">
        <v>156</v>
      </c>
      <c r="D165" s="23" t="s">
        <v>19</v>
      </c>
      <c r="E165" s="22">
        <v>0.95</v>
      </c>
      <c r="F165" s="24">
        <v>1040.18</v>
      </c>
      <c r="G165" s="24">
        <v>972.51</v>
      </c>
      <c r="H165" s="24">
        <v>67.67</v>
      </c>
      <c r="I165" s="25">
        <v>84500.29</v>
      </c>
      <c r="J165" s="26">
        <f>SUM(H166:$H$249)</f>
        <v>2874.1000000000008</v>
      </c>
      <c r="K165" s="9">
        <f t="shared" si="5"/>
        <v>87374.39</v>
      </c>
      <c r="L165" s="26">
        <v>13.54</v>
      </c>
      <c r="M165" s="27">
        <f>SUM(L166:$L$249)</f>
        <v>490.46999999999861</v>
      </c>
      <c r="N165" s="27">
        <v>10.1</v>
      </c>
      <c r="O165" s="9">
        <f>SUM(N166:$N$249)</f>
        <v>356.00999999999954</v>
      </c>
      <c r="P165" s="28">
        <f t="shared" si="4"/>
        <v>88220.87</v>
      </c>
    </row>
    <row r="166" spans="2:16" x14ac:dyDescent="0.3">
      <c r="B166" s="21">
        <v>49223</v>
      </c>
      <c r="C166" s="22">
        <v>157</v>
      </c>
      <c r="D166" s="23" t="s">
        <v>19</v>
      </c>
      <c r="E166" s="22">
        <v>0.95</v>
      </c>
      <c r="F166" s="24">
        <v>1040.18</v>
      </c>
      <c r="G166" s="24">
        <v>973.28</v>
      </c>
      <c r="H166" s="24">
        <v>66.900000000000006</v>
      </c>
      <c r="I166" s="25">
        <v>83527.009999999995</v>
      </c>
      <c r="J166" s="26">
        <f>SUM(H167:$H$249)</f>
        <v>2807.2000000000003</v>
      </c>
      <c r="K166" s="9">
        <f t="shared" si="5"/>
        <v>86334.209999999992</v>
      </c>
      <c r="L166" s="26">
        <v>13.54</v>
      </c>
      <c r="M166" s="27">
        <f>SUM(L167:$L$249)</f>
        <v>476.92999999999864</v>
      </c>
      <c r="N166" s="27">
        <v>10.1</v>
      </c>
      <c r="O166" s="9">
        <f>SUM(N167:$N$249)</f>
        <v>345.90999999999963</v>
      </c>
      <c r="P166" s="28">
        <f t="shared" si="4"/>
        <v>87157.049999999988</v>
      </c>
    </row>
    <row r="167" spans="2:16" x14ac:dyDescent="0.3">
      <c r="B167" s="21">
        <v>49254</v>
      </c>
      <c r="C167" s="22">
        <v>158</v>
      </c>
      <c r="D167" s="23" t="s">
        <v>19</v>
      </c>
      <c r="E167" s="22">
        <v>0.95</v>
      </c>
      <c r="F167" s="24">
        <v>1040.18</v>
      </c>
      <c r="G167" s="24">
        <v>974.05</v>
      </c>
      <c r="H167" s="24">
        <v>66.13</v>
      </c>
      <c r="I167" s="25">
        <v>82552.960000000006</v>
      </c>
      <c r="J167" s="26">
        <f>SUM(H168:$H$249)</f>
        <v>2741.07</v>
      </c>
      <c r="K167" s="9">
        <f t="shared" si="5"/>
        <v>85294.030000000013</v>
      </c>
      <c r="L167" s="26">
        <v>13.54</v>
      </c>
      <c r="M167" s="27">
        <f>SUM(L168:$L$249)</f>
        <v>463.38999999999868</v>
      </c>
      <c r="N167" s="27">
        <v>10.1</v>
      </c>
      <c r="O167" s="9">
        <f>SUM(N168:$N$249)</f>
        <v>335.80999999999972</v>
      </c>
      <c r="P167" s="28">
        <f t="shared" si="4"/>
        <v>86093.23000000001</v>
      </c>
    </row>
    <row r="168" spans="2:16" x14ac:dyDescent="0.3">
      <c r="B168" s="21">
        <v>49284</v>
      </c>
      <c r="C168" s="22">
        <v>159</v>
      </c>
      <c r="D168" s="23" t="s">
        <v>19</v>
      </c>
      <c r="E168" s="22">
        <v>0.95</v>
      </c>
      <c r="F168" s="24">
        <v>1040.18</v>
      </c>
      <c r="G168" s="24">
        <v>974.83</v>
      </c>
      <c r="H168" s="24">
        <v>65.349999999999994</v>
      </c>
      <c r="I168" s="25">
        <v>81578.13</v>
      </c>
      <c r="J168" s="26">
        <f>SUM(H169:$H$249)</f>
        <v>2675.7200000000003</v>
      </c>
      <c r="K168" s="9">
        <f t="shared" si="5"/>
        <v>84253.85</v>
      </c>
      <c r="L168" s="26">
        <v>13.54</v>
      </c>
      <c r="M168" s="27">
        <f>SUM(L169:$L$249)</f>
        <v>449.84999999999872</v>
      </c>
      <c r="N168" s="27">
        <v>10.1</v>
      </c>
      <c r="O168" s="9">
        <f>SUM(N169:$N$249)</f>
        <v>325.70999999999975</v>
      </c>
      <c r="P168" s="28">
        <f t="shared" si="4"/>
        <v>85029.410000000018</v>
      </c>
    </row>
    <row r="169" spans="2:16" x14ac:dyDescent="0.3">
      <c r="B169" s="21">
        <v>49315</v>
      </c>
      <c r="C169" s="22">
        <v>160</v>
      </c>
      <c r="D169" s="23" t="s">
        <v>19</v>
      </c>
      <c r="E169" s="22">
        <v>0.95</v>
      </c>
      <c r="F169" s="24">
        <v>1040.18</v>
      </c>
      <c r="G169" s="24">
        <v>975.6</v>
      </c>
      <c r="H169" s="24">
        <v>64.58</v>
      </c>
      <c r="I169" s="25">
        <v>80602.53</v>
      </c>
      <c r="J169" s="26">
        <f>SUM(H170:$H$249)</f>
        <v>2611.1400000000003</v>
      </c>
      <c r="K169" s="9">
        <f t="shared" si="5"/>
        <v>83213.67</v>
      </c>
      <c r="L169" s="26">
        <v>13.54</v>
      </c>
      <c r="M169" s="27">
        <f>SUM(L170:$L$249)</f>
        <v>436.30999999999875</v>
      </c>
      <c r="N169" s="27">
        <v>10.1</v>
      </c>
      <c r="O169" s="9">
        <f>SUM(N170:$N$249)</f>
        <v>315.60999999999984</v>
      </c>
      <c r="P169" s="28">
        <f t="shared" si="4"/>
        <v>83965.59</v>
      </c>
    </row>
    <row r="170" spans="2:16" x14ac:dyDescent="0.3">
      <c r="B170" s="21">
        <v>49346</v>
      </c>
      <c r="C170" s="22">
        <v>161</v>
      </c>
      <c r="D170" s="23" t="s">
        <v>19</v>
      </c>
      <c r="E170" s="22">
        <v>0.95</v>
      </c>
      <c r="F170" s="24">
        <v>1040.18</v>
      </c>
      <c r="G170" s="24">
        <v>976.37</v>
      </c>
      <c r="H170" s="24">
        <v>63.81</v>
      </c>
      <c r="I170" s="25">
        <v>79626.16</v>
      </c>
      <c r="J170" s="26">
        <f>SUM(H171:$H$249)</f>
        <v>2547.3300000000004</v>
      </c>
      <c r="K170" s="9">
        <f t="shared" si="5"/>
        <v>82173.490000000005</v>
      </c>
      <c r="L170" s="26">
        <v>13.54</v>
      </c>
      <c r="M170" s="27">
        <f>SUM(L171:$L$249)</f>
        <v>422.76999999999873</v>
      </c>
      <c r="N170" s="27">
        <v>10.1</v>
      </c>
      <c r="O170" s="9">
        <f>SUM(N171:$N$249)</f>
        <v>305.50999999999993</v>
      </c>
      <c r="P170" s="28">
        <f t="shared" si="4"/>
        <v>82901.77</v>
      </c>
    </row>
    <row r="171" spans="2:16" x14ac:dyDescent="0.3">
      <c r="B171" s="21">
        <v>49374</v>
      </c>
      <c r="C171" s="22">
        <v>162</v>
      </c>
      <c r="D171" s="23" t="s">
        <v>19</v>
      </c>
      <c r="E171" s="22">
        <v>0.95</v>
      </c>
      <c r="F171" s="24">
        <v>1040.18</v>
      </c>
      <c r="G171" s="24">
        <v>977.14</v>
      </c>
      <c r="H171" s="24">
        <v>63.04</v>
      </c>
      <c r="I171" s="25">
        <v>78649.02</v>
      </c>
      <c r="J171" s="26">
        <f>SUM(H172:$H$249)</f>
        <v>2484.29</v>
      </c>
      <c r="K171" s="9">
        <f t="shared" si="5"/>
        <v>81133.31</v>
      </c>
      <c r="L171" s="26">
        <v>13.54</v>
      </c>
      <c r="M171" s="27">
        <f>SUM(L172:$L$249)</f>
        <v>409.22999999999877</v>
      </c>
      <c r="N171" s="27">
        <v>10.1</v>
      </c>
      <c r="O171" s="9">
        <f>SUM(N172:$N$249)</f>
        <v>295.41000000000003</v>
      </c>
      <c r="P171" s="28">
        <f t="shared" si="4"/>
        <v>81837.95</v>
      </c>
    </row>
    <row r="172" spans="2:16" x14ac:dyDescent="0.3">
      <c r="B172" s="21">
        <v>49405</v>
      </c>
      <c r="C172" s="22">
        <v>163</v>
      </c>
      <c r="D172" s="23" t="s">
        <v>19</v>
      </c>
      <c r="E172" s="22">
        <v>0.95</v>
      </c>
      <c r="F172" s="24">
        <v>1040.18</v>
      </c>
      <c r="G172" s="24">
        <v>977.92</v>
      </c>
      <c r="H172" s="24">
        <v>62.26</v>
      </c>
      <c r="I172" s="25">
        <v>77671.100000000006</v>
      </c>
      <c r="J172" s="26">
        <f>SUM(H173:$H$249)</f>
        <v>2422.0299999999997</v>
      </c>
      <c r="K172" s="9">
        <f t="shared" si="5"/>
        <v>80093.13</v>
      </c>
      <c r="L172" s="26">
        <v>13.54</v>
      </c>
      <c r="M172" s="27">
        <f>SUM(L173:$L$249)</f>
        <v>395.68999999999875</v>
      </c>
      <c r="N172" s="27">
        <v>10.1</v>
      </c>
      <c r="O172" s="9">
        <f>SUM(N173:$N$249)</f>
        <v>285.31000000000017</v>
      </c>
      <c r="P172" s="28">
        <f t="shared" si="4"/>
        <v>80774.13</v>
      </c>
    </row>
    <row r="173" spans="2:16" x14ac:dyDescent="0.3">
      <c r="B173" s="21">
        <v>49435</v>
      </c>
      <c r="C173" s="22">
        <v>164</v>
      </c>
      <c r="D173" s="23" t="s">
        <v>19</v>
      </c>
      <c r="E173" s="22">
        <v>0.95</v>
      </c>
      <c r="F173" s="24">
        <v>1040.18</v>
      </c>
      <c r="G173" s="24">
        <v>978.69</v>
      </c>
      <c r="H173" s="24">
        <v>61.49</v>
      </c>
      <c r="I173" s="25">
        <v>76692.41</v>
      </c>
      <c r="J173" s="26">
        <f>SUM(H174:$H$249)</f>
        <v>2360.54</v>
      </c>
      <c r="K173" s="9">
        <f t="shared" si="5"/>
        <v>79052.95</v>
      </c>
      <c r="L173" s="26">
        <v>13.54</v>
      </c>
      <c r="M173" s="27">
        <f>SUM(L174:$L$249)</f>
        <v>382.14999999999884</v>
      </c>
      <c r="N173" s="27">
        <v>10.1</v>
      </c>
      <c r="O173" s="9">
        <f>SUM(N174:$N$249)</f>
        <v>275.21000000000026</v>
      </c>
      <c r="P173" s="28">
        <f t="shared" si="4"/>
        <v>79710.31</v>
      </c>
    </row>
    <row r="174" spans="2:16" x14ac:dyDescent="0.3">
      <c r="B174" s="21">
        <v>49466</v>
      </c>
      <c r="C174" s="22">
        <v>165</v>
      </c>
      <c r="D174" s="23" t="s">
        <v>19</v>
      </c>
      <c r="E174" s="22">
        <v>0.95</v>
      </c>
      <c r="F174" s="24">
        <v>1040.18</v>
      </c>
      <c r="G174" s="24">
        <v>979.47</v>
      </c>
      <c r="H174" s="24">
        <v>60.71</v>
      </c>
      <c r="I174" s="25">
        <v>75712.94</v>
      </c>
      <c r="J174" s="26">
        <f>SUM(H175:$H$249)</f>
        <v>2299.83</v>
      </c>
      <c r="K174" s="9">
        <f t="shared" si="5"/>
        <v>78012.77</v>
      </c>
      <c r="L174" s="26">
        <v>13.54</v>
      </c>
      <c r="M174" s="27">
        <f>SUM(L175:$L$249)</f>
        <v>368.60999999999893</v>
      </c>
      <c r="N174" s="27">
        <v>10.1</v>
      </c>
      <c r="O174" s="9">
        <f>SUM(N175:$N$249)</f>
        <v>265.1100000000003</v>
      </c>
      <c r="P174" s="28">
        <f t="shared" si="4"/>
        <v>78646.490000000005</v>
      </c>
    </row>
    <row r="175" spans="2:16" x14ac:dyDescent="0.3">
      <c r="B175" s="21">
        <v>49496</v>
      </c>
      <c r="C175" s="22">
        <v>166</v>
      </c>
      <c r="D175" s="23" t="s">
        <v>19</v>
      </c>
      <c r="E175" s="22">
        <v>0.95</v>
      </c>
      <c r="F175" s="24">
        <v>1040.18</v>
      </c>
      <c r="G175" s="24">
        <v>980.24</v>
      </c>
      <c r="H175" s="24">
        <v>59.94</v>
      </c>
      <c r="I175" s="25">
        <v>74732.7</v>
      </c>
      <c r="J175" s="26">
        <f>SUM(H176:$H$249)</f>
        <v>2239.89</v>
      </c>
      <c r="K175" s="9">
        <f t="shared" si="5"/>
        <v>76972.59</v>
      </c>
      <c r="L175" s="26">
        <v>10.76</v>
      </c>
      <c r="M175" s="27">
        <f>SUM(L176:$L$249)</f>
        <v>357.849999999999</v>
      </c>
      <c r="N175" s="27">
        <v>7.69</v>
      </c>
      <c r="O175" s="9">
        <f>SUM(N176:$N$249)</f>
        <v>257.42</v>
      </c>
      <c r="P175" s="28">
        <f t="shared" si="4"/>
        <v>77587.86</v>
      </c>
    </row>
    <row r="176" spans="2:16" x14ac:dyDescent="0.3">
      <c r="B176" s="21">
        <v>49527</v>
      </c>
      <c r="C176" s="22">
        <v>167</v>
      </c>
      <c r="D176" s="23" t="s">
        <v>19</v>
      </c>
      <c r="E176" s="22">
        <v>0.95</v>
      </c>
      <c r="F176" s="24">
        <v>1040.18</v>
      </c>
      <c r="G176" s="24">
        <v>981.02</v>
      </c>
      <c r="H176" s="24">
        <v>59.16</v>
      </c>
      <c r="I176" s="25">
        <v>73751.679999999993</v>
      </c>
      <c r="J176" s="26">
        <f>SUM(H177:$H$249)</f>
        <v>2180.73</v>
      </c>
      <c r="K176" s="9">
        <f t="shared" si="5"/>
        <v>75932.409999999989</v>
      </c>
      <c r="L176" s="26">
        <v>10.76</v>
      </c>
      <c r="M176" s="27">
        <f>SUM(L177:$L$249)</f>
        <v>347.08999999999907</v>
      </c>
      <c r="N176" s="27">
        <v>7.69</v>
      </c>
      <c r="O176" s="9">
        <f>SUM(N177:$N$249)</f>
        <v>249.73000000000008</v>
      </c>
      <c r="P176" s="28">
        <f t="shared" si="4"/>
        <v>76529.229999999981</v>
      </c>
    </row>
    <row r="177" spans="2:16" x14ac:dyDescent="0.3">
      <c r="B177" s="21">
        <v>49558</v>
      </c>
      <c r="C177" s="22">
        <v>168</v>
      </c>
      <c r="D177" s="23" t="s">
        <v>19</v>
      </c>
      <c r="E177" s="22">
        <v>0.95</v>
      </c>
      <c r="F177" s="24">
        <v>1040.18</v>
      </c>
      <c r="G177" s="24">
        <v>981.79</v>
      </c>
      <c r="H177" s="24">
        <v>58.39</v>
      </c>
      <c r="I177" s="25">
        <v>72769.89</v>
      </c>
      <c r="J177" s="26">
        <f>SUM(H178:$H$249)</f>
        <v>2122.3399999999997</v>
      </c>
      <c r="K177" s="9">
        <f t="shared" si="5"/>
        <v>74892.23</v>
      </c>
      <c r="L177" s="26">
        <v>10.76</v>
      </c>
      <c r="M177" s="27">
        <f>SUM(L178:$L$249)</f>
        <v>336.32999999999913</v>
      </c>
      <c r="N177" s="27">
        <v>7.69</v>
      </c>
      <c r="O177" s="9">
        <f>SUM(N178:$N$249)</f>
        <v>242.04000000000011</v>
      </c>
      <c r="P177" s="28">
        <f t="shared" si="4"/>
        <v>75470.599999999991</v>
      </c>
    </row>
    <row r="178" spans="2:16" x14ac:dyDescent="0.3">
      <c r="B178" s="21">
        <v>49588</v>
      </c>
      <c r="C178" s="22">
        <v>169</v>
      </c>
      <c r="D178" s="23" t="s">
        <v>19</v>
      </c>
      <c r="E178" s="22">
        <v>0.95</v>
      </c>
      <c r="F178" s="24">
        <v>1040.18</v>
      </c>
      <c r="G178" s="24">
        <v>982.57</v>
      </c>
      <c r="H178" s="24">
        <v>57.61</v>
      </c>
      <c r="I178" s="25">
        <v>71787.320000000007</v>
      </c>
      <c r="J178" s="26">
        <f>SUM(H179:$H$249)</f>
        <v>2064.73</v>
      </c>
      <c r="K178" s="9">
        <f t="shared" si="5"/>
        <v>73852.05</v>
      </c>
      <c r="L178" s="26">
        <v>10.76</v>
      </c>
      <c r="M178" s="27">
        <f>SUM(L179:$L$249)</f>
        <v>325.56999999999925</v>
      </c>
      <c r="N178" s="27">
        <v>7.69</v>
      </c>
      <c r="O178" s="9">
        <f>SUM(N179:$N$249)</f>
        <v>234.35000000000011</v>
      </c>
      <c r="P178" s="28">
        <f t="shared" si="4"/>
        <v>74411.97</v>
      </c>
    </row>
    <row r="179" spans="2:16" x14ac:dyDescent="0.3">
      <c r="B179" s="21">
        <v>49619</v>
      </c>
      <c r="C179" s="22">
        <v>170</v>
      </c>
      <c r="D179" s="23" t="s">
        <v>19</v>
      </c>
      <c r="E179" s="22">
        <v>0.95</v>
      </c>
      <c r="F179" s="24">
        <v>1040.18</v>
      </c>
      <c r="G179" s="24">
        <v>983.35</v>
      </c>
      <c r="H179" s="24">
        <v>56.83</v>
      </c>
      <c r="I179" s="25">
        <v>70803.97</v>
      </c>
      <c r="J179" s="26">
        <f>SUM(H180:$H$249)</f>
        <v>2007.9000000000003</v>
      </c>
      <c r="K179" s="9">
        <f t="shared" si="5"/>
        <v>72811.87</v>
      </c>
      <c r="L179" s="26">
        <v>10.76</v>
      </c>
      <c r="M179" s="27">
        <f>SUM(L180:$L$249)</f>
        <v>314.80999999999938</v>
      </c>
      <c r="N179" s="27">
        <v>7.69</v>
      </c>
      <c r="O179" s="9">
        <f>SUM(N180:$N$249)</f>
        <v>226.66000000000011</v>
      </c>
      <c r="P179" s="28">
        <f t="shared" si="4"/>
        <v>73353.34</v>
      </c>
    </row>
    <row r="180" spans="2:16" x14ac:dyDescent="0.3">
      <c r="B180" s="21">
        <v>49649</v>
      </c>
      <c r="C180" s="22">
        <v>171</v>
      </c>
      <c r="D180" s="23" t="s">
        <v>19</v>
      </c>
      <c r="E180" s="22">
        <v>0.95</v>
      </c>
      <c r="F180" s="24">
        <v>1040.18</v>
      </c>
      <c r="G180" s="24">
        <v>984.13</v>
      </c>
      <c r="H180" s="24">
        <v>56.05</v>
      </c>
      <c r="I180" s="25">
        <v>69819.839999999997</v>
      </c>
      <c r="J180" s="26">
        <f>SUM(H181:$H$249)</f>
        <v>1951.8500000000001</v>
      </c>
      <c r="K180" s="9">
        <f t="shared" si="5"/>
        <v>71771.69</v>
      </c>
      <c r="L180" s="26">
        <v>10.76</v>
      </c>
      <c r="M180" s="27">
        <f>SUM(L181:$L$249)</f>
        <v>304.04999999999944</v>
      </c>
      <c r="N180" s="27">
        <v>7.69</v>
      </c>
      <c r="O180" s="9">
        <f>SUM(N181:$N$249)</f>
        <v>218.97000000000008</v>
      </c>
      <c r="P180" s="28">
        <f t="shared" si="4"/>
        <v>72294.710000000006</v>
      </c>
    </row>
    <row r="181" spans="2:16" x14ac:dyDescent="0.3">
      <c r="B181" s="21">
        <v>49680</v>
      </c>
      <c r="C181" s="22">
        <v>172</v>
      </c>
      <c r="D181" s="23" t="s">
        <v>19</v>
      </c>
      <c r="E181" s="22">
        <v>0.95</v>
      </c>
      <c r="F181" s="24">
        <v>1040.18</v>
      </c>
      <c r="G181" s="24">
        <v>984.91</v>
      </c>
      <c r="H181" s="24">
        <v>55.27</v>
      </c>
      <c r="I181" s="25">
        <v>68834.929999999993</v>
      </c>
      <c r="J181" s="26">
        <f>SUM(H182:$H$249)</f>
        <v>1896.5800000000002</v>
      </c>
      <c r="K181" s="9">
        <f t="shared" si="5"/>
        <v>70731.509999999995</v>
      </c>
      <c r="L181" s="26">
        <v>10.76</v>
      </c>
      <c r="M181" s="27">
        <f>SUM(L182:$L$249)</f>
        <v>293.28999999999957</v>
      </c>
      <c r="N181" s="27">
        <v>7.69</v>
      </c>
      <c r="O181" s="9">
        <f>SUM(N182:$N$249)</f>
        <v>211.28000000000006</v>
      </c>
      <c r="P181" s="28">
        <f t="shared" si="4"/>
        <v>71236.079999999987</v>
      </c>
    </row>
    <row r="182" spans="2:16" x14ac:dyDescent="0.3">
      <c r="B182" s="21">
        <v>49711</v>
      </c>
      <c r="C182" s="22">
        <v>173</v>
      </c>
      <c r="D182" s="23" t="s">
        <v>19</v>
      </c>
      <c r="E182" s="22">
        <v>0.95</v>
      </c>
      <c r="F182" s="24">
        <v>1040.18</v>
      </c>
      <c r="G182" s="24">
        <v>985.69</v>
      </c>
      <c r="H182" s="24">
        <v>54.49</v>
      </c>
      <c r="I182" s="25">
        <v>67849.240000000005</v>
      </c>
      <c r="J182" s="26">
        <f>SUM(H183:$H$249)</f>
        <v>1842.09</v>
      </c>
      <c r="K182" s="9">
        <f t="shared" si="5"/>
        <v>69691.33</v>
      </c>
      <c r="L182" s="26">
        <v>10.76</v>
      </c>
      <c r="M182" s="27">
        <f>SUM(L183:$L$249)</f>
        <v>282.52999999999969</v>
      </c>
      <c r="N182" s="27">
        <v>7.69</v>
      </c>
      <c r="O182" s="9">
        <f>SUM(N183:$N$249)</f>
        <v>203.59</v>
      </c>
      <c r="P182" s="28">
        <f t="shared" si="4"/>
        <v>70177.45</v>
      </c>
    </row>
    <row r="183" spans="2:16" x14ac:dyDescent="0.3">
      <c r="B183" s="21">
        <v>49740</v>
      </c>
      <c r="C183" s="22">
        <v>174</v>
      </c>
      <c r="D183" s="23" t="s">
        <v>19</v>
      </c>
      <c r="E183" s="22">
        <v>0.95</v>
      </c>
      <c r="F183" s="24">
        <v>1040.18</v>
      </c>
      <c r="G183" s="24">
        <v>986.47</v>
      </c>
      <c r="H183" s="24">
        <v>53.71</v>
      </c>
      <c r="I183" s="25">
        <v>66862.77</v>
      </c>
      <c r="J183" s="26">
        <f>SUM(H184:$H$249)</f>
        <v>1788.38</v>
      </c>
      <c r="K183" s="9">
        <f t="shared" si="5"/>
        <v>68651.150000000009</v>
      </c>
      <c r="L183" s="26">
        <v>10.76</v>
      </c>
      <c r="M183" s="27">
        <f>SUM(L184:$L$249)</f>
        <v>271.76999999999987</v>
      </c>
      <c r="N183" s="27">
        <v>7.69</v>
      </c>
      <c r="O183" s="9">
        <f>SUM(N184:$N$249)</f>
        <v>195.89999999999998</v>
      </c>
      <c r="P183" s="28">
        <f t="shared" si="4"/>
        <v>69118.820000000007</v>
      </c>
    </row>
    <row r="184" spans="2:16" x14ac:dyDescent="0.3">
      <c r="B184" s="21">
        <v>49771</v>
      </c>
      <c r="C184" s="22">
        <v>175</v>
      </c>
      <c r="D184" s="23" t="s">
        <v>19</v>
      </c>
      <c r="E184" s="22">
        <v>0.95</v>
      </c>
      <c r="F184" s="24">
        <v>1040.18</v>
      </c>
      <c r="G184" s="24">
        <v>987.25</v>
      </c>
      <c r="H184" s="24">
        <v>52.93</v>
      </c>
      <c r="I184" s="25">
        <v>65875.520000000004</v>
      </c>
      <c r="J184" s="26">
        <f>SUM(H185:$H$249)</f>
        <v>1735.4500000000003</v>
      </c>
      <c r="K184" s="9">
        <f t="shared" si="5"/>
        <v>67610.97</v>
      </c>
      <c r="L184" s="26">
        <v>10.76</v>
      </c>
      <c r="M184" s="27">
        <f>SUM(L185:$L$249)</f>
        <v>261.0100000000001</v>
      </c>
      <c r="N184" s="27">
        <v>7.69</v>
      </c>
      <c r="O184" s="9">
        <f>SUM(N185:$N$249)</f>
        <v>188.20999999999995</v>
      </c>
      <c r="P184" s="28">
        <f t="shared" si="4"/>
        <v>68060.19</v>
      </c>
    </row>
    <row r="185" spans="2:16" x14ac:dyDescent="0.3">
      <c r="B185" s="21">
        <v>49801</v>
      </c>
      <c r="C185" s="22">
        <v>176</v>
      </c>
      <c r="D185" s="23" t="s">
        <v>19</v>
      </c>
      <c r="E185" s="22">
        <v>0.95</v>
      </c>
      <c r="F185" s="24">
        <v>1040.18</v>
      </c>
      <c r="G185" s="24">
        <v>988.03</v>
      </c>
      <c r="H185" s="24">
        <v>52.15</v>
      </c>
      <c r="I185" s="25">
        <v>64887.49</v>
      </c>
      <c r="J185" s="26">
        <f>SUM(H186:$H$249)</f>
        <v>1683.3000000000002</v>
      </c>
      <c r="K185" s="9">
        <f t="shared" si="5"/>
        <v>66570.789999999994</v>
      </c>
      <c r="L185" s="26">
        <v>10.76</v>
      </c>
      <c r="M185" s="27">
        <f>SUM(L186:$L$249)</f>
        <v>250.25000000000037</v>
      </c>
      <c r="N185" s="27">
        <v>7.69</v>
      </c>
      <c r="O185" s="9">
        <f>SUM(N186:$N$249)</f>
        <v>180.51999999999995</v>
      </c>
      <c r="P185" s="28">
        <f t="shared" si="4"/>
        <v>67001.56</v>
      </c>
    </row>
    <row r="186" spans="2:16" x14ac:dyDescent="0.3">
      <c r="B186" s="21">
        <v>49832</v>
      </c>
      <c r="C186" s="22">
        <v>177</v>
      </c>
      <c r="D186" s="23" t="s">
        <v>19</v>
      </c>
      <c r="E186" s="22">
        <v>0.95</v>
      </c>
      <c r="F186" s="24">
        <v>1040.18</v>
      </c>
      <c r="G186" s="24">
        <v>988.81</v>
      </c>
      <c r="H186" s="24">
        <v>51.37</v>
      </c>
      <c r="I186" s="25">
        <v>63898.68</v>
      </c>
      <c r="J186" s="26">
        <f>SUM(H187:$H$249)</f>
        <v>1631.93</v>
      </c>
      <c r="K186" s="9">
        <f t="shared" si="5"/>
        <v>65530.61</v>
      </c>
      <c r="L186" s="26">
        <v>10.76</v>
      </c>
      <c r="M186" s="27">
        <f>SUM(L187:$L$249)</f>
        <v>239.49000000000035</v>
      </c>
      <c r="N186" s="27">
        <v>7.69</v>
      </c>
      <c r="O186" s="9">
        <f>SUM(N187:$N$249)</f>
        <v>172.82999999999993</v>
      </c>
      <c r="P186" s="28">
        <f t="shared" si="4"/>
        <v>65942.930000000008</v>
      </c>
    </row>
    <row r="187" spans="2:16" x14ac:dyDescent="0.3">
      <c r="B187" s="21">
        <v>49862</v>
      </c>
      <c r="C187" s="22">
        <v>178</v>
      </c>
      <c r="D187" s="23" t="s">
        <v>19</v>
      </c>
      <c r="E187" s="22">
        <v>0.95</v>
      </c>
      <c r="F187" s="24">
        <v>1040.18</v>
      </c>
      <c r="G187" s="24">
        <v>989.59</v>
      </c>
      <c r="H187" s="24">
        <v>50.59</v>
      </c>
      <c r="I187" s="25">
        <v>62909.09</v>
      </c>
      <c r="J187" s="26">
        <f>SUM(H188:$H$249)</f>
        <v>1581.3400000000004</v>
      </c>
      <c r="K187" s="9">
        <f t="shared" si="5"/>
        <v>64490.43</v>
      </c>
      <c r="L187" s="26">
        <v>7.95</v>
      </c>
      <c r="M187" s="27">
        <f>SUM(L188:$L$249)</f>
        <v>231.54000000000036</v>
      </c>
      <c r="N187" s="27">
        <v>5.67</v>
      </c>
      <c r="O187" s="9">
        <f>SUM(N188:$N$249)</f>
        <v>167.15999999999994</v>
      </c>
      <c r="P187" s="28">
        <f t="shared" si="4"/>
        <v>64889.130000000005</v>
      </c>
    </row>
    <row r="188" spans="2:16" x14ac:dyDescent="0.3">
      <c r="B188" s="21">
        <v>49893</v>
      </c>
      <c r="C188" s="22">
        <v>179</v>
      </c>
      <c r="D188" s="23" t="s">
        <v>19</v>
      </c>
      <c r="E188" s="22">
        <v>0.95</v>
      </c>
      <c r="F188" s="24">
        <v>1040.18</v>
      </c>
      <c r="G188" s="24">
        <v>990.38</v>
      </c>
      <c r="H188" s="24">
        <v>49.8</v>
      </c>
      <c r="I188" s="25">
        <v>61918.71</v>
      </c>
      <c r="J188" s="26">
        <f>SUM(H189:$H$249)</f>
        <v>1531.54</v>
      </c>
      <c r="K188" s="9">
        <f t="shared" si="5"/>
        <v>63450.25</v>
      </c>
      <c r="L188" s="26">
        <v>7.95</v>
      </c>
      <c r="M188" s="27">
        <f>SUM(L189:$L$249)</f>
        <v>223.59000000000034</v>
      </c>
      <c r="N188" s="27">
        <v>5.67</v>
      </c>
      <c r="O188" s="9">
        <f>SUM(N189:$N$249)</f>
        <v>161.48999999999995</v>
      </c>
      <c r="P188" s="28">
        <f t="shared" si="4"/>
        <v>63835.33</v>
      </c>
    </row>
    <row r="189" spans="2:16" x14ac:dyDescent="0.3">
      <c r="B189" s="21">
        <v>49924</v>
      </c>
      <c r="C189" s="22">
        <v>180</v>
      </c>
      <c r="D189" s="23" t="s">
        <v>19</v>
      </c>
      <c r="E189" s="22">
        <v>0.95</v>
      </c>
      <c r="F189" s="24">
        <v>1040.18</v>
      </c>
      <c r="G189" s="24">
        <v>991.16</v>
      </c>
      <c r="H189" s="24">
        <v>49.02</v>
      </c>
      <c r="I189" s="25">
        <v>60927.55</v>
      </c>
      <c r="J189" s="26">
        <f>SUM(H190:$H$249)</f>
        <v>1482.5200000000002</v>
      </c>
      <c r="K189" s="9">
        <f t="shared" si="5"/>
        <v>62410.07</v>
      </c>
      <c r="L189" s="26">
        <v>7.95</v>
      </c>
      <c r="M189" s="27">
        <f>SUM(L190:$L$249)</f>
        <v>215.64000000000036</v>
      </c>
      <c r="N189" s="27">
        <v>5.67</v>
      </c>
      <c r="O189" s="9">
        <f>SUM(N190:$N$249)</f>
        <v>155.81999999999996</v>
      </c>
      <c r="P189" s="28">
        <f t="shared" si="4"/>
        <v>62781.53</v>
      </c>
    </row>
    <row r="190" spans="2:16" x14ac:dyDescent="0.3">
      <c r="B190" s="21">
        <v>49954</v>
      </c>
      <c r="C190" s="22">
        <v>181</v>
      </c>
      <c r="D190" s="23" t="s">
        <v>19</v>
      </c>
      <c r="E190" s="22">
        <v>0.95</v>
      </c>
      <c r="F190" s="24">
        <v>1040.18</v>
      </c>
      <c r="G190" s="24">
        <v>991.95</v>
      </c>
      <c r="H190" s="24">
        <v>48.23</v>
      </c>
      <c r="I190" s="25">
        <v>59935.6</v>
      </c>
      <c r="J190" s="26">
        <f>SUM(H191:$H$249)</f>
        <v>1434.2900000000002</v>
      </c>
      <c r="K190" s="9">
        <f t="shared" si="5"/>
        <v>61369.89</v>
      </c>
      <c r="L190" s="26">
        <v>7.95</v>
      </c>
      <c r="M190" s="27">
        <f>SUM(L191:$L$249)</f>
        <v>207.69000000000034</v>
      </c>
      <c r="N190" s="27">
        <v>5.67</v>
      </c>
      <c r="O190" s="9">
        <f>SUM(N191:$N$249)</f>
        <v>150.14999999999998</v>
      </c>
      <c r="P190" s="28">
        <f t="shared" si="4"/>
        <v>61727.73</v>
      </c>
    </row>
    <row r="191" spans="2:16" x14ac:dyDescent="0.3">
      <c r="B191" s="21">
        <v>49985</v>
      </c>
      <c r="C191" s="22">
        <v>182</v>
      </c>
      <c r="D191" s="23" t="s">
        <v>19</v>
      </c>
      <c r="E191" s="22">
        <v>0.95</v>
      </c>
      <c r="F191" s="24">
        <v>1040.18</v>
      </c>
      <c r="G191" s="24">
        <v>992.73</v>
      </c>
      <c r="H191" s="24">
        <v>47.45</v>
      </c>
      <c r="I191" s="25">
        <v>58942.87</v>
      </c>
      <c r="J191" s="26">
        <f>SUM(H192:$H$249)</f>
        <v>1386.8400000000001</v>
      </c>
      <c r="K191" s="9">
        <f t="shared" si="5"/>
        <v>60329.710000000006</v>
      </c>
      <c r="L191" s="26">
        <v>7.95</v>
      </c>
      <c r="M191" s="27">
        <f>SUM(L192:$L$249)</f>
        <v>199.74000000000032</v>
      </c>
      <c r="N191" s="27">
        <v>5.67</v>
      </c>
      <c r="O191" s="9">
        <f>SUM(N192:$N$249)</f>
        <v>144.47999999999999</v>
      </c>
      <c r="P191" s="28">
        <f t="shared" si="4"/>
        <v>60673.930000000008</v>
      </c>
    </row>
    <row r="192" spans="2:16" x14ac:dyDescent="0.3">
      <c r="B192" s="21">
        <v>50015</v>
      </c>
      <c r="C192" s="22">
        <v>183</v>
      </c>
      <c r="D192" s="23" t="s">
        <v>19</v>
      </c>
      <c r="E192" s="22">
        <v>0.95</v>
      </c>
      <c r="F192" s="24">
        <v>1040.18</v>
      </c>
      <c r="G192" s="24">
        <v>993.52</v>
      </c>
      <c r="H192" s="24">
        <v>46.66</v>
      </c>
      <c r="I192" s="25">
        <v>57949.35</v>
      </c>
      <c r="J192" s="26">
        <f>SUM(H193:$H$249)</f>
        <v>1340.1800000000003</v>
      </c>
      <c r="K192" s="9">
        <f t="shared" si="5"/>
        <v>59289.53</v>
      </c>
      <c r="L192" s="26">
        <v>7.95</v>
      </c>
      <c r="M192" s="27">
        <f>SUM(L193:$L$249)</f>
        <v>191.7900000000003</v>
      </c>
      <c r="N192" s="27">
        <v>5.67</v>
      </c>
      <c r="O192" s="9">
        <f>SUM(N193:$N$249)</f>
        <v>138.80999999999997</v>
      </c>
      <c r="P192" s="28">
        <f t="shared" si="4"/>
        <v>59620.13</v>
      </c>
    </row>
    <row r="193" spans="2:16" x14ac:dyDescent="0.3">
      <c r="B193" s="21">
        <v>50046</v>
      </c>
      <c r="C193" s="22">
        <v>184</v>
      </c>
      <c r="D193" s="23" t="s">
        <v>19</v>
      </c>
      <c r="E193" s="22">
        <v>0.95</v>
      </c>
      <c r="F193" s="24">
        <v>1040.18</v>
      </c>
      <c r="G193" s="24">
        <v>994.3</v>
      </c>
      <c r="H193" s="24">
        <v>45.88</v>
      </c>
      <c r="I193" s="25">
        <v>56955.05</v>
      </c>
      <c r="J193" s="26">
        <f>SUM(H194:$H$249)</f>
        <v>1294.3000000000002</v>
      </c>
      <c r="K193" s="9">
        <f t="shared" si="5"/>
        <v>58249.350000000006</v>
      </c>
      <c r="L193" s="26">
        <v>7.95</v>
      </c>
      <c r="M193" s="27">
        <f>SUM(L194:$L$249)</f>
        <v>183.84000000000026</v>
      </c>
      <c r="N193" s="27">
        <v>5.67</v>
      </c>
      <c r="O193" s="9">
        <f>SUM(N194:$N$249)</f>
        <v>133.14000000000001</v>
      </c>
      <c r="P193" s="28">
        <f t="shared" si="4"/>
        <v>58566.330000000009</v>
      </c>
    </row>
    <row r="194" spans="2:16" x14ac:dyDescent="0.3">
      <c r="B194" s="21">
        <v>50077</v>
      </c>
      <c r="C194" s="22">
        <v>185</v>
      </c>
      <c r="D194" s="23" t="s">
        <v>19</v>
      </c>
      <c r="E194" s="22">
        <v>0.95</v>
      </c>
      <c r="F194" s="24">
        <v>1040.18</v>
      </c>
      <c r="G194" s="24">
        <v>995.09</v>
      </c>
      <c r="H194" s="24">
        <v>45.09</v>
      </c>
      <c r="I194" s="25">
        <v>55959.96</v>
      </c>
      <c r="J194" s="26">
        <f>SUM(H195:$H$249)</f>
        <v>1249.21</v>
      </c>
      <c r="K194" s="9">
        <f t="shared" si="5"/>
        <v>57209.17</v>
      </c>
      <c r="L194" s="26">
        <v>7.95</v>
      </c>
      <c r="M194" s="27">
        <f>SUM(L195:$L$249)</f>
        <v>175.89000000000021</v>
      </c>
      <c r="N194" s="27">
        <v>5.67</v>
      </c>
      <c r="O194" s="9">
        <f>SUM(N195:$N$249)</f>
        <v>127.47000000000001</v>
      </c>
      <c r="P194" s="28">
        <f t="shared" si="4"/>
        <v>57512.53</v>
      </c>
    </row>
    <row r="195" spans="2:16" x14ac:dyDescent="0.3">
      <c r="B195" s="21">
        <v>50105</v>
      </c>
      <c r="C195" s="22">
        <v>186</v>
      </c>
      <c r="D195" s="23" t="s">
        <v>19</v>
      </c>
      <c r="E195" s="22">
        <v>0.95</v>
      </c>
      <c r="F195" s="24">
        <v>1040.18</v>
      </c>
      <c r="G195" s="24">
        <v>995.88</v>
      </c>
      <c r="H195" s="24">
        <v>44.3</v>
      </c>
      <c r="I195" s="25">
        <v>54964.08</v>
      </c>
      <c r="J195" s="26">
        <f>SUM(H196:$H$249)</f>
        <v>1204.9100000000001</v>
      </c>
      <c r="K195" s="9">
        <f t="shared" si="5"/>
        <v>56168.990000000005</v>
      </c>
      <c r="L195" s="26">
        <v>7.95</v>
      </c>
      <c r="M195" s="27">
        <f>SUM(L196:$L$249)</f>
        <v>167.9400000000002</v>
      </c>
      <c r="N195" s="27">
        <v>5.67</v>
      </c>
      <c r="O195" s="9">
        <f>SUM(N196:$N$249)</f>
        <v>121.80000000000001</v>
      </c>
      <c r="P195" s="28">
        <f t="shared" si="4"/>
        <v>56458.73000000001</v>
      </c>
    </row>
    <row r="196" spans="2:16" x14ac:dyDescent="0.3">
      <c r="B196" s="21">
        <v>50136</v>
      </c>
      <c r="C196" s="22">
        <v>187</v>
      </c>
      <c r="D196" s="23" t="s">
        <v>19</v>
      </c>
      <c r="E196" s="22">
        <v>0.95</v>
      </c>
      <c r="F196" s="24">
        <v>1040.18</v>
      </c>
      <c r="G196" s="24">
        <v>996.67</v>
      </c>
      <c r="H196" s="24">
        <v>43.51</v>
      </c>
      <c r="I196" s="25">
        <v>53967.41</v>
      </c>
      <c r="J196" s="26">
        <f>SUM(H197:$H$249)</f>
        <v>1161.4000000000001</v>
      </c>
      <c r="K196" s="9">
        <f t="shared" si="5"/>
        <v>55128.810000000005</v>
      </c>
      <c r="L196" s="26">
        <v>7.95</v>
      </c>
      <c r="M196" s="27">
        <f>SUM(L197:$L$249)</f>
        <v>159.99000000000015</v>
      </c>
      <c r="N196" s="27">
        <v>5.67</v>
      </c>
      <c r="O196" s="9">
        <f>SUM(N197:$N$249)</f>
        <v>116.13000000000001</v>
      </c>
      <c r="P196" s="28">
        <f t="shared" si="4"/>
        <v>55404.93</v>
      </c>
    </row>
    <row r="197" spans="2:16" x14ac:dyDescent="0.3">
      <c r="B197" s="21">
        <v>50166</v>
      </c>
      <c r="C197" s="22">
        <v>188</v>
      </c>
      <c r="D197" s="23" t="s">
        <v>19</v>
      </c>
      <c r="E197" s="22">
        <v>0.95</v>
      </c>
      <c r="F197" s="24">
        <v>1040.18</v>
      </c>
      <c r="G197" s="24">
        <v>997.46</v>
      </c>
      <c r="H197" s="24">
        <v>42.72</v>
      </c>
      <c r="I197" s="25">
        <v>52969.95</v>
      </c>
      <c r="J197" s="26">
        <f>SUM(H198:$H$249)</f>
        <v>1118.68</v>
      </c>
      <c r="K197" s="9">
        <f t="shared" si="5"/>
        <v>54088.63</v>
      </c>
      <c r="L197" s="26">
        <v>7.95</v>
      </c>
      <c r="M197" s="27">
        <f>SUM(L198:$L$249)</f>
        <v>152.04000000000008</v>
      </c>
      <c r="N197" s="27">
        <v>5.67</v>
      </c>
      <c r="O197" s="9">
        <f>SUM(N198:$N$249)</f>
        <v>110.46000000000001</v>
      </c>
      <c r="P197" s="28">
        <f t="shared" si="4"/>
        <v>54351.13</v>
      </c>
    </row>
    <row r="198" spans="2:16" x14ac:dyDescent="0.3">
      <c r="B198" s="21">
        <v>50197</v>
      </c>
      <c r="C198" s="22">
        <v>189</v>
      </c>
      <c r="D198" s="23" t="s">
        <v>19</v>
      </c>
      <c r="E198" s="22">
        <v>0.95</v>
      </c>
      <c r="F198" s="24">
        <v>1040.18</v>
      </c>
      <c r="G198" s="24">
        <v>998.25</v>
      </c>
      <c r="H198" s="24">
        <v>41.93</v>
      </c>
      <c r="I198" s="25">
        <v>51971.7</v>
      </c>
      <c r="J198" s="26">
        <f>SUM(H199:$H$249)</f>
        <v>1076.7500000000002</v>
      </c>
      <c r="K198" s="9">
        <f t="shared" si="5"/>
        <v>53048.45</v>
      </c>
      <c r="L198" s="26">
        <v>7.95</v>
      </c>
      <c r="M198" s="27">
        <f>SUM(L199:$L$249)</f>
        <v>144.09000000000003</v>
      </c>
      <c r="N198" s="27">
        <v>5.67</v>
      </c>
      <c r="O198" s="9">
        <f>SUM(N199:$N$249)</f>
        <v>104.79</v>
      </c>
      <c r="P198" s="28">
        <f t="shared" si="4"/>
        <v>53297.329999999994</v>
      </c>
    </row>
    <row r="199" spans="2:16" x14ac:dyDescent="0.3">
      <c r="B199" s="21">
        <v>50227</v>
      </c>
      <c r="C199" s="22">
        <v>190</v>
      </c>
      <c r="D199" s="23" t="s">
        <v>19</v>
      </c>
      <c r="E199" s="22">
        <v>0.95</v>
      </c>
      <c r="F199" s="24">
        <v>1040.18</v>
      </c>
      <c r="G199" s="24">
        <v>999.04</v>
      </c>
      <c r="H199" s="24">
        <v>41.14</v>
      </c>
      <c r="I199" s="25">
        <v>50972.66</v>
      </c>
      <c r="J199" s="26">
        <f>SUM(H200:$H$249)</f>
        <v>1035.6099999999999</v>
      </c>
      <c r="K199" s="9">
        <f t="shared" si="5"/>
        <v>52008.270000000004</v>
      </c>
      <c r="L199" s="26">
        <v>5.53</v>
      </c>
      <c r="M199" s="27">
        <f>SUM(L200:$L$249)</f>
        <v>138.56</v>
      </c>
      <c r="N199" s="27">
        <v>3.96</v>
      </c>
      <c r="O199" s="9">
        <f>SUM(N200:$N$249)</f>
        <v>100.83000000000001</v>
      </c>
      <c r="P199" s="28">
        <f t="shared" si="4"/>
        <v>52247.66</v>
      </c>
    </row>
    <row r="200" spans="2:16" x14ac:dyDescent="0.3">
      <c r="B200" s="21">
        <v>50258</v>
      </c>
      <c r="C200" s="22">
        <v>191</v>
      </c>
      <c r="D200" s="23" t="s">
        <v>19</v>
      </c>
      <c r="E200" s="22">
        <v>0.95</v>
      </c>
      <c r="F200" s="24">
        <v>1040.18</v>
      </c>
      <c r="G200" s="24">
        <v>999.83</v>
      </c>
      <c r="H200" s="24">
        <v>40.35</v>
      </c>
      <c r="I200" s="25">
        <v>49972.83</v>
      </c>
      <c r="J200" s="26">
        <f>SUM(H201:$H$249)</f>
        <v>995.26</v>
      </c>
      <c r="K200" s="9">
        <f t="shared" si="5"/>
        <v>50968.090000000004</v>
      </c>
      <c r="L200" s="26">
        <v>5.53</v>
      </c>
      <c r="M200" s="27">
        <f>SUM(L201:$L$249)</f>
        <v>133.03</v>
      </c>
      <c r="N200" s="27">
        <v>3.96</v>
      </c>
      <c r="O200" s="9">
        <f>SUM(N201:$N$249)</f>
        <v>96.87</v>
      </c>
      <c r="P200" s="28">
        <f t="shared" si="4"/>
        <v>51197.990000000005</v>
      </c>
    </row>
    <row r="201" spans="2:16" x14ac:dyDescent="0.3">
      <c r="B201" s="21">
        <v>50289</v>
      </c>
      <c r="C201" s="22">
        <v>192</v>
      </c>
      <c r="D201" s="23" t="s">
        <v>19</v>
      </c>
      <c r="E201" s="22">
        <v>0.95</v>
      </c>
      <c r="F201" s="24">
        <v>1040.18</v>
      </c>
      <c r="G201" s="24">
        <v>1000.62</v>
      </c>
      <c r="H201" s="24">
        <v>39.56</v>
      </c>
      <c r="I201" s="25">
        <v>48972.21</v>
      </c>
      <c r="J201" s="26">
        <f>SUM(H202:$H$249)</f>
        <v>955.7</v>
      </c>
      <c r="K201" s="9">
        <f t="shared" si="5"/>
        <v>49927.909999999996</v>
      </c>
      <c r="L201" s="26">
        <v>5.53</v>
      </c>
      <c r="M201" s="27">
        <f>SUM(L202:$L$249)</f>
        <v>127.50000000000003</v>
      </c>
      <c r="N201" s="27">
        <v>3.96</v>
      </c>
      <c r="O201" s="9">
        <f>SUM(N202:$N$249)</f>
        <v>92.910000000000011</v>
      </c>
      <c r="P201" s="28">
        <f t="shared" si="4"/>
        <v>50148.32</v>
      </c>
    </row>
    <row r="202" spans="2:16" x14ac:dyDescent="0.3">
      <c r="B202" s="21">
        <v>50319</v>
      </c>
      <c r="C202" s="22">
        <v>193</v>
      </c>
      <c r="D202" s="23" t="s">
        <v>19</v>
      </c>
      <c r="E202" s="22">
        <v>0.95</v>
      </c>
      <c r="F202" s="24">
        <v>1040.18</v>
      </c>
      <c r="G202" s="24">
        <v>1001.41</v>
      </c>
      <c r="H202" s="24">
        <v>38.770000000000003</v>
      </c>
      <c r="I202" s="25">
        <v>47970.8</v>
      </c>
      <c r="J202" s="26">
        <f>SUM(H203:$H$249)</f>
        <v>916.93000000000018</v>
      </c>
      <c r="K202" s="9">
        <f t="shared" si="5"/>
        <v>48887.73</v>
      </c>
      <c r="L202" s="26">
        <v>5.53</v>
      </c>
      <c r="M202" s="27">
        <f>SUM(L203:$L$249)</f>
        <v>121.97000000000003</v>
      </c>
      <c r="N202" s="27">
        <v>3.96</v>
      </c>
      <c r="O202" s="9">
        <f>SUM(N203:$N$249)</f>
        <v>88.95</v>
      </c>
      <c r="P202" s="28">
        <f t="shared" ref="P202:P249" si="6">K202+M202+O202</f>
        <v>49098.65</v>
      </c>
    </row>
    <row r="203" spans="2:16" x14ac:dyDescent="0.3">
      <c r="B203" s="21">
        <v>50350</v>
      </c>
      <c r="C203" s="22">
        <v>194</v>
      </c>
      <c r="D203" s="23" t="s">
        <v>19</v>
      </c>
      <c r="E203" s="22">
        <v>0.95</v>
      </c>
      <c r="F203" s="24">
        <v>1040.18</v>
      </c>
      <c r="G203" s="24">
        <v>1002.2</v>
      </c>
      <c r="H203" s="24">
        <v>37.979999999999997</v>
      </c>
      <c r="I203" s="25">
        <v>46968.6</v>
      </c>
      <c r="J203" s="26">
        <f>SUM(H204:$H$249)</f>
        <v>878.95</v>
      </c>
      <c r="K203" s="9">
        <f t="shared" ref="K203:K249" si="7">I203+J203</f>
        <v>47847.549999999996</v>
      </c>
      <c r="L203" s="26">
        <v>5.53</v>
      </c>
      <c r="M203" s="27">
        <f>SUM(L204:$L$249)</f>
        <v>116.44000000000004</v>
      </c>
      <c r="N203" s="27">
        <v>3.96</v>
      </c>
      <c r="O203" s="9">
        <f>SUM(N204:$N$249)</f>
        <v>84.990000000000009</v>
      </c>
      <c r="P203" s="28">
        <f t="shared" si="6"/>
        <v>48048.979999999996</v>
      </c>
    </row>
    <row r="204" spans="2:16" x14ac:dyDescent="0.3">
      <c r="B204" s="21">
        <v>50380</v>
      </c>
      <c r="C204" s="22">
        <v>195</v>
      </c>
      <c r="D204" s="23" t="s">
        <v>19</v>
      </c>
      <c r="E204" s="22">
        <v>0.95</v>
      </c>
      <c r="F204" s="24">
        <v>1040.18</v>
      </c>
      <c r="G204" s="24">
        <v>1003</v>
      </c>
      <c r="H204" s="24">
        <v>37.18</v>
      </c>
      <c r="I204" s="25">
        <v>45965.599999999999</v>
      </c>
      <c r="J204" s="26">
        <f>SUM(H205:$H$249)</f>
        <v>841.7700000000001</v>
      </c>
      <c r="K204" s="9">
        <f t="shared" si="7"/>
        <v>46807.369999999995</v>
      </c>
      <c r="L204" s="26">
        <v>5.53</v>
      </c>
      <c r="M204" s="27">
        <f>SUM(L205:$L$249)</f>
        <v>110.91000000000005</v>
      </c>
      <c r="N204" s="27">
        <v>3.96</v>
      </c>
      <c r="O204" s="9">
        <f>SUM(N205:$N$249)</f>
        <v>81.03</v>
      </c>
      <c r="P204" s="28">
        <f t="shared" si="6"/>
        <v>46999.31</v>
      </c>
    </row>
    <row r="205" spans="2:16" x14ac:dyDescent="0.3">
      <c r="B205" s="21">
        <v>50411</v>
      </c>
      <c r="C205" s="22">
        <v>196</v>
      </c>
      <c r="D205" s="23" t="s">
        <v>19</v>
      </c>
      <c r="E205" s="22">
        <v>0.95</v>
      </c>
      <c r="F205" s="24">
        <v>1040.18</v>
      </c>
      <c r="G205" s="24">
        <v>1003.79</v>
      </c>
      <c r="H205" s="24">
        <v>36.39</v>
      </c>
      <c r="I205" s="25">
        <v>44961.81</v>
      </c>
      <c r="J205" s="26">
        <f>SUM(H206:$H$249)</f>
        <v>805.38000000000011</v>
      </c>
      <c r="K205" s="9">
        <f t="shared" si="7"/>
        <v>45767.189999999995</v>
      </c>
      <c r="L205" s="26">
        <v>5.53</v>
      </c>
      <c r="M205" s="27">
        <f>SUM(L206:$L$249)</f>
        <v>105.38000000000007</v>
      </c>
      <c r="N205" s="27">
        <v>3.96</v>
      </c>
      <c r="O205" s="9">
        <f>SUM(N206:$N$249)</f>
        <v>77.069999999999993</v>
      </c>
      <c r="P205" s="28">
        <f t="shared" si="6"/>
        <v>45949.639999999992</v>
      </c>
    </row>
    <row r="206" spans="2:16" x14ac:dyDescent="0.3">
      <c r="B206" s="21">
        <v>50442</v>
      </c>
      <c r="C206" s="22">
        <v>197</v>
      </c>
      <c r="D206" s="23" t="s">
        <v>19</v>
      </c>
      <c r="E206" s="22">
        <v>0.95</v>
      </c>
      <c r="F206" s="24">
        <v>1040.18</v>
      </c>
      <c r="G206" s="24">
        <v>1004.59</v>
      </c>
      <c r="H206" s="24">
        <v>35.590000000000003</v>
      </c>
      <c r="I206" s="25">
        <v>43957.22</v>
      </c>
      <c r="J206" s="26">
        <f>SUM(H207:$H$249)</f>
        <v>769.79000000000019</v>
      </c>
      <c r="K206" s="9">
        <f t="shared" si="7"/>
        <v>44727.01</v>
      </c>
      <c r="L206" s="26">
        <v>5.53</v>
      </c>
      <c r="M206" s="27">
        <f>SUM(L207:$L$249)</f>
        <v>99.850000000000065</v>
      </c>
      <c r="N206" s="27">
        <v>3.96</v>
      </c>
      <c r="O206" s="9">
        <f>SUM(N207:$N$249)</f>
        <v>73.109999999999985</v>
      </c>
      <c r="P206" s="28">
        <f t="shared" si="6"/>
        <v>44899.97</v>
      </c>
    </row>
    <row r="207" spans="2:16" x14ac:dyDescent="0.3">
      <c r="B207" s="21">
        <v>50470</v>
      </c>
      <c r="C207" s="22">
        <v>198</v>
      </c>
      <c r="D207" s="23" t="s">
        <v>19</v>
      </c>
      <c r="E207" s="22">
        <v>0.95</v>
      </c>
      <c r="F207" s="24">
        <v>1040.18</v>
      </c>
      <c r="G207" s="24">
        <v>1005.38</v>
      </c>
      <c r="H207" s="24">
        <v>34.799999999999997</v>
      </c>
      <c r="I207" s="25">
        <v>42951.839999999997</v>
      </c>
      <c r="J207" s="26">
        <f>SUM(H208:$H$249)</f>
        <v>734.99000000000012</v>
      </c>
      <c r="K207" s="9">
        <f t="shared" si="7"/>
        <v>43686.829999999994</v>
      </c>
      <c r="L207" s="26">
        <v>5.53</v>
      </c>
      <c r="M207" s="27">
        <f>SUM(L208:$L$249)</f>
        <v>94.320000000000078</v>
      </c>
      <c r="N207" s="27">
        <v>3.96</v>
      </c>
      <c r="O207" s="9">
        <f>SUM(N208:$N$249)</f>
        <v>69.149999999999977</v>
      </c>
      <c r="P207" s="28">
        <f t="shared" si="6"/>
        <v>43850.299999999996</v>
      </c>
    </row>
    <row r="208" spans="2:16" x14ac:dyDescent="0.3">
      <c r="B208" s="21">
        <v>50501</v>
      </c>
      <c r="C208" s="22">
        <v>199</v>
      </c>
      <c r="D208" s="23" t="s">
        <v>19</v>
      </c>
      <c r="E208" s="22">
        <v>0.95</v>
      </c>
      <c r="F208" s="24">
        <v>1040.18</v>
      </c>
      <c r="G208" s="24">
        <v>1006.18</v>
      </c>
      <c r="H208" s="24">
        <v>34</v>
      </c>
      <c r="I208" s="25">
        <v>41945.66</v>
      </c>
      <c r="J208" s="26">
        <f>SUM(H209:$H$249)</f>
        <v>700.99</v>
      </c>
      <c r="K208" s="9">
        <f t="shared" si="7"/>
        <v>42646.65</v>
      </c>
      <c r="L208" s="26">
        <v>5.53</v>
      </c>
      <c r="M208" s="27">
        <f>SUM(L209:$L$249)</f>
        <v>88.790000000000092</v>
      </c>
      <c r="N208" s="27">
        <v>3.96</v>
      </c>
      <c r="O208" s="9">
        <f>SUM(N209:$N$249)</f>
        <v>65.189999999999969</v>
      </c>
      <c r="P208" s="28">
        <f t="shared" si="6"/>
        <v>42800.630000000005</v>
      </c>
    </row>
    <row r="209" spans="2:16" x14ac:dyDescent="0.3">
      <c r="B209" s="21">
        <v>50531</v>
      </c>
      <c r="C209" s="22">
        <v>200</v>
      </c>
      <c r="D209" s="23" t="s">
        <v>19</v>
      </c>
      <c r="E209" s="22">
        <v>0.95</v>
      </c>
      <c r="F209" s="24">
        <v>1040.18</v>
      </c>
      <c r="G209" s="24">
        <v>1006.97</v>
      </c>
      <c r="H209" s="24">
        <v>33.21</v>
      </c>
      <c r="I209" s="25">
        <v>40938.69</v>
      </c>
      <c r="J209" s="26">
        <f>SUM(H210:$H$249)</f>
        <v>667.78</v>
      </c>
      <c r="K209" s="9">
        <f t="shared" si="7"/>
        <v>41606.47</v>
      </c>
      <c r="L209" s="26">
        <v>5.53</v>
      </c>
      <c r="M209" s="27">
        <f>SUM(L210:$L$249)</f>
        <v>83.260000000000105</v>
      </c>
      <c r="N209" s="27">
        <v>3.96</v>
      </c>
      <c r="O209" s="9">
        <f>SUM(N210:$N$249)</f>
        <v>61.229999999999976</v>
      </c>
      <c r="P209" s="28">
        <f t="shared" si="6"/>
        <v>41750.960000000006</v>
      </c>
    </row>
    <row r="210" spans="2:16" x14ac:dyDescent="0.3">
      <c r="B210" s="21">
        <v>50562</v>
      </c>
      <c r="C210" s="22">
        <v>201</v>
      </c>
      <c r="D210" s="23" t="s">
        <v>19</v>
      </c>
      <c r="E210" s="22">
        <v>0.95</v>
      </c>
      <c r="F210" s="24">
        <v>1040.18</v>
      </c>
      <c r="G210" s="24">
        <v>1007.77</v>
      </c>
      <c r="H210" s="24">
        <v>32.409999999999997</v>
      </c>
      <c r="I210" s="25">
        <v>39930.92</v>
      </c>
      <c r="J210" s="26">
        <f>SUM(H211:$H$249)</f>
        <v>635.37</v>
      </c>
      <c r="K210" s="9">
        <f t="shared" si="7"/>
        <v>40566.29</v>
      </c>
      <c r="L210" s="26">
        <v>5.53</v>
      </c>
      <c r="M210" s="27">
        <f>SUM(L211:$L$249)</f>
        <v>77.730000000000118</v>
      </c>
      <c r="N210" s="27">
        <v>3.96</v>
      </c>
      <c r="O210" s="9">
        <f>SUM(N211:$N$249)</f>
        <v>57.269999999999968</v>
      </c>
      <c r="P210" s="28">
        <f t="shared" si="6"/>
        <v>40701.29</v>
      </c>
    </row>
    <row r="211" spans="2:16" x14ac:dyDescent="0.3">
      <c r="B211" s="21">
        <v>50592</v>
      </c>
      <c r="C211" s="22">
        <v>202</v>
      </c>
      <c r="D211" s="23" t="s">
        <v>19</v>
      </c>
      <c r="E211" s="22">
        <v>0.95</v>
      </c>
      <c r="F211" s="24">
        <v>1040.18</v>
      </c>
      <c r="G211" s="24">
        <v>1008.57</v>
      </c>
      <c r="H211" s="24">
        <v>31.61</v>
      </c>
      <c r="I211" s="25">
        <v>38922.35</v>
      </c>
      <c r="J211" s="26">
        <f>SUM(H212:$H$249)</f>
        <v>603.76</v>
      </c>
      <c r="K211" s="9">
        <f t="shared" si="7"/>
        <v>39526.11</v>
      </c>
      <c r="L211" s="26">
        <v>3.52</v>
      </c>
      <c r="M211" s="27">
        <f>SUM(L212:$L$249)</f>
        <v>74.210000000000122</v>
      </c>
      <c r="N211" s="27">
        <v>2.59</v>
      </c>
      <c r="O211" s="9">
        <f>SUM(N212:$N$249)</f>
        <v>54.679999999999964</v>
      </c>
      <c r="P211" s="28">
        <f t="shared" si="6"/>
        <v>39655</v>
      </c>
    </row>
    <row r="212" spans="2:16" x14ac:dyDescent="0.3">
      <c r="B212" s="21">
        <v>50623</v>
      </c>
      <c r="C212" s="22">
        <v>203</v>
      </c>
      <c r="D212" s="23" t="s">
        <v>19</v>
      </c>
      <c r="E212" s="22">
        <v>0.95</v>
      </c>
      <c r="F212" s="24">
        <v>1040.18</v>
      </c>
      <c r="G212" s="24">
        <v>1009.37</v>
      </c>
      <c r="H212" s="24">
        <v>30.81</v>
      </c>
      <c r="I212" s="25">
        <v>37912.980000000003</v>
      </c>
      <c r="J212" s="26">
        <f>SUM(H213:$H$249)</f>
        <v>572.94999999999982</v>
      </c>
      <c r="K212" s="9">
        <f t="shared" si="7"/>
        <v>38485.93</v>
      </c>
      <c r="L212" s="26">
        <v>3.52</v>
      </c>
      <c r="M212" s="27">
        <f>SUM(L213:$L$249)</f>
        <v>70.690000000000083</v>
      </c>
      <c r="N212" s="27">
        <v>2.59</v>
      </c>
      <c r="O212" s="9">
        <f>SUM(N213:$N$249)</f>
        <v>52.089999999999968</v>
      </c>
      <c r="P212" s="28">
        <f t="shared" si="6"/>
        <v>38608.71</v>
      </c>
    </row>
    <row r="213" spans="2:16" x14ac:dyDescent="0.3">
      <c r="B213" s="21">
        <v>50654</v>
      </c>
      <c r="C213" s="22">
        <v>204</v>
      </c>
      <c r="D213" s="23" t="s">
        <v>19</v>
      </c>
      <c r="E213" s="22">
        <v>0.95</v>
      </c>
      <c r="F213" s="24">
        <v>1040.18</v>
      </c>
      <c r="G213" s="24">
        <v>1010.17</v>
      </c>
      <c r="H213" s="24">
        <v>30.01</v>
      </c>
      <c r="I213" s="25">
        <v>36902.81</v>
      </c>
      <c r="J213" s="26">
        <f>SUM(H214:$H$249)</f>
        <v>542.93999999999971</v>
      </c>
      <c r="K213" s="9">
        <f t="shared" si="7"/>
        <v>37445.75</v>
      </c>
      <c r="L213" s="26">
        <v>3.52</v>
      </c>
      <c r="M213" s="27">
        <f>SUM(L214:$L$249)</f>
        <v>67.170000000000059</v>
      </c>
      <c r="N213" s="27">
        <v>2.59</v>
      </c>
      <c r="O213" s="9">
        <f>SUM(N214:$N$249)</f>
        <v>49.499999999999972</v>
      </c>
      <c r="P213" s="28">
        <f t="shared" si="6"/>
        <v>37562.42</v>
      </c>
    </row>
    <row r="214" spans="2:16" x14ac:dyDescent="0.3">
      <c r="B214" s="21">
        <v>50684</v>
      </c>
      <c r="C214" s="22">
        <v>205</v>
      </c>
      <c r="D214" s="23" t="s">
        <v>19</v>
      </c>
      <c r="E214" s="22">
        <v>0.95</v>
      </c>
      <c r="F214" s="24">
        <v>1040.18</v>
      </c>
      <c r="G214" s="24">
        <v>1010.97</v>
      </c>
      <c r="H214" s="24">
        <v>29.21</v>
      </c>
      <c r="I214" s="25">
        <v>35891.839999999997</v>
      </c>
      <c r="J214" s="26">
        <f>SUM(H215:$H$249)</f>
        <v>513.7299999999999</v>
      </c>
      <c r="K214" s="9">
        <f t="shared" si="7"/>
        <v>36405.57</v>
      </c>
      <c r="L214" s="26">
        <v>3.52</v>
      </c>
      <c r="M214" s="27">
        <f>SUM(L215:$L$249)</f>
        <v>63.650000000000013</v>
      </c>
      <c r="N214" s="27">
        <v>2.59</v>
      </c>
      <c r="O214" s="9">
        <f>SUM(N215:$N$249)</f>
        <v>46.909999999999968</v>
      </c>
      <c r="P214" s="28">
        <f t="shared" si="6"/>
        <v>36516.130000000005</v>
      </c>
    </row>
    <row r="215" spans="2:16" x14ac:dyDescent="0.3">
      <c r="B215" s="21">
        <v>50715</v>
      </c>
      <c r="C215" s="22">
        <v>206</v>
      </c>
      <c r="D215" s="23" t="s">
        <v>19</v>
      </c>
      <c r="E215" s="22">
        <v>0.95</v>
      </c>
      <c r="F215" s="24">
        <v>1040.18</v>
      </c>
      <c r="G215" s="24">
        <v>1011.77</v>
      </c>
      <c r="H215" s="24">
        <v>28.41</v>
      </c>
      <c r="I215" s="25">
        <v>34880.07</v>
      </c>
      <c r="J215" s="26">
        <f>SUM(H216:$H$249)</f>
        <v>485.31999999999982</v>
      </c>
      <c r="K215" s="9">
        <f t="shared" si="7"/>
        <v>35365.39</v>
      </c>
      <c r="L215" s="26">
        <v>3.52</v>
      </c>
      <c r="M215" s="27">
        <f>SUM(L216:$L$249)</f>
        <v>60.13</v>
      </c>
      <c r="N215" s="27">
        <v>2.59</v>
      </c>
      <c r="O215" s="9">
        <f>SUM(N216:$N$249)</f>
        <v>44.319999999999965</v>
      </c>
      <c r="P215" s="28">
        <f t="shared" si="6"/>
        <v>35469.839999999997</v>
      </c>
    </row>
    <row r="216" spans="2:16" x14ac:dyDescent="0.3">
      <c r="B216" s="21">
        <v>50745</v>
      </c>
      <c r="C216" s="22">
        <v>207</v>
      </c>
      <c r="D216" s="23" t="s">
        <v>19</v>
      </c>
      <c r="E216" s="22">
        <v>0.95</v>
      </c>
      <c r="F216" s="24">
        <v>1040.18</v>
      </c>
      <c r="G216" s="24">
        <v>1012.57</v>
      </c>
      <c r="H216" s="24">
        <v>27.61</v>
      </c>
      <c r="I216" s="25">
        <v>33867.5</v>
      </c>
      <c r="J216" s="26">
        <f>SUM(H217:$H$249)</f>
        <v>457.70999999999981</v>
      </c>
      <c r="K216" s="9">
        <f t="shared" si="7"/>
        <v>34325.21</v>
      </c>
      <c r="L216" s="26">
        <v>3.52</v>
      </c>
      <c r="M216" s="27">
        <f>SUM(L217:$L$249)</f>
        <v>56.61</v>
      </c>
      <c r="N216" s="27">
        <v>2.59</v>
      </c>
      <c r="O216" s="9">
        <f>SUM(N217:$N$249)</f>
        <v>41.729999999999968</v>
      </c>
      <c r="P216" s="28">
        <f t="shared" si="6"/>
        <v>34423.550000000003</v>
      </c>
    </row>
    <row r="217" spans="2:16" x14ac:dyDescent="0.3">
      <c r="B217" s="21">
        <v>50776</v>
      </c>
      <c r="C217" s="22">
        <v>208</v>
      </c>
      <c r="D217" s="23" t="s">
        <v>19</v>
      </c>
      <c r="E217" s="22">
        <v>0.95</v>
      </c>
      <c r="F217" s="24">
        <v>1040.18</v>
      </c>
      <c r="G217" s="24">
        <v>1013.37</v>
      </c>
      <c r="H217" s="24">
        <v>26.81</v>
      </c>
      <c r="I217" s="25">
        <v>32854.129999999997</v>
      </c>
      <c r="J217" s="26">
        <f>SUM(H218:$H$249)</f>
        <v>430.89999999999981</v>
      </c>
      <c r="K217" s="9">
        <f t="shared" si="7"/>
        <v>33285.03</v>
      </c>
      <c r="L217" s="26">
        <v>3.52</v>
      </c>
      <c r="M217" s="27">
        <f>SUM(L218:$L$249)</f>
        <v>53.089999999999989</v>
      </c>
      <c r="N217" s="27">
        <v>2.59</v>
      </c>
      <c r="O217" s="9">
        <f>SUM(N218:$N$249)</f>
        <v>39.139999999999972</v>
      </c>
      <c r="P217" s="28">
        <f t="shared" si="6"/>
        <v>33377.259999999995</v>
      </c>
    </row>
    <row r="218" spans="2:16" x14ac:dyDescent="0.3">
      <c r="B218" s="21">
        <v>50807</v>
      </c>
      <c r="C218" s="22">
        <v>209</v>
      </c>
      <c r="D218" s="23" t="s">
        <v>19</v>
      </c>
      <c r="E218" s="22">
        <v>0.95</v>
      </c>
      <c r="F218" s="24">
        <v>1040.18</v>
      </c>
      <c r="G218" s="24">
        <v>1014.17</v>
      </c>
      <c r="H218" s="24">
        <v>26.01</v>
      </c>
      <c r="I218" s="25">
        <v>31839.96</v>
      </c>
      <c r="J218" s="26">
        <f>SUM(H219:$H$249)</f>
        <v>404.88999999999982</v>
      </c>
      <c r="K218" s="9">
        <f t="shared" si="7"/>
        <v>32244.85</v>
      </c>
      <c r="L218" s="26">
        <v>3.52</v>
      </c>
      <c r="M218" s="27">
        <f>SUM(L219:$L$249)</f>
        <v>49.569999999999986</v>
      </c>
      <c r="N218" s="27">
        <v>2.59</v>
      </c>
      <c r="O218" s="9">
        <f>SUM(N219:$N$249)</f>
        <v>36.54999999999999</v>
      </c>
      <c r="P218" s="28">
        <f t="shared" si="6"/>
        <v>32330.969999999998</v>
      </c>
    </row>
    <row r="219" spans="2:16" x14ac:dyDescent="0.3">
      <c r="B219" s="21">
        <v>50835</v>
      </c>
      <c r="C219" s="22">
        <v>210</v>
      </c>
      <c r="D219" s="23" t="s">
        <v>19</v>
      </c>
      <c r="E219" s="22">
        <v>0.95</v>
      </c>
      <c r="F219" s="24">
        <v>1040.18</v>
      </c>
      <c r="G219" s="24">
        <v>1014.97</v>
      </c>
      <c r="H219" s="24">
        <v>25.21</v>
      </c>
      <c r="I219" s="25">
        <v>30824.99</v>
      </c>
      <c r="J219" s="26">
        <f>SUM(H220:$H$249)</f>
        <v>379.67999999999984</v>
      </c>
      <c r="K219" s="9">
        <f t="shared" si="7"/>
        <v>31204.670000000002</v>
      </c>
      <c r="L219" s="26">
        <v>3.52</v>
      </c>
      <c r="M219" s="27">
        <f>SUM(L220:$L$249)</f>
        <v>46.049999999999983</v>
      </c>
      <c r="N219" s="27">
        <v>2.59</v>
      </c>
      <c r="O219" s="9">
        <f>SUM(N220:$N$249)</f>
        <v>33.96</v>
      </c>
      <c r="P219" s="28">
        <f t="shared" si="6"/>
        <v>31284.68</v>
      </c>
    </row>
    <row r="220" spans="2:16" x14ac:dyDescent="0.3">
      <c r="B220" s="21">
        <v>50866</v>
      </c>
      <c r="C220" s="22">
        <v>211</v>
      </c>
      <c r="D220" s="23" t="s">
        <v>19</v>
      </c>
      <c r="E220" s="22">
        <v>0.95</v>
      </c>
      <c r="F220" s="24">
        <v>1040.18</v>
      </c>
      <c r="G220" s="24">
        <v>1015.78</v>
      </c>
      <c r="H220" s="24">
        <v>24.4</v>
      </c>
      <c r="I220" s="25">
        <v>29809.21</v>
      </c>
      <c r="J220" s="26">
        <f>SUM(H221:$H$249)</f>
        <v>355.27999999999992</v>
      </c>
      <c r="K220" s="9">
        <f t="shared" si="7"/>
        <v>30164.489999999998</v>
      </c>
      <c r="L220" s="26">
        <v>3.52</v>
      </c>
      <c r="M220" s="27">
        <f>SUM(L221:$L$249)</f>
        <v>42.52999999999998</v>
      </c>
      <c r="N220" s="27">
        <v>2.59</v>
      </c>
      <c r="O220" s="9">
        <f>SUM(N221:$N$249)</f>
        <v>31.37</v>
      </c>
      <c r="P220" s="28">
        <f t="shared" si="6"/>
        <v>30238.389999999996</v>
      </c>
    </row>
    <row r="221" spans="2:16" x14ac:dyDescent="0.3">
      <c r="B221" s="21">
        <v>50896</v>
      </c>
      <c r="C221" s="22">
        <v>212</v>
      </c>
      <c r="D221" s="23" t="s">
        <v>19</v>
      </c>
      <c r="E221" s="22">
        <v>0.95</v>
      </c>
      <c r="F221" s="24">
        <v>1040.18</v>
      </c>
      <c r="G221" s="24">
        <v>1016.58</v>
      </c>
      <c r="H221" s="24">
        <v>23.6</v>
      </c>
      <c r="I221" s="25">
        <v>28792.63</v>
      </c>
      <c r="J221" s="26">
        <f>SUM(H222:$H$249)</f>
        <v>331.68</v>
      </c>
      <c r="K221" s="9">
        <f t="shared" si="7"/>
        <v>29124.31</v>
      </c>
      <c r="L221" s="26">
        <v>3.52</v>
      </c>
      <c r="M221" s="27">
        <f>SUM(L222:$L$249)</f>
        <v>39.009999999999977</v>
      </c>
      <c r="N221" s="27">
        <v>2.59</v>
      </c>
      <c r="O221" s="9">
        <f>SUM(N222:$N$249)</f>
        <v>28.78</v>
      </c>
      <c r="P221" s="28">
        <f t="shared" si="6"/>
        <v>29192.1</v>
      </c>
    </row>
    <row r="222" spans="2:16" x14ac:dyDescent="0.3">
      <c r="B222" s="21">
        <v>50927</v>
      </c>
      <c r="C222" s="22">
        <v>213</v>
      </c>
      <c r="D222" s="23" t="s">
        <v>19</v>
      </c>
      <c r="E222" s="22">
        <v>0.95</v>
      </c>
      <c r="F222" s="24">
        <v>1040.18</v>
      </c>
      <c r="G222" s="24">
        <v>1017.39</v>
      </c>
      <c r="H222" s="24">
        <v>22.79</v>
      </c>
      <c r="I222" s="25">
        <v>27775.24</v>
      </c>
      <c r="J222" s="26">
        <f>SUM(H223:$H$249)</f>
        <v>308.8900000000001</v>
      </c>
      <c r="K222" s="9">
        <f t="shared" si="7"/>
        <v>28084.13</v>
      </c>
      <c r="L222" s="26">
        <v>3.52</v>
      </c>
      <c r="M222" s="27">
        <f>SUM(L223:$L$249)</f>
        <v>35.489999999999981</v>
      </c>
      <c r="N222" s="27">
        <v>2.59</v>
      </c>
      <c r="O222" s="9">
        <f>SUM(N223:$N$249)</f>
        <v>26.19</v>
      </c>
      <c r="P222" s="28">
        <f t="shared" si="6"/>
        <v>28145.81</v>
      </c>
    </row>
    <row r="223" spans="2:16" x14ac:dyDescent="0.3">
      <c r="B223" s="21">
        <v>50957</v>
      </c>
      <c r="C223" s="22">
        <v>214</v>
      </c>
      <c r="D223" s="23" t="s">
        <v>19</v>
      </c>
      <c r="E223" s="22">
        <v>0.95</v>
      </c>
      <c r="F223" s="24">
        <v>1040.18</v>
      </c>
      <c r="G223" s="24">
        <v>1018.19</v>
      </c>
      <c r="H223" s="24">
        <v>21.99</v>
      </c>
      <c r="I223" s="25">
        <v>26757.05</v>
      </c>
      <c r="J223" s="26">
        <f>SUM(H224:$H$249)</f>
        <v>286.90000000000009</v>
      </c>
      <c r="K223" s="9">
        <f t="shared" si="7"/>
        <v>27043.95</v>
      </c>
      <c r="L223" s="26">
        <v>2.02</v>
      </c>
      <c r="M223" s="27">
        <f>SUM(L224:$L$249)</f>
        <v>33.469999999999978</v>
      </c>
      <c r="N223" s="27">
        <v>1.5</v>
      </c>
      <c r="O223" s="9">
        <f>SUM(N224:$N$249)</f>
        <v>24.69</v>
      </c>
      <c r="P223" s="28">
        <f t="shared" si="6"/>
        <v>27102.11</v>
      </c>
    </row>
    <row r="224" spans="2:16" x14ac:dyDescent="0.3">
      <c r="B224" s="21">
        <v>50988</v>
      </c>
      <c r="C224" s="22">
        <v>215</v>
      </c>
      <c r="D224" s="23" t="s">
        <v>19</v>
      </c>
      <c r="E224" s="22">
        <v>0.95</v>
      </c>
      <c r="F224" s="24">
        <v>1040.18</v>
      </c>
      <c r="G224" s="24">
        <v>1019</v>
      </c>
      <c r="H224" s="24">
        <v>21.18</v>
      </c>
      <c r="I224" s="25">
        <v>25738.05</v>
      </c>
      <c r="J224" s="26">
        <f>SUM(H225:$H$249)</f>
        <v>265.72000000000008</v>
      </c>
      <c r="K224" s="9">
        <f t="shared" si="7"/>
        <v>26003.77</v>
      </c>
      <c r="L224" s="26">
        <v>2.02</v>
      </c>
      <c r="M224" s="27">
        <f>SUM(L225:$L$249)</f>
        <v>31.449999999999978</v>
      </c>
      <c r="N224" s="27">
        <v>1.5</v>
      </c>
      <c r="O224" s="9">
        <f>SUM(N225:$N$249)</f>
        <v>23.19</v>
      </c>
      <c r="P224" s="28">
        <f t="shared" si="6"/>
        <v>26058.41</v>
      </c>
    </row>
    <row r="225" spans="2:16" x14ac:dyDescent="0.3">
      <c r="B225" s="21">
        <v>51019</v>
      </c>
      <c r="C225" s="22">
        <v>216</v>
      </c>
      <c r="D225" s="23" t="s">
        <v>19</v>
      </c>
      <c r="E225" s="22">
        <v>0.95</v>
      </c>
      <c r="F225" s="24">
        <v>1040.18</v>
      </c>
      <c r="G225" s="24">
        <v>1019.8</v>
      </c>
      <c r="H225" s="24">
        <v>20.38</v>
      </c>
      <c r="I225" s="25">
        <v>24718.25</v>
      </c>
      <c r="J225" s="26">
        <f>SUM(H226:$H$249)</f>
        <v>245.34</v>
      </c>
      <c r="K225" s="9">
        <f t="shared" si="7"/>
        <v>24963.59</v>
      </c>
      <c r="L225" s="26">
        <v>2.02</v>
      </c>
      <c r="M225" s="27">
        <f>SUM(L226:$L$249)</f>
        <v>29.429999999999978</v>
      </c>
      <c r="N225" s="27">
        <v>1.5</v>
      </c>
      <c r="O225" s="9">
        <f>SUM(N226:$N$249)</f>
        <v>21.69</v>
      </c>
      <c r="P225" s="28">
        <f t="shared" si="6"/>
        <v>25014.71</v>
      </c>
    </row>
    <row r="226" spans="2:16" x14ac:dyDescent="0.3">
      <c r="B226" s="21">
        <v>51049</v>
      </c>
      <c r="C226" s="22">
        <v>217</v>
      </c>
      <c r="D226" s="23" t="s">
        <v>19</v>
      </c>
      <c r="E226" s="22">
        <v>0.95</v>
      </c>
      <c r="F226" s="24">
        <v>1040.18</v>
      </c>
      <c r="G226" s="24">
        <v>1020.61</v>
      </c>
      <c r="H226" s="24">
        <v>19.57</v>
      </c>
      <c r="I226" s="25">
        <v>23697.64</v>
      </c>
      <c r="J226" s="26">
        <f>SUM(H227:$H$249)</f>
        <v>225.77</v>
      </c>
      <c r="K226" s="9">
        <f t="shared" si="7"/>
        <v>23923.41</v>
      </c>
      <c r="L226" s="26">
        <v>2.02</v>
      </c>
      <c r="M226" s="27">
        <f>SUM(L227:$L$249)</f>
        <v>27.409999999999979</v>
      </c>
      <c r="N226" s="27">
        <v>1.5</v>
      </c>
      <c r="O226" s="9">
        <f>SUM(N227:$N$249)</f>
        <v>20.190000000000001</v>
      </c>
      <c r="P226" s="28">
        <f t="shared" si="6"/>
        <v>23971.01</v>
      </c>
    </row>
    <row r="227" spans="2:16" x14ac:dyDescent="0.3">
      <c r="B227" s="21">
        <v>51080</v>
      </c>
      <c r="C227" s="22">
        <v>218</v>
      </c>
      <c r="D227" s="23" t="s">
        <v>19</v>
      </c>
      <c r="E227" s="22">
        <v>0.95</v>
      </c>
      <c r="F227" s="24">
        <v>1040.18</v>
      </c>
      <c r="G227" s="24">
        <v>1021.42</v>
      </c>
      <c r="H227" s="24">
        <v>18.760000000000002</v>
      </c>
      <c r="I227" s="25">
        <v>22676.22</v>
      </c>
      <c r="J227" s="26">
        <f>SUM(H228:$H$249)</f>
        <v>207.01</v>
      </c>
      <c r="K227" s="9">
        <f t="shared" si="7"/>
        <v>22883.23</v>
      </c>
      <c r="L227" s="26">
        <v>2.02</v>
      </c>
      <c r="M227" s="27">
        <f>SUM(L228:$L$249)</f>
        <v>25.389999999999983</v>
      </c>
      <c r="N227" s="27">
        <v>1.5</v>
      </c>
      <c r="O227" s="9">
        <f>SUM(N228:$N$249)</f>
        <v>18.690000000000001</v>
      </c>
      <c r="P227" s="28">
        <f t="shared" si="6"/>
        <v>22927.309999999998</v>
      </c>
    </row>
    <row r="228" spans="2:16" x14ac:dyDescent="0.3">
      <c r="B228" s="21">
        <v>51110</v>
      </c>
      <c r="C228" s="22">
        <v>219</v>
      </c>
      <c r="D228" s="23" t="s">
        <v>19</v>
      </c>
      <c r="E228" s="22">
        <v>0.95</v>
      </c>
      <c r="F228" s="24">
        <v>1040.18</v>
      </c>
      <c r="G228" s="24">
        <v>1022.23</v>
      </c>
      <c r="H228" s="24">
        <v>17.95</v>
      </c>
      <c r="I228" s="25">
        <v>21653.99</v>
      </c>
      <c r="J228" s="26">
        <f>SUM(H229:$H$249)</f>
        <v>189.05999999999997</v>
      </c>
      <c r="K228" s="9">
        <f t="shared" si="7"/>
        <v>21843.050000000003</v>
      </c>
      <c r="L228" s="26">
        <v>2.02</v>
      </c>
      <c r="M228" s="27">
        <f>SUM(L229:$L$249)</f>
        <v>23.369999999999987</v>
      </c>
      <c r="N228" s="27">
        <v>1.5</v>
      </c>
      <c r="O228" s="9">
        <f>SUM(N229:$N$249)</f>
        <v>17.190000000000001</v>
      </c>
      <c r="P228" s="28">
        <f t="shared" si="6"/>
        <v>21883.61</v>
      </c>
    </row>
    <row r="229" spans="2:16" x14ac:dyDescent="0.3">
      <c r="B229" s="21">
        <v>51141</v>
      </c>
      <c r="C229" s="22">
        <v>220</v>
      </c>
      <c r="D229" s="23" t="s">
        <v>19</v>
      </c>
      <c r="E229" s="22">
        <v>0.95</v>
      </c>
      <c r="F229" s="24">
        <v>1040.18</v>
      </c>
      <c r="G229" s="24">
        <v>1023.04</v>
      </c>
      <c r="H229" s="24">
        <v>17.14</v>
      </c>
      <c r="I229" s="25">
        <v>20630.95</v>
      </c>
      <c r="J229" s="26">
        <f>SUM(H230:$H$249)</f>
        <v>171.92</v>
      </c>
      <c r="K229" s="9">
        <f t="shared" si="7"/>
        <v>20802.87</v>
      </c>
      <c r="L229" s="26">
        <v>2.02</v>
      </c>
      <c r="M229" s="27">
        <f>SUM(L230:$L$249)</f>
        <v>21.349999999999991</v>
      </c>
      <c r="N229" s="27">
        <v>1.5</v>
      </c>
      <c r="O229" s="9">
        <f>SUM(N230:$N$249)</f>
        <v>15.690000000000001</v>
      </c>
      <c r="P229" s="28">
        <f t="shared" si="6"/>
        <v>20839.909999999996</v>
      </c>
    </row>
    <row r="230" spans="2:16" x14ac:dyDescent="0.3">
      <c r="B230" s="21">
        <v>51172</v>
      </c>
      <c r="C230" s="22">
        <v>221</v>
      </c>
      <c r="D230" s="23" t="s">
        <v>19</v>
      </c>
      <c r="E230" s="22">
        <v>0.95</v>
      </c>
      <c r="F230" s="24">
        <v>1040.18</v>
      </c>
      <c r="G230" s="24">
        <v>1023.85</v>
      </c>
      <c r="H230" s="24">
        <v>16.329999999999998</v>
      </c>
      <c r="I230" s="25">
        <v>19607.099999999999</v>
      </c>
      <c r="J230" s="26">
        <f>SUM(H231:$H$249)</f>
        <v>155.58999999999997</v>
      </c>
      <c r="K230" s="9">
        <f t="shared" si="7"/>
        <v>19762.689999999999</v>
      </c>
      <c r="L230" s="26">
        <v>2.02</v>
      </c>
      <c r="M230" s="27">
        <f>SUM(L231:$L$249)</f>
        <v>19.329999999999995</v>
      </c>
      <c r="N230" s="27">
        <v>1.5</v>
      </c>
      <c r="O230" s="9">
        <f>SUM(N231:$N$249)</f>
        <v>14.190000000000001</v>
      </c>
      <c r="P230" s="28">
        <f t="shared" si="6"/>
        <v>19796.21</v>
      </c>
    </row>
    <row r="231" spans="2:16" x14ac:dyDescent="0.3">
      <c r="B231" s="21">
        <v>51201</v>
      </c>
      <c r="C231" s="22">
        <v>222</v>
      </c>
      <c r="D231" s="23" t="s">
        <v>19</v>
      </c>
      <c r="E231" s="22">
        <v>0.95</v>
      </c>
      <c r="F231" s="24">
        <v>1040.18</v>
      </c>
      <c r="G231" s="24">
        <v>1024.6600000000001</v>
      </c>
      <c r="H231" s="24">
        <v>15.52</v>
      </c>
      <c r="I231" s="25">
        <v>18582.439999999999</v>
      </c>
      <c r="J231" s="26">
        <f>SUM(H232:$H$249)</f>
        <v>140.07</v>
      </c>
      <c r="K231" s="9">
        <f t="shared" si="7"/>
        <v>18722.509999999998</v>
      </c>
      <c r="L231" s="26">
        <v>2.02</v>
      </c>
      <c r="M231" s="27">
        <f>SUM(L232:$L$249)</f>
        <v>17.309999999999999</v>
      </c>
      <c r="N231" s="27">
        <v>1.5</v>
      </c>
      <c r="O231" s="9">
        <f>SUM(N232:$N$249)</f>
        <v>12.690000000000001</v>
      </c>
      <c r="P231" s="28">
        <f t="shared" si="6"/>
        <v>18752.509999999998</v>
      </c>
    </row>
    <row r="232" spans="2:16" x14ac:dyDescent="0.3">
      <c r="B232" s="21">
        <v>51232</v>
      </c>
      <c r="C232" s="22">
        <v>223</v>
      </c>
      <c r="D232" s="23" t="s">
        <v>19</v>
      </c>
      <c r="E232" s="22">
        <v>0.95</v>
      </c>
      <c r="F232" s="24">
        <v>1040.18</v>
      </c>
      <c r="G232" s="24">
        <v>1025.47</v>
      </c>
      <c r="H232" s="24">
        <v>14.71</v>
      </c>
      <c r="I232" s="25">
        <v>17556.97</v>
      </c>
      <c r="J232" s="26">
        <f>SUM(H233:$H$249)</f>
        <v>125.36</v>
      </c>
      <c r="K232" s="9">
        <f t="shared" si="7"/>
        <v>17682.330000000002</v>
      </c>
      <c r="L232" s="26">
        <v>2.02</v>
      </c>
      <c r="M232" s="27">
        <f>SUM(L233:$L$249)</f>
        <v>15.290000000000004</v>
      </c>
      <c r="N232" s="27">
        <v>1.5</v>
      </c>
      <c r="O232" s="9">
        <f>SUM(N233:$N$249)</f>
        <v>11.190000000000001</v>
      </c>
      <c r="P232" s="28">
        <f t="shared" si="6"/>
        <v>17708.810000000001</v>
      </c>
    </row>
    <row r="233" spans="2:16" x14ac:dyDescent="0.3">
      <c r="B233" s="21">
        <v>51262</v>
      </c>
      <c r="C233" s="22">
        <v>224</v>
      </c>
      <c r="D233" s="23" t="s">
        <v>19</v>
      </c>
      <c r="E233" s="22">
        <v>0.95</v>
      </c>
      <c r="F233" s="24">
        <v>1040.18</v>
      </c>
      <c r="G233" s="24">
        <v>1026.28</v>
      </c>
      <c r="H233" s="24">
        <v>13.9</v>
      </c>
      <c r="I233" s="25">
        <v>16530.689999999999</v>
      </c>
      <c r="J233" s="26">
        <f>SUM(H234:$H$249)</f>
        <v>111.46</v>
      </c>
      <c r="K233" s="9">
        <f t="shared" si="7"/>
        <v>16642.149999999998</v>
      </c>
      <c r="L233" s="26">
        <v>2.02</v>
      </c>
      <c r="M233" s="27">
        <f>SUM(L234:$L$249)</f>
        <v>13.270000000000003</v>
      </c>
      <c r="N233" s="27">
        <v>1.5</v>
      </c>
      <c r="O233" s="9">
        <f>SUM(N234:$N$249)</f>
        <v>9.6900000000000013</v>
      </c>
      <c r="P233" s="28">
        <f t="shared" si="6"/>
        <v>16665.109999999997</v>
      </c>
    </row>
    <row r="234" spans="2:16" x14ac:dyDescent="0.3">
      <c r="B234" s="21">
        <v>51293</v>
      </c>
      <c r="C234" s="22">
        <v>225</v>
      </c>
      <c r="D234" s="23" t="s">
        <v>19</v>
      </c>
      <c r="E234" s="22">
        <v>0.95</v>
      </c>
      <c r="F234" s="24">
        <v>1040.18</v>
      </c>
      <c r="G234" s="24">
        <v>1027.0899999999999</v>
      </c>
      <c r="H234" s="24">
        <v>13.09</v>
      </c>
      <c r="I234" s="25">
        <v>15503.6</v>
      </c>
      <c r="J234" s="26">
        <f>SUM(H235:$H$249)</f>
        <v>98.36999999999999</v>
      </c>
      <c r="K234" s="9">
        <f t="shared" si="7"/>
        <v>15601.970000000001</v>
      </c>
      <c r="L234" s="26">
        <v>2.02</v>
      </c>
      <c r="M234" s="27">
        <f>SUM(L235:$L$249)</f>
        <v>11.250000000000004</v>
      </c>
      <c r="N234" s="27">
        <v>1.5</v>
      </c>
      <c r="O234" s="9">
        <f>SUM(N235:$N$249)</f>
        <v>8.1900000000000013</v>
      </c>
      <c r="P234" s="28">
        <f t="shared" si="6"/>
        <v>15621.410000000002</v>
      </c>
    </row>
    <row r="235" spans="2:16" x14ac:dyDescent="0.3">
      <c r="B235" s="21">
        <v>51323</v>
      </c>
      <c r="C235" s="22">
        <v>226</v>
      </c>
      <c r="D235" s="23" t="s">
        <v>19</v>
      </c>
      <c r="E235" s="22">
        <v>0.95</v>
      </c>
      <c r="F235" s="24">
        <v>1040.18</v>
      </c>
      <c r="G235" s="24">
        <v>1027.9100000000001</v>
      </c>
      <c r="H235" s="24">
        <v>12.27</v>
      </c>
      <c r="I235" s="25">
        <v>14475.69</v>
      </c>
      <c r="J235" s="26">
        <f>SUM(H236:$H$249)</f>
        <v>86.100000000000009</v>
      </c>
      <c r="K235" s="9">
        <f t="shared" si="7"/>
        <v>14561.79</v>
      </c>
      <c r="L235" s="26">
        <v>0.9</v>
      </c>
      <c r="M235" s="27">
        <f>SUM(L236:$L$249)</f>
        <v>10.350000000000003</v>
      </c>
      <c r="N235" s="27">
        <v>0.66</v>
      </c>
      <c r="O235" s="9">
        <f>SUM(N236:$N$249)</f>
        <v>7.53</v>
      </c>
      <c r="P235" s="28">
        <f t="shared" si="6"/>
        <v>14579.670000000002</v>
      </c>
    </row>
    <row r="236" spans="2:16" x14ac:dyDescent="0.3">
      <c r="B236" s="21">
        <v>51354</v>
      </c>
      <c r="C236" s="22">
        <v>227</v>
      </c>
      <c r="D236" s="23" t="s">
        <v>19</v>
      </c>
      <c r="E236" s="22">
        <v>0.95</v>
      </c>
      <c r="F236" s="24">
        <v>1040.18</v>
      </c>
      <c r="G236" s="24">
        <v>1028.72</v>
      </c>
      <c r="H236" s="24">
        <v>11.46</v>
      </c>
      <c r="I236" s="25">
        <v>13446.97</v>
      </c>
      <c r="J236" s="26">
        <f>SUM(H237:$H$249)</f>
        <v>74.64</v>
      </c>
      <c r="K236" s="9">
        <f t="shared" si="7"/>
        <v>13521.609999999999</v>
      </c>
      <c r="L236" s="26">
        <v>0.9</v>
      </c>
      <c r="M236" s="27">
        <f>SUM(L237:$L$249)</f>
        <v>9.4500000000000028</v>
      </c>
      <c r="N236" s="27">
        <v>0.66</v>
      </c>
      <c r="O236" s="9">
        <f>SUM(N237:$N$249)</f>
        <v>6.87</v>
      </c>
      <c r="P236" s="28">
        <f t="shared" si="6"/>
        <v>13537.93</v>
      </c>
    </row>
    <row r="237" spans="2:16" x14ac:dyDescent="0.3">
      <c r="B237" s="21">
        <v>51385</v>
      </c>
      <c r="C237" s="22">
        <v>228</v>
      </c>
      <c r="D237" s="23" t="s">
        <v>19</v>
      </c>
      <c r="E237" s="22">
        <v>0.95</v>
      </c>
      <c r="F237" s="24">
        <v>1040.18</v>
      </c>
      <c r="G237" s="24">
        <v>1029.53</v>
      </c>
      <c r="H237" s="24">
        <v>10.65</v>
      </c>
      <c r="I237" s="25">
        <v>12417.44</v>
      </c>
      <c r="J237" s="26">
        <f>SUM(H238:$H$249)</f>
        <v>63.99</v>
      </c>
      <c r="K237" s="9">
        <f t="shared" si="7"/>
        <v>12481.43</v>
      </c>
      <c r="L237" s="26">
        <v>0.9</v>
      </c>
      <c r="M237" s="27">
        <f>SUM(L238:$L$249)</f>
        <v>8.5500000000000025</v>
      </c>
      <c r="N237" s="27">
        <v>0.66</v>
      </c>
      <c r="O237" s="9">
        <f>SUM(N238:$N$249)</f>
        <v>6.21</v>
      </c>
      <c r="P237" s="28">
        <f t="shared" si="6"/>
        <v>12496.189999999999</v>
      </c>
    </row>
    <row r="238" spans="2:16" x14ac:dyDescent="0.3">
      <c r="B238" s="21">
        <v>51415</v>
      </c>
      <c r="C238" s="22">
        <v>229</v>
      </c>
      <c r="D238" s="23" t="s">
        <v>19</v>
      </c>
      <c r="E238" s="22">
        <v>0.95</v>
      </c>
      <c r="F238" s="24">
        <v>1040.18</v>
      </c>
      <c r="G238" s="24">
        <v>1030.3499999999999</v>
      </c>
      <c r="H238" s="24">
        <v>9.83</v>
      </c>
      <c r="I238" s="25">
        <v>11387.09</v>
      </c>
      <c r="J238" s="26">
        <f>SUM(H239:$H$249)</f>
        <v>54.16</v>
      </c>
      <c r="K238" s="9">
        <f t="shared" si="7"/>
        <v>11441.25</v>
      </c>
      <c r="L238" s="26">
        <v>0.9</v>
      </c>
      <c r="M238" s="27">
        <f>SUM(L239:$L$249)</f>
        <v>7.6500000000000021</v>
      </c>
      <c r="N238" s="27">
        <v>0.66</v>
      </c>
      <c r="O238" s="9">
        <f>SUM(N239:$N$249)</f>
        <v>5.55</v>
      </c>
      <c r="P238" s="28">
        <f t="shared" si="6"/>
        <v>11454.449999999999</v>
      </c>
    </row>
    <row r="239" spans="2:16" x14ac:dyDescent="0.3">
      <c r="B239" s="21">
        <v>51446</v>
      </c>
      <c r="C239" s="22">
        <v>230</v>
      </c>
      <c r="D239" s="23" t="s">
        <v>19</v>
      </c>
      <c r="E239" s="22">
        <v>0.95</v>
      </c>
      <c r="F239" s="24">
        <v>1040.18</v>
      </c>
      <c r="G239" s="24">
        <v>1031.17</v>
      </c>
      <c r="H239" s="24">
        <v>9.01</v>
      </c>
      <c r="I239" s="25">
        <v>10355.92</v>
      </c>
      <c r="J239" s="26">
        <f>SUM(H240:$H$249)</f>
        <v>45.149999999999991</v>
      </c>
      <c r="K239" s="9">
        <f t="shared" si="7"/>
        <v>10401.07</v>
      </c>
      <c r="L239" s="26">
        <v>0.9</v>
      </c>
      <c r="M239" s="27">
        <f>SUM(L240:$L$249)</f>
        <v>6.7500000000000018</v>
      </c>
      <c r="N239" s="27">
        <v>0.66</v>
      </c>
      <c r="O239" s="9">
        <f>SUM(N240:$N$249)</f>
        <v>4.8899999999999997</v>
      </c>
      <c r="P239" s="28">
        <f t="shared" si="6"/>
        <v>10412.709999999999</v>
      </c>
    </row>
    <row r="240" spans="2:16" x14ac:dyDescent="0.3">
      <c r="B240" s="21">
        <v>51476</v>
      </c>
      <c r="C240" s="22">
        <v>231</v>
      </c>
      <c r="D240" s="23" t="s">
        <v>19</v>
      </c>
      <c r="E240" s="22">
        <v>0.95</v>
      </c>
      <c r="F240" s="24">
        <v>1040.18</v>
      </c>
      <c r="G240" s="24">
        <v>1031.98</v>
      </c>
      <c r="H240" s="24">
        <v>8.1999999999999993</v>
      </c>
      <c r="I240" s="25">
        <v>9323.94</v>
      </c>
      <c r="J240" s="26">
        <f>SUM(H241:$H$249)</f>
        <v>36.949999999999996</v>
      </c>
      <c r="K240" s="9">
        <f t="shared" si="7"/>
        <v>9360.8900000000012</v>
      </c>
      <c r="L240" s="26">
        <v>0.9</v>
      </c>
      <c r="M240" s="27">
        <f>SUM(L241:$L$249)</f>
        <v>5.8500000000000014</v>
      </c>
      <c r="N240" s="27">
        <v>0.66</v>
      </c>
      <c r="O240" s="9">
        <f>SUM(N241:$N$249)</f>
        <v>4.2300000000000004</v>
      </c>
      <c r="P240" s="28">
        <f t="shared" si="6"/>
        <v>9370.9700000000012</v>
      </c>
    </row>
    <row r="241" spans="2:16" x14ac:dyDescent="0.3">
      <c r="B241" s="21">
        <v>51507</v>
      </c>
      <c r="C241" s="22">
        <v>232</v>
      </c>
      <c r="D241" s="23" t="s">
        <v>19</v>
      </c>
      <c r="E241" s="22">
        <v>0.95</v>
      </c>
      <c r="F241" s="24">
        <v>1040.18</v>
      </c>
      <c r="G241" s="24">
        <v>1032.8</v>
      </c>
      <c r="H241" s="24">
        <v>7.38</v>
      </c>
      <c r="I241" s="25">
        <v>8291.14</v>
      </c>
      <c r="J241" s="26">
        <f>SUM(H242:$H$249)</f>
        <v>29.569999999999997</v>
      </c>
      <c r="K241" s="9">
        <f t="shared" si="7"/>
        <v>8320.7099999999991</v>
      </c>
      <c r="L241" s="26">
        <v>0.9</v>
      </c>
      <c r="M241" s="27">
        <f>SUM(L242:$L$249)</f>
        <v>4.9500000000000011</v>
      </c>
      <c r="N241" s="27">
        <v>0.66</v>
      </c>
      <c r="O241" s="9">
        <f>SUM(N242:$N$249)</f>
        <v>3.57</v>
      </c>
      <c r="P241" s="28">
        <f t="shared" si="6"/>
        <v>8329.23</v>
      </c>
    </row>
    <row r="242" spans="2:16" x14ac:dyDescent="0.3">
      <c r="B242" s="21">
        <v>51538</v>
      </c>
      <c r="C242" s="22">
        <v>233</v>
      </c>
      <c r="D242" s="23" t="s">
        <v>19</v>
      </c>
      <c r="E242" s="22">
        <v>0.95</v>
      </c>
      <c r="F242" s="24">
        <v>1040.18</v>
      </c>
      <c r="G242" s="24">
        <v>1033.6199999999999</v>
      </c>
      <c r="H242" s="24">
        <v>6.56</v>
      </c>
      <c r="I242" s="25">
        <v>7257.52</v>
      </c>
      <c r="J242" s="26">
        <f>SUM(H243:$H$249)</f>
        <v>23.009999999999998</v>
      </c>
      <c r="K242" s="9">
        <f t="shared" si="7"/>
        <v>7280.5300000000007</v>
      </c>
      <c r="L242" s="26">
        <v>0.9</v>
      </c>
      <c r="M242" s="27">
        <f>SUM(L243:$L$249)</f>
        <v>4.05</v>
      </c>
      <c r="N242" s="27">
        <v>0.66</v>
      </c>
      <c r="O242" s="9">
        <f>SUM(N243:$N$249)</f>
        <v>2.9099999999999997</v>
      </c>
      <c r="P242" s="28">
        <f t="shared" si="6"/>
        <v>7287.4900000000007</v>
      </c>
    </row>
    <row r="243" spans="2:16" x14ac:dyDescent="0.3">
      <c r="B243" s="21">
        <v>51566</v>
      </c>
      <c r="C243" s="22">
        <v>234</v>
      </c>
      <c r="D243" s="23" t="s">
        <v>19</v>
      </c>
      <c r="E243" s="22">
        <v>0.95</v>
      </c>
      <c r="F243" s="24">
        <v>1040.18</v>
      </c>
      <c r="G243" s="24">
        <v>1034.43</v>
      </c>
      <c r="H243" s="24">
        <v>5.75</v>
      </c>
      <c r="I243" s="25">
        <v>6223.09</v>
      </c>
      <c r="J243" s="26">
        <f>SUM(H244:$H$249)</f>
        <v>17.259999999999998</v>
      </c>
      <c r="K243" s="9">
        <f t="shared" si="7"/>
        <v>6240.35</v>
      </c>
      <c r="L243" s="26">
        <v>0.9</v>
      </c>
      <c r="M243" s="27">
        <f>SUM(L244:$L$249)</f>
        <v>3.15</v>
      </c>
      <c r="N243" s="27">
        <v>0.66</v>
      </c>
      <c r="O243" s="9">
        <f>SUM(N244:$N$249)</f>
        <v>2.2499999999999996</v>
      </c>
      <c r="P243" s="28">
        <f t="shared" si="6"/>
        <v>6245.75</v>
      </c>
    </row>
    <row r="244" spans="2:16" x14ac:dyDescent="0.3">
      <c r="B244" s="21">
        <v>51597</v>
      </c>
      <c r="C244" s="22">
        <v>235</v>
      </c>
      <c r="D244" s="23" t="s">
        <v>19</v>
      </c>
      <c r="E244" s="22">
        <v>0.95</v>
      </c>
      <c r="F244" s="24">
        <v>1040.18</v>
      </c>
      <c r="G244" s="24">
        <v>1035.25</v>
      </c>
      <c r="H244" s="24">
        <v>4.93</v>
      </c>
      <c r="I244" s="25">
        <v>5187.84</v>
      </c>
      <c r="J244" s="26">
        <f>SUM(H245:$H$249)</f>
        <v>12.330000000000002</v>
      </c>
      <c r="K244" s="9">
        <f t="shared" si="7"/>
        <v>5200.17</v>
      </c>
      <c r="L244" s="26">
        <v>0.9</v>
      </c>
      <c r="M244" s="27">
        <f>SUM(L245:$L$249)</f>
        <v>2.25</v>
      </c>
      <c r="N244" s="27">
        <v>0.66</v>
      </c>
      <c r="O244" s="9">
        <f>SUM(N245:$N$249)</f>
        <v>1.5900000000000003</v>
      </c>
      <c r="P244" s="28">
        <f t="shared" si="6"/>
        <v>5204.01</v>
      </c>
    </row>
    <row r="245" spans="2:16" x14ac:dyDescent="0.3">
      <c r="B245" s="21">
        <v>51627</v>
      </c>
      <c r="C245" s="22">
        <v>236</v>
      </c>
      <c r="D245" s="23" t="s">
        <v>19</v>
      </c>
      <c r="E245" s="22">
        <v>0.95</v>
      </c>
      <c r="F245" s="24">
        <v>1040.18</v>
      </c>
      <c r="G245" s="24">
        <v>1036.07</v>
      </c>
      <c r="H245" s="24">
        <v>4.1100000000000003</v>
      </c>
      <c r="I245" s="25">
        <v>4151.7700000000004</v>
      </c>
      <c r="J245" s="26">
        <f>SUM(H246:$H$249)</f>
        <v>8.2199999999999989</v>
      </c>
      <c r="K245" s="9">
        <f t="shared" si="7"/>
        <v>4159.9900000000007</v>
      </c>
      <c r="L245" s="26">
        <v>0.9</v>
      </c>
      <c r="M245" s="27">
        <f>SUM(L246:$L$249)</f>
        <v>1.3499999999999999</v>
      </c>
      <c r="N245" s="27">
        <v>0.66</v>
      </c>
      <c r="O245" s="9">
        <f>SUM(N246:$N$249)</f>
        <v>0.92999999999999994</v>
      </c>
      <c r="P245" s="28">
        <f t="shared" si="6"/>
        <v>4162.2700000000013</v>
      </c>
    </row>
    <row r="246" spans="2:16" x14ac:dyDescent="0.3">
      <c r="B246" s="21">
        <v>51658</v>
      </c>
      <c r="C246" s="22">
        <v>237</v>
      </c>
      <c r="D246" s="23" t="s">
        <v>19</v>
      </c>
      <c r="E246" s="22">
        <v>0.95</v>
      </c>
      <c r="F246" s="24">
        <v>1040.18</v>
      </c>
      <c r="G246" s="24">
        <v>1036.8900000000001</v>
      </c>
      <c r="H246" s="24">
        <v>3.29</v>
      </c>
      <c r="I246" s="25">
        <v>3114.88</v>
      </c>
      <c r="J246" s="26">
        <f>SUM(H247:$H$249)</f>
        <v>4.9300000000000006</v>
      </c>
      <c r="K246" s="9">
        <f t="shared" si="7"/>
        <v>3119.81</v>
      </c>
      <c r="L246" s="26">
        <v>0.9</v>
      </c>
      <c r="M246" s="27">
        <f>SUM(L247:$L$249)</f>
        <v>0.44999999999999996</v>
      </c>
      <c r="N246" s="27">
        <v>0.66</v>
      </c>
      <c r="O246" s="9">
        <f>SUM(N247:$N$249)</f>
        <v>0.27</v>
      </c>
      <c r="P246" s="28">
        <f t="shared" si="6"/>
        <v>3120.5299999999997</v>
      </c>
    </row>
    <row r="247" spans="2:16" x14ac:dyDescent="0.3">
      <c r="B247" s="21">
        <v>51688</v>
      </c>
      <c r="C247" s="22">
        <v>238</v>
      </c>
      <c r="D247" s="23" t="s">
        <v>19</v>
      </c>
      <c r="E247" s="22">
        <v>0.95</v>
      </c>
      <c r="F247" s="24">
        <v>1040.18</v>
      </c>
      <c r="G247" s="24">
        <v>1037.71</v>
      </c>
      <c r="H247" s="24">
        <v>2.4700000000000002</v>
      </c>
      <c r="I247" s="25">
        <v>2077.17</v>
      </c>
      <c r="J247" s="26">
        <f>SUM(H248:$H$249)</f>
        <v>2.46</v>
      </c>
      <c r="K247" s="9">
        <f t="shared" si="7"/>
        <v>2079.63</v>
      </c>
      <c r="L247" s="26">
        <v>0.15</v>
      </c>
      <c r="M247" s="27">
        <f>SUM(L248:$L$249)</f>
        <v>0.3</v>
      </c>
      <c r="N247" s="27">
        <v>0.09</v>
      </c>
      <c r="O247" s="9">
        <f>SUM(N248:$N$249)</f>
        <v>0.18</v>
      </c>
      <c r="P247" s="28">
        <f t="shared" si="6"/>
        <v>2080.11</v>
      </c>
    </row>
    <row r="248" spans="2:16" x14ac:dyDescent="0.3">
      <c r="B248" s="21">
        <v>51719</v>
      </c>
      <c r="C248" s="22">
        <v>239</v>
      </c>
      <c r="D248" s="23" t="s">
        <v>19</v>
      </c>
      <c r="E248" s="22">
        <v>0.95</v>
      </c>
      <c r="F248" s="24">
        <v>1040.18</v>
      </c>
      <c r="G248" s="24">
        <v>1038.54</v>
      </c>
      <c r="H248" s="24">
        <v>1.64</v>
      </c>
      <c r="I248" s="25">
        <v>1038.6300000000001</v>
      </c>
      <c r="J248" s="26">
        <f>SUM(H249:$H$249)</f>
        <v>0.82</v>
      </c>
      <c r="K248" s="9">
        <f t="shared" si="7"/>
        <v>1039.45</v>
      </c>
      <c r="L248" s="26">
        <v>0.15</v>
      </c>
      <c r="M248" s="27">
        <f>SUM(L249:$L$249)</f>
        <v>0.15</v>
      </c>
      <c r="N248" s="27">
        <v>0.09</v>
      </c>
      <c r="O248" s="9">
        <f>SUM(N249:$N$249)</f>
        <v>0.09</v>
      </c>
      <c r="P248" s="28">
        <f t="shared" si="6"/>
        <v>1039.69</v>
      </c>
    </row>
    <row r="249" spans="2:16" x14ac:dyDescent="0.3">
      <c r="B249" s="21">
        <v>51750</v>
      </c>
      <c r="C249" s="22">
        <v>240</v>
      </c>
      <c r="D249" s="23" t="s">
        <v>19</v>
      </c>
      <c r="E249" s="22">
        <v>0.95</v>
      </c>
      <c r="F249" s="24">
        <v>1039.45</v>
      </c>
      <c r="G249" s="24">
        <v>1038.6300000000001</v>
      </c>
      <c r="H249" s="24">
        <v>0.82</v>
      </c>
      <c r="I249" s="25"/>
      <c r="J249" s="26">
        <f>SUM(H$249:$H250)</f>
        <v>0.82</v>
      </c>
      <c r="K249" s="9">
        <f t="shared" si="7"/>
        <v>0.82</v>
      </c>
      <c r="L249" s="26">
        <v>0.15</v>
      </c>
      <c r="M249" s="27">
        <f>SUM(L$249:$L250)</f>
        <v>0.15</v>
      </c>
      <c r="N249" s="27">
        <v>0.09</v>
      </c>
      <c r="O249" s="9">
        <f>SUM(N$249:$N250)</f>
        <v>0.09</v>
      </c>
      <c r="P249" s="28">
        <f t="shared" si="6"/>
        <v>1.06</v>
      </c>
    </row>
  </sheetData>
  <mergeCells count="14">
    <mergeCell ref="B8:I8"/>
    <mergeCell ref="J8:K8"/>
    <mergeCell ref="L8:O8"/>
    <mergeCell ref="B2:E2"/>
    <mergeCell ref="G2:H2"/>
    <mergeCell ref="B3:E3"/>
    <mergeCell ref="G3:H3"/>
    <mergeCell ref="B4:E4"/>
    <mergeCell ref="G4:H4"/>
    <mergeCell ref="B5:E5"/>
    <mergeCell ref="G5:H5"/>
    <mergeCell ref="B6:E6"/>
    <mergeCell ref="G6:H6"/>
    <mergeCell ref="B7:P7"/>
  </mergeCells>
  <conditionalFormatting sqref="B7:P7">
    <cfRule type="dataBar" priority="3">
      <dataBar>
        <cfvo type="num" val="0"/>
        <cfvo type="num" val="$F$6"/>
        <color rgb="FF92D050"/>
      </dataBar>
      <extLst>
        <ext xmlns:x14="http://schemas.microsoft.com/office/spreadsheetml/2009/9/main" uri="{B025F937-C7B1-47D3-B67F-A62EFF666E3E}">
          <x14:id>{E7E3A5F1-4D4A-40A1-85D5-4505B064DD44}</x14:id>
        </ext>
      </extLst>
    </cfRule>
  </conditionalFormatting>
  <conditionalFormatting sqref="B10:P249">
    <cfRule type="expression" dxfId="15" priority="1">
      <formula>$B10&lt;TODAY()</formula>
    </cfRule>
  </conditionalFormatting>
  <pageMargins left="0.7" right="0.7" top="0.75" bottom="0.75" header="0.3" footer="0.3"/>
  <pageSetup paperSize="9" orientation="portrait" horizontalDpi="0" verticalDpi="0" r:id="rId1"/>
  <headerFooter>
    <oddFooter>&amp;L_x000D_&amp;1#&amp;"Calibri"&amp;8&amp;K000000 LIMITED SHARING</oddFooter>
  </headerFooter>
  <ignoredErrors>
    <ignoredError sqref="J10:J249 M10:M249 O10:O249" formulaRange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7E3A5F1-4D4A-40A1-85D5-4505B064DD44}">
            <x14:dataBar minLength="0" maxLength="100" gradient="0">
              <x14:cfvo type="num">
                <xm:f>0</xm:f>
              </x14:cfvo>
              <x14:cfvo type="num">
                <xm:f>$F$6</xm:f>
              </x14:cfvo>
              <x14:negativeFillColor rgb="FFFF0000"/>
              <x14:axisColor rgb="FF000000"/>
            </x14:dataBar>
          </x14:cfRule>
          <xm:sqref>B7:P7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9.109375" defaultRowHeight="14.4" x14ac:dyDescent="0.3"/>
  <sheetData/>
  <pageMargins left="0.7" right="0.7" top="0.75" bottom="0.75" header="0.3" footer="0.3"/>
  <headerFooter>
    <oddFooter>&amp;L_x000D_&amp;1#&amp;"Calibri"&amp;8&amp;K000000 LIMITED SHARING</oddFooter>
  </headerFooter>
</worksheet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Tableau_immo_1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M</dc:creator>
  <cp:lastModifiedBy>DUVERNOIS Arnaud</cp:lastModifiedBy>
  <dcterms:created xsi:type="dcterms:W3CDTF">2015-06-05T18:17:20Z</dcterms:created>
  <dcterms:modified xsi:type="dcterms:W3CDTF">2025-10-21T16:05:52Z</dcterms:modified>
</cp:coreProperties>
</file>