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76925379-E7BB-49BB-B0F8-5C561CBA309B}" xr6:coauthVersionLast="47" xr6:coauthVersionMax="47" xr10:uidLastSave="{00000000-0000-0000-0000-000000000000}"/>
  <bookViews>
    <workbookView xWindow="-120" yWindow="-120" windowWidth="29040" windowHeight="15720" xr2:uid="{3F363926-592A-4A51-B2E4-7B5BAB2FAC89}"/>
  </bookViews>
  <sheets>
    <sheet name="export" sheetId="2" r:id="rId1"/>
    <sheet name="intégration compta" sheetId="1" r:id="rId2"/>
  </sheets>
  <definedNames>
    <definedName name="DonnéesExternes_1" localSheetId="1" hidden="1">'intégration compta'!$A$28:$R$49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" i="1" l="1"/>
  <c r="L6" i="1"/>
  <c r="L5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9" i="1"/>
  <c r="M10" i="1"/>
  <c r="M8" i="1"/>
  <c r="M27" i="1" l="1"/>
  <c r="L2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270D54F-58E4-4205-8C58-4AD07AA884B5}" keepAlive="1" name="Requête - Credit" description="Connexion à la requête « Credit » dans le classeur." type="5" refreshedVersion="0" background="1">
    <dbPr connection="Provider=Microsoft.Mashup.OleDb.1;Data Source=$Workbook$;Location=Credit;Extended Properties=&quot;&quot;" command="SELECT * FROM [Credit]"/>
  </connection>
  <connection id="2" xr16:uid="{336F1FBF-13DE-4321-8B56-1B2CEA19087C}" keepAlive="1" name="Requête - Debit" description="Connexion à la requête « Debit » dans le classeur." type="5" refreshedVersion="0" background="1">
    <dbPr connection="Provider=Microsoft.Mashup.OleDb.1;Data Source=$Workbook$;Location=Debit;Extended Properties=&quot;&quot;" command="SELECT * FROM [Debit]"/>
  </connection>
  <connection id="3" xr16:uid="{E180D2FD-A3DB-48A1-9436-1546F99153DA}" keepAlive="1" name="Requête - DebitCredit" description="Connexion à la requête « DebitCredit » dans le classeur." type="5" refreshedVersion="8" background="1" saveData="1">
    <dbPr connection="Provider=Microsoft.Mashup.OleDb.1;Data Source=$Workbook$;Location=DebitCredit;Extended Properties=&quot;&quot;" command="SELECT * FROM [DebitCredit]"/>
  </connection>
  <connection id="4" xr16:uid="{DD71659B-6EDD-418B-A98A-BFCEC00301BA}" keepAlive="1" name="Requête - tCorrespCat" description="Connexion à la requête « tCorrespCat » dans le classeur." type="5" refreshedVersion="0" background="1">
    <dbPr connection="Provider=Microsoft.Mashup.OleDb.1;Data Source=$Workbook$;Location=tCorrespCat;Extended Properties=&quot;&quot;" command="SELECT * FROM [tCorrespCat]"/>
  </connection>
  <connection id="5" xr16:uid="{FEE8FA0D-615D-4DCA-89D8-517D534CC211}" keepAlive="1" name="Requête - tData" description="Connexion à la requête « tData » dans le classeur." type="5" refreshedVersion="0" background="1">
    <dbPr connection="Provider=Microsoft.Mashup.OleDb.1;Data Source=$Workbook$;Location=tData;Extended Properties=&quot;&quot;" command="SELECT * FROM [tData]"/>
  </connection>
  <connection id="6" xr16:uid="{684C7016-CC90-453D-8FF3-271F5EFF8424}" keepAlive="1" name="Requête - tDate" description="Connexion à la requête « tDate » dans le classeur." type="5" refreshedVersion="0" background="1">
    <dbPr connection="Provider=Microsoft.Mashup.OleDb.1;Data Source=$Workbook$;Location=tDate;Extended Properties=&quot;&quot;" command="SELECT * FROM [tDate]"/>
  </connection>
</connections>
</file>

<file path=xl/sharedStrings.xml><?xml version="1.0" encoding="utf-8"?>
<sst xmlns="http://schemas.openxmlformats.org/spreadsheetml/2006/main" count="312" uniqueCount="92">
  <si>
    <t>JournalCode</t>
  </si>
  <si>
    <t>JournalLib</t>
  </si>
  <si>
    <t>EcritureNum</t>
  </si>
  <si>
    <t>EcritureDate</t>
  </si>
  <si>
    <t>CompteNum</t>
  </si>
  <si>
    <t>CompteLib</t>
  </si>
  <si>
    <t>CompAuxNum</t>
  </si>
  <si>
    <t>CompAuxLib</t>
  </si>
  <si>
    <t>PieceRef</t>
  </si>
  <si>
    <t>PieceDate</t>
  </si>
  <si>
    <t>EcritureLib</t>
  </si>
  <si>
    <t>Debit</t>
  </si>
  <si>
    <t>Credit</t>
  </si>
  <si>
    <t>EcritureLet</t>
  </si>
  <si>
    <t>DateLet</t>
  </si>
  <si>
    <t>ValidDate</t>
  </si>
  <si>
    <t>MontantDevise</t>
  </si>
  <si>
    <t>IDevise</t>
  </si>
  <si>
    <t>VTI</t>
  </si>
  <si>
    <t>411AMAZ</t>
  </si>
  <si>
    <t>Amazon</t>
  </si>
  <si>
    <t>2025-07-01-Amazon</t>
  </si>
  <si>
    <t>411PAYP</t>
  </si>
  <si>
    <t>PayPal</t>
  </si>
  <si>
    <t>2025-07-01-PayPal</t>
  </si>
  <si>
    <t>411SG</t>
  </si>
  <si>
    <t>2025-07-01-CB</t>
  </si>
  <si>
    <t>Jour</t>
  </si>
  <si>
    <t>Mode de paiement</t>
  </si>
  <si>
    <t>Module</t>
  </si>
  <si>
    <t>Vente HT TVA FR 20% Hors transport</t>
  </si>
  <si>
    <t>Montant TVA - TVA FR 20% Hors transport</t>
  </si>
  <si>
    <t>Vente HT TVA FR 20% Transport</t>
  </si>
  <si>
    <t>Montant TVA - TVA FR 20% Transport</t>
  </si>
  <si>
    <t>Amazon MarketPlace</t>
  </si>
  <si>
    <t>Apple Pay</t>
  </si>
  <si>
    <t>PayPal Pay Later</t>
  </si>
  <si>
    <t>Payer par carte - paiements 100% sécurisés</t>
  </si>
  <si>
    <t>amazon</t>
  </si>
  <si>
    <t>ps_checkout</t>
  </si>
  <si>
    <t>sogecommerce</t>
  </si>
  <si>
    <t>vente du jour   Amazon</t>
  </si>
  <si>
    <t>vente du jour PayPal</t>
  </si>
  <si>
    <t>vente du jour ETIK BIO</t>
  </si>
  <si>
    <t xml:space="preserve">Tva sur ventes 5.5% Amazon </t>
  </si>
  <si>
    <t>Tva sur ventes  5.5% PayPal</t>
  </si>
  <si>
    <t>TVA 20% sur port Amazon</t>
  </si>
  <si>
    <t>VENTES Port 20% Amazon</t>
  </si>
  <si>
    <t xml:space="preserve">VENTES Port 20% PayPal </t>
  </si>
  <si>
    <t>Ventes TOTALES HT 5.5% Amazon</t>
  </si>
  <si>
    <t>Ventes TOTALES HT 5.5% PayPal</t>
  </si>
  <si>
    <t>TVA 20% sur port PayPal</t>
  </si>
  <si>
    <t>TVA 20% sur port CB</t>
  </si>
  <si>
    <t>Ventes TOTALES HT 5.5% sogecommerce</t>
  </si>
  <si>
    <t xml:space="preserve">Tva sur ventes  5.5% sogecommerce </t>
  </si>
  <si>
    <t>VENTES Port 20% sogecommerce</t>
  </si>
  <si>
    <t>Vente HT TVA FR 5,5%</t>
  </si>
  <si>
    <t>Montant TVA - TVA FR 5,5%</t>
  </si>
  <si>
    <t>Ventes TOTALES HT 20% Amazon</t>
  </si>
  <si>
    <t>Ventes TOTALES HT 20% PayPal</t>
  </si>
  <si>
    <t>Ventes TOTALES HT 20% sogecommerce</t>
  </si>
  <si>
    <t xml:space="preserve">Tva sur ventes 20% Amazon </t>
  </si>
  <si>
    <t>Tva sur ventes  20% PayPal</t>
  </si>
  <si>
    <t xml:space="preserve">Tva sur ventes  20% CB </t>
  </si>
  <si>
    <t>Google Pay</t>
  </si>
  <si>
    <t>Sogecommerce</t>
  </si>
  <si>
    <t>Catégorie</t>
  </si>
  <si>
    <t>Compte comptable</t>
  </si>
  <si>
    <t>Libellé</t>
  </si>
  <si>
    <t>Ventes TOTALES HT 5.5%</t>
  </si>
  <si>
    <t>Tva sur ventes 5.5%</t>
  </si>
  <si>
    <t>Ventes TOTALES HT 20%</t>
  </si>
  <si>
    <t>Tva sur ventes 20%</t>
  </si>
  <si>
    <t>VENTES Port 20%</t>
  </si>
  <si>
    <t>TVA 20% sur port</t>
  </si>
  <si>
    <t>Date intégration</t>
  </si>
  <si>
    <t>Ordre tri</t>
  </si>
  <si>
    <t>Vente du jour Amazon</t>
  </si>
  <si>
    <t>Vente du jour PayPal</t>
  </si>
  <si>
    <t>Vente du jour ETIK BIO</t>
  </si>
  <si>
    <t>Tva sur ventes 5.5% Amazon</t>
  </si>
  <si>
    <t>Tva sur ventes 5.5% PayPal</t>
  </si>
  <si>
    <t>Tva sur ventes 5.5% sogecommerce</t>
  </si>
  <si>
    <t>Tva sur ventes 20% Amazon</t>
  </si>
  <si>
    <t>Tva sur ventes 20% PayPal</t>
  </si>
  <si>
    <t>Tva sur ventes 20% sogecommerce</t>
  </si>
  <si>
    <t>VENTES Port 20% PayPal</t>
  </si>
  <si>
    <t>TVA 20% sur port sogecommerce</t>
  </si>
  <si>
    <t>20250702</t>
  </si>
  <si>
    <t>2025-07-02-Amazon</t>
  </si>
  <si>
    <t>2025-07-02-PayPal</t>
  </si>
  <si>
    <t>2025-07-02-CB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</si>
</sst>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sz val="10"/>
      <name val="IBM Plex Sans"/>
      <family val="2"/>
    </font>
    <font>
      <b/>
      <sz val="10"/>
      <name val="IBM Plex Sans"/>
      <family val="2"/>
    </font>
    <font>
      <b/>
      <sz val="9"/>
      <name val="IBM Plex Sans"/>
      <family val="2"/>
    </font>
    <font>
      <b/>
      <sz val="9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1F1F1"/>
        <bgColor indexed="64"/>
      </patternFill>
    </fill>
  </fills>
  <borders count="6">
    <border>
      <left/>
      <right/>
      <top/>
      <bottom/>
      <diagonal/>
    </border>
    <border>
      <left style="thin">
        <color rgb="FFDDDDDD"/>
      </left>
      <right style="thin">
        <color rgb="FFDDDDDD"/>
      </right>
      <top/>
      <bottom style="medium">
        <color rgb="FFDDDDDD"/>
      </bottom>
      <diagonal/>
    </border>
    <border>
      <left style="thin">
        <color rgb="FFDDDDDD"/>
      </left>
      <right style="thin">
        <color rgb="FFDDDDDD"/>
      </right>
      <top/>
      <bottom style="medium">
        <color rgb="FFCCCCCC"/>
      </bottom>
      <diagonal/>
    </border>
    <border>
      <left/>
      <right style="thin">
        <color rgb="FFDDDDDD"/>
      </right>
      <top style="medium">
        <color rgb="FF78C4D8"/>
      </top>
      <bottom/>
      <diagonal/>
    </border>
    <border>
      <left/>
      <right style="thin">
        <color rgb="FFDDDDDD"/>
      </right>
      <top style="medium">
        <color rgb="FFDDDDDD"/>
      </top>
      <bottom/>
      <diagonal/>
    </border>
    <border>
      <left/>
      <right style="medium">
        <color rgb="FFDDDDDD"/>
      </right>
      <top/>
      <bottom style="medium">
        <color rgb="FF78C4D8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3" borderId="5" xfId="0" applyFont="1" applyFill="1" applyBorder="1" applyAlignment="1">
      <alignment horizontal="center" vertical="top" wrapText="1"/>
    </xf>
    <xf numFmtId="0" fontId="2" fillId="3" borderId="5" xfId="0" applyFont="1" applyFill="1" applyBorder="1" applyAlignment="1">
      <alignment horizontal="center" vertical="top" wrapText="1"/>
    </xf>
    <xf numFmtId="14" fontId="3" fillId="2" borderId="3" xfId="0" applyNumberFormat="1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14" fontId="3" fillId="2" borderId="4" xfId="0" applyNumberFormat="1" applyFont="1" applyFill="1" applyBorder="1" applyAlignment="1">
      <alignment vertical="center" wrapText="1"/>
    </xf>
    <xf numFmtId="0" fontId="4" fillId="2" borderId="2" xfId="0" applyFont="1" applyFill="1" applyBorder="1" applyAlignment="1">
      <alignment horizontal="center" vertical="center" wrapText="1"/>
    </xf>
    <xf numFmtId="2" fontId="4" fillId="2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2" fontId="5" fillId="0" borderId="0" xfId="0" applyNumberFormat="1" applyFont="1"/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family val="2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IBM Plex Sans"/>
        <family val="2"/>
        <scheme val="none"/>
      </font>
      <fill>
        <patternFill patternType="solid">
          <fgColor indexed="64"/>
          <bgColor rgb="FFF1F1F1"/>
        </patternFill>
      </fill>
      <alignment horizontal="center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 style="medium">
          <color rgb="FFDDDDD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 style="medium">
          <color rgb="FFDDDDD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 style="medium">
          <color rgb="FFDDDDD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 style="medium">
          <color rgb="FFDDDDD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 style="medium">
          <color rgb="FFDDDDD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 style="medium">
          <color rgb="FFDDDDD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family val="2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 style="medium">
          <color rgb="FFDDDDD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family val="2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 style="medium">
          <color rgb="FFDDDDD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IBM Plex Sans"/>
        <family val="2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rgb="FFDDDDDD"/>
        </right>
        <top style="medium">
          <color rgb="FFDDDDDD"/>
        </top>
        <bottom/>
      </border>
    </dxf>
    <dxf>
      <numFmt numFmtId="19" formatCode="dd/mm/yyyy"/>
    </dxf>
    <dxf>
      <alignment textRotation="0" wrapText="1" indent="0" justifyLastLine="0" shrinkToFit="0" readingOrder="0"/>
    </dxf>
    <dxf>
      <border outline="0">
        <bottom style="medium">
          <color rgb="FF78C4D8"/>
        </bottom>
      </border>
    </dxf>
    <dxf>
      <border outline="0">
        <left style="medium">
          <color rgb="FFCCCCCC"/>
        </left>
        <top style="medium">
          <color rgb="FFCCCCCC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BF72B06F-C0BE-4FA5-B5F2-915B64728578}" autoFormatId="16" applyNumberFormats="0" applyBorderFormats="0" applyFontFormats="0" applyPatternFormats="0" applyAlignmentFormats="0" applyWidthHeightFormats="0">
  <queryTableRefresh nextId="20">
    <queryTableFields count="18">
      <queryTableField id="1" name="JournalCode" tableColumnId="1"/>
      <queryTableField id="2" name="JournalLib" tableColumnId="2"/>
      <queryTableField id="3" name="EcritureNum" tableColumnId="3"/>
      <queryTableField id="4" name="EcritureDate" tableColumnId="4"/>
      <queryTableField id="5" name="CompteNum" tableColumnId="5"/>
      <queryTableField id="6" name="CompteLib" tableColumnId="6"/>
      <queryTableField id="7" name="CompAuxNum" tableColumnId="7"/>
      <queryTableField id="8" name="CompAuxLib" tableColumnId="8"/>
      <queryTableField id="9" name="PieceRef" tableColumnId="9"/>
      <queryTableField id="10" name="PieceDate" tableColumnId="10"/>
      <queryTableField id="11" name="EcritureLib" tableColumnId="11"/>
      <queryTableField id="12" name="Debit" tableColumnId="12"/>
      <queryTableField id="13" name="Credit" tableColumnId="13"/>
      <queryTableField id="14" name="EcritureLet" tableColumnId="14"/>
      <queryTableField id="15" name="DateLet" tableColumnId="15"/>
      <queryTableField id="16" name="ValidDate" tableColumnId="16"/>
      <queryTableField id="17" name="MontantDevise" tableColumnId="17"/>
      <queryTableField id="19" name="IDevise" tableColumnId="19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A6293D-5F1B-4600-A277-B1D4A557C570}" name="tCorrespCat" displayName="tCorrespCat" ref="M1:P7" totalsRowShown="0" headerRowDxfId="12">
  <autoFilter ref="M1:P7" xr:uid="{D8A6293D-5F1B-4600-A277-B1D4A557C570}"/>
  <tableColumns count="4">
    <tableColumn id="1" xr3:uid="{31D6740E-5C41-4FB8-ADBB-54B0F463883A}" name="Catégorie"/>
    <tableColumn id="2" xr3:uid="{E02F5220-5CBE-428E-BEE0-616F8D28D31A}" name="Compte comptable"/>
    <tableColumn id="3" xr3:uid="{21572B4D-43B9-485A-82DB-161AB0B3AA26}" name="Libellé"/>
    <tableColumn id="4" xr3:uid="{0AB1D6CE-55E1-48E7-88BE-F2FE57FB4FB6}" name="Ordre tri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772E1C-CE95-4CE4-BD2B-7B1E761E90C4}" name="tData" displayName="tData" ref="A1:I36" totalsRowShown="0" headerRowDxfId="1" dataDxfId="0" headerRowBorderDxfId="13" tableBorderDxfId="14">
  <autoFilter ref="A1:I36" xr:uid="{CE772E1C-CE95-4CE4-BD2B-7B1E761E90C4}"/>
  <tableColumns count="9">
    <tableColumn id="1" xr3:uid="{9ABC2A0A-FDFE-46CD-811E-5DB7EA14D154}" name="Jour" dataDxfId="10"/>
    <tableColumn id="2" xr3:uid="{99035485-113B-46E6-A19B-C20160F2BA91}" name="Mode de paiement" dataDxfId="9"/>
    <tableColumn id="3" xr3:uid="{28ADFF87-259A-4CC9-9537-8F7918048DA8}" name="Module" dataDxfId="8"/>
    <tableColumn id="4" xr3:uid="{1EAC3EF5-9387-4D70-99C6-260FC48FB31B}" name="Vente HT TVA FR 20% Hors transport" dataDxfId="7"/>
    <tableColumn id="5" xr3:uid="{7778CDD6-7695-4728-B10F-97740CF524DC}" name="Montant TVA - TVA FR 20% Hors transport" dataDxfId="6"/>
    <tableColumn id="6" xr3:uid="{870D4C7A-1C9F-419A-A168-DA94BDB8BB10}" name="Vente HT TVA FR 20% Transport" dataDxfId="5"/>
    <tableColumn id="7" xr3:uid="{D759A8C4-EA67-456D-9FE3-39D908DBD14C}" name="Montant TVA - TVA FR 20% Transport" dataDxfId="4"/>
    <tableColumn id="8" xr3:uid="{660B2B14-B9D3-4464-B99D-7AA990784924}" name="Vente HT TVA FR 5,5%" dataDxfId="3"/>
    <tableColumn id="9" xr3:uid="{CAAB62A1-BA87-4AFF-A566-800E7284FC78}" name="Montant TVA - TVA FR 5,5%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A922BE0-35A0-4EBA-AE47-0D7F2987DDE3}" name="tDate" displayName="tDate" ref="D1:D2" totalsRowShown="0">
  <autoFilter ref="D1:D2" xr:uid="{BA922BE0-35A0-4EBA-AE47-0D7F2987DDE3}"/>
  <tableColumns count="1">
    <tableColumn id="1" xr3:uid="{855F73AC-DBFD-42D8-B96E-22869AA6EA81}" name="Date intégration" dataDxfId="1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A070B8B-5736-45F5-8395-4D64B1AD3531}" name="DebitCredit" displayName="DebitCredit" ref="A28:R49" tableType="queryTable" totalsRowShown="0">
  <autoFilter ref="A28:R49" xr:uid="{8A070B8B-5736-45F5-8395-4D64B1AD3531}"/>
  <tableColumns count="18">
    <tableColumn id="1" xr3:uid="{E5CC0D0B-8611-4DD8-B52B-944FCFA2EC26}" uniqueName="1" name="JournalCode" queryTableFieldId="1"/>
    <tableColumn id="2" xr3:uid="{2F913974-3E21-42C6-924B-59AB13237ACD}" uniqueName="2" name="JournalLib" queryTableFieldId="2"/>
    <tableColumn id="3" xr3:uid="{DF04F2DE-F4B9-4855-8B22-0EF0F9BD183E}" uniqueName="3" name="EcritureNum" queryTableFieldId="3"/>
    <tableColumn id="4" xr3:uid="{3D75785E-A3D6-4B03-8F0F-326CC56B7E21}" uniqueName="4" name="EcritureDate" queryTableFieldId="4"/>
    <tableColumn id="5" xr3:uid="{990AD602-8456-4CD1-9043-E5596916C2F3}" uniqueName="5" name="CompteNum" queryTableFieldId="5"/>
    <tableColumn id="6" xr3:uid="{AC518F35-CF07-4A33-A3D7-C4CF294CEEF8}" uniqueName="6" name="CompteLib" queryTableFieldId="6"/>
    <tableColumn id="7" xr3:uid="{1713C685-5A9C-404C-B1F6-0D1A83BD7148}" uniqueName="7" name="CompAuxNum" queryTableFieldId="7"/>
    <tableColumn id="8" xr3:uid="{7CC46B2D-24EF-4EF5-852B-8C25D64E27A9}" uniqueName="8" name="CompAuxLib" queryTableFieldId="8"/>
    <tableColumn id="9" xr3:uid="{36CD5306-6FB3-475A-AA07-E8210AB2D0D4}" uniqueName="9" name="PieceRef" queryTableFieldId="9"/>
    <tableColumn id="10" xr3:uid="{580E8E1E-1F29-48BB-A2C4-EBC5718EDF1D}" uniqueName="10" name="PieceDate" queryTableFieldId="10"/>
    <tableColumn id="11" xr3:uid="{00233CF0-F091-48E5-92AE-A5FB83EB5785}" uniqueName="11" name="EcritureLib" queryTableFieldId="11"/>
    <tableColumn id="12" xr3:uid="{CAA11CA0-79A9-46AC-9792-863D067A7711}" uniqueName="12" name="Debit" queryTableFieldId="12"/>
    <tableColumn id="13" xr3:uid="{D35CFB1C-185F-4528-97A5-F20553F07168}" uniqueName="13" name="Credit" queryTableFieldId="13"/>
    <tableColumn id="14" xr3:uid="{1B369833-9B50-48D4-B1FA-20729C2C0913}" uniqueName="14" name="EcritureLet" queryTableFieldId="14"/>
    <tableColumn id="15" xr3:uid="{85ECBC71-A7A2-4522-A100-2A71424B22BE}" uniqueName="15" name="DateLet" queryTableFieldId="15"/>
    <tableColumn id="16" xr3:uid="{99A12145-DAB0-442E-BC5F-3688ED2FB9CE}" uniqueName="16" name="ValidDate" queryTableFieldId="16"/>
    <tableColumn id="17" xr3:uid="{9CD4BECE-958D-4355-BC6D-36515014E55F}" uniqueName="17" name="MontantDevise" queryTableFieldId="17"/>
    <tableColumn id="19" xr3:uid="{B06B0ADB-DFC2-4563-B75A-DA632D6E74C3}" uniqueName="19" name="IDevise" queryTableFieldId="1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9F012B-7A05-407C-9D08-D5E29C5D1F1C}">
  <dimension ref="A1:P37"/>
  <sheetViews>
    <sheetView showGridLines="0" tabSelected="1" topLeftCell="E1" workbookViewId="0">
      <selection activeCell="F10" sqref="F10"/>
    </sheetView>
  </sheetViews>
  <sheetFormatPr baseColWidth="10" defaultRowHeight="33.75" customHeight="1" x14ac:dyDescent="0.25"/>
  <cols>
    <col min="1" max="9" width="11" style="11" customWidth="1"/>
    <col min="13" max="13" width="37.28515625" bestFit="1" customWidth="1"/>
    <col min="14" max="14" width="20.7109375" bestFit="1" customWidth="1"/>
    <col min="15" max="15" width="22.28515625" bestFit="1" customWidth="1"/>
  </cols>
  <sheetData>
    <row r="1" spans="1:16" s="1" customFormat="1" ht="54" customHeight="1" thickBot="1" x14ac:dyDescent="0.3">
      <c r="A1" s="3" t="s">
        <v>27</v>
      </c>
      <c r="B1" s="3" t="s">
        <v>28</v>
      </c>
      <c r="C1" s="3" t="s">
        <v>29</v>
      </c>
      <c r="D1" s="3" t="s">
        <v>30</v>
      </c>
      <c r="E1" s="3" t="s">
        <v>31</v>
      </c>
      <c r="F1" s="3" t="s">
        <v>32</v>
      </c>
      <c r="G1" s="3" t="s">
        <v>33</v>
      </c>
      <c r="H1" s="4" t="s">
        <v>56</v>
      </c>
      <c r="I1" s="3" t="s">
        <v>57</v>
      </c>
      <c r="M1" s="1" t="s">
        <v>66</v>
      </c>
      <c r="N1" s="1" t="s">
        <v>67</v>
      </c>
      <c r="O1" s="1" t="s">
        <v>68</v>
      </c>
      <c r="P1" s="1" t="s">
        <v>76</v>
      </c>
    </row>
    <row r="2" spans="1:16" ht="33.75" customHeight="1" thickBot="1" x14ac:dyDescent="0.3">
      <c r="A2" s="5">
        <v>45839</v>
      </c>
      <c r="B2" s="6" t="s">
        <v>34</v>
      </c>
      <c r="C2" s="6" t="s">
        <v>38</v>
      </c>
      <c r="D2" s="6">
        <v>114.82</v>
      </c>
      <c r="E2" s="6">
        <v>22.93</v>
      </c>
      <c r="F2" s="6">
        <v>611.33000000000004</v>
      </c>
      <c r="G2" s="6">
        <v>122.56</v>
      </c>
      <c r="H2" s="6">
        <v>6387.72</v>
      </c>
      <c r="I2" s="6">
        <v>351.52</v>
      </c>
      <c r="M2" t="s">
        <v>30</v>
      </c>
      <c r="N2">
        <v>70720163</v>
      </c>
      <c r="O2" t="s">
        <v>71</v>
      </c>
      <c r="P2">
        <v>3</v>
      </c>
    </row>
    <row r="3" spans="1:16" ht="33.75" customHeight="1" thickBot="1" x14ac:dyDescent="0.3">
      <c r="A3" s="5">
        <v>45839</v>
      </c>
      <c r="B3" s="6" t="s">
        <v>23</v>
      </c>
      <c r="C3" s="6" t="s">
        <v>39</v>
      </c>
      <c r="D3" s="6">
        <v>262.13</v>
      </c>
      <c r="E3" s="6">
        <v>53.16</v>
      </c>
      <c r="F3" s="6">
        <v>71.5</v>
      </c>
      <c r="G3" s="6">
        <v>14.3</v>
      </c>
      <c r="H3" s="6">
        <v>1833.21</v>
      </c>
      <c r="I3" s="6">
        <v>101.12</v>
      </c>
      <c r="M3" t="s">
        <v>31</v>
      </c>
      <c r="N3">
        <v>44571700</v>
      </c>
      <c r="O3" t="s">
        <v>72</v>
      </c>
      <c r="P3">
        <v>4</v>
      </c>
    </row>
    <row r="4" spans="1:16" ht="33.75" customHeight="1" thickBot="1" x14ac:dyDescent="0.3">
      <c r="A4" s="5">
        <v>45839</v>
      </c>
      <c r="B4" s="6" t="s">
        <v>35</v>
      </c>
      <c r="C4" s="6" t="s">
        <v>39</v>
      </c>
      <c r="D4" s="6">
        <v>81.040000000000006</v>
      </c>
      <c r="E4" s="6">
        <v>17.920000000000002</v>
      </c>
      <c r="F4" s="6">
        <v>19.5</v>
      </c>
      <c r="G4" s="6">
        <v>3.9</v>
      </c>
      <c r="H4" s="6">
        <v>272.29000000000002</v>
      </c>
      <c r="I4" s="6">
        <v>15.01</v>
      </c>
      <c r="M4" t="s">
        <v>32</v>
      </c>
      <c r="N4">
        <v>70850100</v>
      </c>
      <c r="O4" t="s">
        <v>73</v>
      </c>
      <c r="P4">
        <v>5</v>
      </c>
    </row>
    <row r="5" spans="1:16" ht="33.75" customHeight="1" thickBot="1" x14ac:dyDescent="0.3">
      <c r="A5" s="5">
        <v>45839</v>
      </c>
      <c r="B5" s="6" t="s">
        <v>36</v>
      </c>
      <c r="C5" s="6" t="s">
        <v>39</v>
      </c>
      <c r="D5" s="6">
        <v>28.85</v>
      </c>
      <c r="E5" s="6">
        <v>5.8</v>
      </c>
      <c r="F5" s="6">
        <v>3.25</v>
      </c>
      <c r="G5" s="6">
        <v>0.65</v>
      </c>
      <c r="H5" s="6">
        <v>115.38</v>
      </c>
      <c r="I5" s="6">
        <v>6.44</v>
      </c>
      <c r="M5" t="s">
        <v>33</v>
      </c>
      <c r="N5">
        <v>44571700</v>
      </c>
      <c r="O5" t="s">
        <v>74</v>
      </c>
      <c r="P5">
        <v>6</v>
      </c>
    </row>
    <row r="6" spans="1:16" ht="33.75" customHeight="1" thickBot="1" x14ac:dyDescent="0.3">
      <c r="A6" s="5">
        <v>45839</v>
      </c>
      <c r="B6" s="6" t="s">
        <v>37</v>
      </c>
      <c r="C6" s="6" t="s">
        <v>40</v>
      </c>
      <c r="D6" s="6">
        <v>836.53</v>
      </c>
      <c r="E6" s="6">
        <v>176.41</v>
      </c>
      <c r="F6" s="6">
        <v>100.75</v>
      </c>
      <c r="G6" s="6">
        <v>20.149999999999999</v>
      </c>
      <c r="H6" s="6">
        <v>3379.28</v>
      </c>
      <c r="I6" s="6">
        <v>185.89</v>
      </c>
      <c r="M6" t="s">
        <v>56</v>
      </c>
      <c r="N6">
        <v>70720161</v>
      </c>
      <c r="O6" t="s">
        <v>69</v>
      </c>
      <c r="P6">
        <v>1</v>
      </c>
    </row>
    <row r="7" spans="1:16" ht="33.75" customHeight="1" thickBot="1" x14ac:dyDescent="0.3">
      <c r="A7" s="5">
        <v>45840</v>
      </c>
      <c r="B7" s="6" t="s">
        <v>34</v>
      </c>
      <c r="C7" s="6" t="s">
        <v>38</v>
      </c>
      <c r="D7" s="7">
        <v>83.52</v>
      </c>
      <c r="E7" s="7">
        <v>16.68</v>
      </c>
      <c r="F7" s="7">
        <v>503.34</v>
      </c>
      <c r="G7" s="7">
        <v>100.86</v>
      </c>
      <c r="H7" s="7">
        <v>5966.36</v>
      </c>
      <c r="I7" s="7">
        <v>328.27</v>
      </c>
      <c r="M7" t="s">
        <v>57</v>
      </c>
      <c r="N7">
        <v>44571200</v>
      </c>
      <c r="O7" t="s">
        <v>70</v>
      </c>
      <c r="P7">
        <v>2</v>
      </c>
    </row>
    <row r="8" spans="1:16" ht="33.75" customHeight="1" thickBot="1" x14ac:dyDescent="0.3">
      <c r="A8" s="5">
        <v>45840</v>
      </c>
      <c r="B8" s="6" t="s">
        <v>23</v>
      </c>
      <c r="C8" s="6" t="s">
        <v>39</v>
      </c>
      <c r="D8" s="7">
        <v>402.15</v>
      </c>
      <c r="E8" s="7">
        <v>83.89</v>
      </c>
      <c r="F8" s="7">
        <v>48.75</v>
      </c>
      <c r="G8" s="7">
        <v>9.75</v>
      </c>
      <c r="H8" s="7">
        <v>1132.82</v>
      </c>
      <c r="I8" s="7">
        <v>62.34</v>
      </c>
    </row>
    <row r="9" spans="1:16" ht="33.75" customHeight="1" thickBot="1" x14ac:dyDescent="0.3">
      <c r="A9" s="5">
        <v>45840</v>
      </c>
      <c r="B9" s="6" t="s">
        <v>35</v>
      </c>
      <c r="C9" s="6" t="s">
        <v>39</v>
      </c>
      <c r="D9" s="7">
        <v>33.270000000000003</v>
      </c>
      <c r="E9" s="7">
        <v>6.66</v>
      </c>
      <c r="F9" s="7">
        <v>13</v>
      </c>
      <c r="G9" s="7">
        <v>2.6</v>
      </c>
      <c r="H9" s="7">
        <v>240.3</v>
      </c>
      <c r="I9" s="7">
        <v>13.31</v>
      </c>
    </row>
    <row r="10" spans="1:16" ht="33.75" customHeight="1" thickBot="1" x14ac:dyDescent="0.3">
      <c r="A10" s="5">
        <v>45840</v>
      </c>
      <c r="B10" s="6" t="s">
        <v>36</v>
      </c>
      <c r="C10" s="6" t="s">
        <v>39</v>
      </c>
      <c r="D10" s="7"/>
      <c r="E10" s="7"/>
      <c r="F10" s="7"/>
      <c r="G10" s="7"/>
      <c r="H10" s="7">
        <v>123</v>
      </c>
      <c r="I10" s="7">
        <v>6.75</v>
      </c>
    </row>
    <row r="11" spans="1:16" ht="33.75" customHeight="1" thickBot="1" x14ac:dyDescent="0.3">
      <c r="A11" s="5">
        <v>45840</v>
      </c>
      <c r="B11" s="6" t="s">
        <v>64</v>
      </c>
      <c r="C11" s="6" t="s">
        <v>39</v>
      </c>
      <c r="D11" s="7"/>
      <c r="E11" s="7"/>
      <c r="F11" s="7"/>
      <c r="G11" s="7"/>
      <c r="H11" s="7">
        <v>59.06</v>
      </c>
      <c r="I11" s="7">
        <v>3.24</v>
      </c>
    </row>
    <row r="12" spans="1:16" ht="33.75" customHeight="1" thickBot="1" x14ac:dyDescent="0.3">
      <c r="A12" s="5">
        <v>45840</v>
      </c>
      <c r="B12" s="6" t="s">
        <v>37</v>
      </c>
      <c r="C12" s="6" t="s">
        <v>40</v>
      </c>
      <c r="D12" s="7">
        <v>557.22</v>
      </c>
      <c r="E12" s="7">
        <v>112.5</v>
      </c>
      <c r="F12" s="7">
        <v>97.5</v>
      </c>
      <c r="G12" s="7">
        <v>19.5</v>
      </c>
      <c r="H12" s="7">
        <v>1916.11</v>
      </c>
      <c r="I12" s="7">
        <v>105.39</v>
      </c>
    </row>
    <row r="13" spans="1:16" ht="33.75" customHeight="1" thickBot="1" x14ac:dyDescent="0.3">
      <c r="A13" s="5">
        <v>45840</v>
      </c>
      <c r="B13" s="6" t="s">
        <v>65</v>
      </c>
      <c r="C13" s="6" t="s">
        <v>40</v>
      </c>
      <c r="D13" s="7"/>
      <c r="E13" s="7"/>
      <c r="F13" s="7"/>
      <c r="G13" s="7"/>
      <c r="H13" s="7">
        <v>21.88</v>
      </c>
      <c r="I13" s="7">
        <v>1.2</v>
      </c>
    </row>
    <row r="14" spans="1:16" ht="33.75" customHeight="1" thickBot="1" x14ac:dyDescent="0.3">
      <c r="A14" s="8">
        <v>45841</v>
      </c>
      <c r="B14" s="6" t="s">
        <v>34</v>
      </c>
      <c r="C14" s="6" t="s">
        <v>38</v>
      </c>
      <c r="D14" s="7">
        <v>196.34</v>
      </c>
      <c r="E14" s="7">
        <v>39.21</v>
      </c>
      <c r="F14" s="7">
        <v>448.09</v>
      </c>
      <c r="G14" s="7">
        <v>89.71</v>
      </c>
      <c r="H14" s="7">
        <v>4959.8999999999996</v>
      </c>
      <c r="I14" s="7">
        <v>273.08999999999997</v>
      </c>
    </row>
    <row r="15" spans="1:16" ht="33.75" customHeight="1" thickBot="1" x14ac:dyDescent="0.3">
      <c r="A15" s="8">
        <v>45841</v>
      </c>
      <c r="B15" s="6" t="s">
        <v>23</v>
      </c>
      <c r="C15" s="6" t="s">
        <v>39</v>
      </c>
      <c r="D15" s="7">
        <v>164.99</v>
      </c>
      <c r="E15" s="7">
        <v>35.159999999999997</v>
      </c>
      <c r="F15" s="7">
        <v>26</v>
      </c>
      <c r="G15" s="7">
        <v>5.2</v>
      </c>
      <c r="H15" s="7">
        <v>1067.06</v>
      </c>
      <c r="I15" s="7">
        <v>58.72</v>
      </c>
    </row>
    <row r="16" spans="1:16" ht="33.75" customHeight="1" thickBot="1" x14ac:dyDescent="0.3">
      <c r="A16" s="8">
        <v>45841</v>
      </c>
      <c r="B16" s="6" t="s">
        <v>36</v>
      </c>
      <c r="C16" s="6" t="s">
        <v>39</v>
      </c>
      <c r="D16" s="7">
        <v>25.28</v>
      </c>
      <c r="E16" s="7">
        <v>5.04</v>
      </c>
      <c r="F16" s="7">
        <v>3.25</v>
      </c>
      <c r="G16" s="7">
        <v>0.65</v>
      </c>
      <c r="H16" s="7">
        <v>77.98</v>
      </c>
      <c r="I16" s="7">
        <v>4.3099999999999996</v>
      </c>
    </row>
    <row r="17" spans="1:9" ht="33.75" customHeight="1" thickBot="1" x14ac:dyDescent="0.3">
      <c r="A17" s="8">
        <v>45841</v>
      </c>
      <c r="B17" s="6" t="s">
        <v>35</v>
      </c>
      <c r="C17" s="6" t="s">
        <v>39</v>
      </c>
      <c r="D17" s="7">
        <v>13.21</v>
      </c>
      <c r="E17" s="7">
        <v>2.65</v>
      </c>
      <c r="F17" s="7">
        <v>3.25</v>
      </c>
      <c r="G17" s="7">
        <v>0.65</v>
      </c>
      <c r="H17" s="7">
        <v>148.43</v>
      </c>
      <c r="I17" s="7">
        <v>8.23</v>
      </c>
    </row>
    <row r="18" spans="1:9" ht="33.75" customHeight="1" thickBot="1" x14ac:dyDescent="0.3">
      <c r="A18" s="8">
        <v>45841</v>
      </c>
      <c r="B18" s="6" t="s">
        <v>37</v>
      </c>
      <c r="C18" s="6" t="s">
        <v>40</v>
      </c>
      <c r="D18" s="7">
        <v>306.82</v>
      </c>
      <c r="E18" s="7">
        <v>70.7</v>
      </c>
      <c r="F18" s="7">
        <v>61.75</v>
      </c>
      <c r="G18" s="7">
        <v>12.35</v>
      </c>
      <c r="H18" s="7">
        <v>1917.38</v>
      </c>
      <c r="I18" s="7">
        <v>105.41</v>
      </c>
    </row>
    <row r="19" spans="1:9" ht="33.75" customHeight="1" thickBot="1" x14ac:dyDescent="0.3">
      <c r="A19" s="8">
        <v>45842</v>
      </c>
      <c r="B19" s="6" t="s">
        <v>34</v>
      </c>
      <c r="C19" s="6" t="s">
        <v>38</v>
      </c>
      <c r="D19" s="7">
        <v>53.28</v>
      </c>
      <c r="E19" s="7">
        <v>10.64</v>
      </c>
      <c r="F19" s="7">
        <v>418.31</v>
      </c>
      <c r="G19" s="7">
        <v>83.69</v>
      </c>
      <c r="H19" s="7">
        <v>4173.83</v>
      </c>
      <c r="I19" s="7">
        <v>229.73</v>
      </c>
    </row>
    <row r="20" spans="1:9" ht="33.75" customHeight="1" thickBot="1" x14ac:dyDescent="0.3">
      <c r="A20" s="8">
        <v>45842</v>
      </c>
      <c r="B20" s="6" t="s">
        <v>23</v>
      </c>
      <c r="C20" s="6" t="s">
        <v>39</v>
      </c>
      <c r="D20" s="7">
        <v>293.83</v>
      </c>
      <c r="E20" s="7">
        <v>60.78</v>
      </c>
      <c r="F20" s="7">
        <v>45.5</v>
      </c>
      <c r="G20" s="7">
        <v>9.1</v>
      </c>
      <c r="H20" s="7">
        <v>954.74</v>
      </c>
      <c r="I20" s="7">
        <v>52.58</v>
      </c>
    </row>
    <row r="21" spans="1:9" ht="33.75" customHeight="1" thickBot="1" x14ac:dyDescent="0.3">
      <c r="A21" s="8">
        <v>45842</v>
      </c>
      <c r="B21" s="6" t="s">
        <v>35</v>
      </c>
      <c r="C21" s="6" t="s">
        <v>39</v>
      </c>
      <c r="D21" s="7">
        <v>78.040000000000006</v>
      </c>
      <c r="E21" s="7">
        <v>15.73</v>
      </c>
      <c r="F21" s="7">
        <v>19.5</v>
      </c>
      <c r="G21" s="7">
        <v>3.9</v>
      </c>
      <c r="H21" s="7">
        <v>58.22</v>
      </c>
      <c r="I21" s="7">
        <v>3.17</v>
      </c>
    </row>
    <row r="22" spans="1:9" ht="33.75" customHeight="1" thickBot="1" x14ac:dyDescent="0.3">
      <c r="A22" s="8">
        <v>45842</v>
      </c>
      <c r="B22" s="6" t="s">
        <v>36</v>
      </c>
      <c r="C22" s="6" t="s">
        <v>39</v>
      </c>
      <c r="D22" s="7">
        <v>28.25</v>
      </c>
      <c r="E22" s="7">
        <v>5.64</v>
      </c>
      <c r="F22" s="7">
        <v>3.25</v>
      </c>
      <c r="G22" s="7">
        <v>0.65</v>
      </c>
      <c r="H22" s="7">
        <v>112.42</v>
      </c>
      <c r="I22" s="7">
        <v>6.18</v>
      </c>
    </row>
    <row r="23" spans="1:9" ht="33.75" customHeight="1" thickBot="1" x14ac:dyDescent="0.3">
      <c r="A23" s="8">
        <v>45842</v>
      </c>
      <c r="B23" s="6" t="s">
        <v>64</v>
      </c>
      <c r="C23" s="6" t="s">
        <v>39</v>
      </c>
      <c r="D23" s="7">
        <v>14.36</v>
      </c>
      <c r="E23" s="7">
        <v>3.09</v>
      </c>
      <c r="F23" s="7">
        <v>3.25</v>
      </c>
      <c r="G23" s="7">
        <v>0.65</v>
      </c>
      <c r="H23" s="7">
        <v>41.06</v>
      </c>
      <c r="I23" s="7">
        <v>2.2599999999999998</v>
      </c>
    </row>
    <row r="24" spans="1:9" ht="33.75" customHeight="1" thickBot="1" x14ac:dyDescent="0.3">
      <c r="A24" s="8">
        <v>45842</v>
      </c>
      <c r="B24" s="6" t="s">
        <v>37</v>
      </c>
      <c r="C24" s="6" t="s">
        <v>40</v>
      </c>
      <c r="D24" s="7">
        <v>646.22</v>
      </c>
      <c r="E24" s="7">
        <v>132.94</v>
      </c>
      <c r="F24" s="7">
        <v>68.25</v>
      </c>
      <c r="G24" s="7">
        <v>13.65</v>
      </c>
      <c r="H24" s="7">
        <v>2689.84</v>
      </c>
      <c r="I24" s="7">
        <v>147.94</v>
      </c>
    </row>
    <row r="25" spans="1:9" ht="33.75" customHeight="1" thickBot="1" x14ac:dyDescent="0.3">
      <c r="A25" s="8">
        <v>45843</v>
      </c>
      <c r="B25" s="6" t="s">
        <v>34</v>
      </c>
      <c r="C25" s="6" t="s">
        <v>38</v>
      </c>
      <c r="D25" s="7">
        <v>59.94</v>
      </c>
      <c r="E25" s="7">
        <v>11.97</v>
      </c>
      <c r="F25" s="7">
        <v>379.18</v>
      </c>
      <c r="G25" s="7">
        <v>75.91</v>
      </c>
      <c r="H25" s="7">
        <v>4827.51</v>
      </c>
      <c r="I25" s="7">
        <v>265.58999999999997</v>
      </c>
    </row>
    <row r="26" spans="1:9" ht="33.75" customHeight="1" thickBot="1" x14ac:dyDescent="0.3">
      <c r="A26" s="8">
        <v>45843</v>
      </c>
      <c r="B26" s="6" t="s">
        <v>23</v>
      </c>
      <c r="C26" s="6" t="s">
        <v>39</v>
      </c>
      <c r="D26" s="7">
        <v>252.04</v>
      </c>
      <c r="E26" s="7">
        <v>52.04</v>
      </c>
      <c r="F26" s="7">
        <v>42.25</v>
      </c>
      <c r="G26" s="7">
        <v>8.4499999999999993</v>
      </c>
      <c r="H26" s="7">
        <v>1032.3900000000001</v>
      </c>
      <c r="I26" s="7">
        <v>56.83</v>
      </c>
    </row>
    <row r="27" spans="1:9" ht="33.75" customHeight="1" thickBot="1" x14ac:dyDescent="0.3">
      <c r="A27" s="8">
        <v>45843</v>
      </c>
      <c r="B27" s="6" t="s">
        <v>35</v>
      </c>
      <c r="C27" s="6" t="s">
        <v>39</v>
      </c>
      <c r="D27" s="7">
        <v>61.07</v>
      </c>
      <c r="E27" s="7">
        <v>12.24</v>
      </c>
      <c r="F27" s="7">
        <v>16.25</v>
      </c>
      <c r="G27" s="7">
        <v>3.25</v>
      </c>
      <c r="H27" s="7">
        <v>298.64</v>
      </c>
      <c r="I27" s="7">
        <v>16.45</v>
      </c>
    </row>
    <row r="28" spans="1:9" ht="33.75" customHeight="1" thickBot="1" x14ac:dyDescent="0.3">
      <c r="A28" s="8">
        <v>45843</v>
      </c>
      <c r="B28" s="6" t="s">
        <v>36</v>
      </c>
      <c r="C28" s="6" t="s">
        <v>39</v>
      </c>
      <c r="D28" s="7">
        <v>88.8</v>
      </c>
      <c r="E28" s="7">
        <v>17.77</v>
      </c>
      <c r="F28" s="7">
        <v>3.25</v>
      </c>
      <c r="G28" s="7">
        <v>0.65</v>
      </c>
      <c r="H28" s="7">
        <v>271.57</v>
      </c>
      <c r="I28" s="7">
        <v>14.87</v>
      </c>
    </row>
    <row r="29" spans="1:9" ht="33.75" customHeight="1" thickBot="1" x14ac:dyDescent="0.3">
      <c r="A29" s="8">
        <v>45843</v>
      </c>
      <c r="B29" s="6" t="s">
        <v>64</v>
      </c>
      <c r="C29" s="6" t="s">
        <v>39</v>
      </c>
      <c r="D29" s="7"/>
      <c r="E29" s="7"/>
      <c r="F29" s="7"/>
      <c r="G29" s="7"/>
      <c r="H29" s="7">
        <v>24.9</v>
      </c>
      <c r="I29" s="7">
        <v>1.35</v>
      </c>
    </row>
    <row r="30" spans="1:9" ht="33.75" customHeight="1" thickBot="1" x14ac:dyDescent="0.3">
      <c r="A30" s="8">
        <v>45843</v>
      </c>
      <c r="B30" s="6" t="s">
        <v>37</v>
      </c>
      <c r="C30" s="6" t="s">
        <v>40</v>
      </c>
      <c r="D30" s="7">
        <v>498.59</v>
      </c>
      <c r="E30" s="7">
        <v>101.87</v>
      </c>
      <c r="F30" s="7">
        <v>74.75</v>
      </c>
      <c r="G30" s="7">
        <v>14.95</v>
      </c>
      <c r="H30" s="7">
        <v>2010.95</v>
      </c>
      <c r="I30" s="7">
        <v>110.95</v>
      </c>
    </row>
    <row r="31" spans="1:9" ht="33.75" customHeight="1" thickBot="1" x14ac:dyDescent="0.3">
      <c r="A31" s="8">
        <v>45844</v>
      </c>
      <c r="B31" s="6" t="s">
        <v>34</v>
      </c>
      <c r="C31" s="6" t="s">
        <v>38</v>
      </c>
      <c r="D31" s="7">
        <v>129.74</v>
      </c>
      <c r="E31" s="7">
        <v>25.91</v>
      </c>
      <c r="F31" s="7">
        <v>514.82000000000005</v>
      </c>
      <c r="G31" s="7">
        <v>103.01</v>
      </c>
      <c r="H31" s="7">
        <v>5083.41</v>
      </c>
      <c r="I31" s="7">
        <v>279.74</v>
      </c>
    </row>
    <row r="32" spans="1:9" ht="33.75" customHeight="1" thickBot="1" x14ac:dyDescent="0.3">
      <c r="A32" s="8">
        <v>45844</v>
      </c>
      <c r="B32" s="6" t="s">
        <v>23</v>
      </c>
      <c r="C32" s="6" t="s">
        <v>39</v>
      </c>
      <c r="D32" s="7">
        <v>358.32</v>
      </c>
      <c r="E32" s="7">
        <v>71.95</v>
      </c>
      <c r="F32" s="7">
        <v>66</v>
      </c>
      <c r="G32" s="7">
        <v>10.4</v>
      </c>
      <c r="H32" s="7">
        <v>1975.05</v>
      </c>
      <c r="I32" s="7">
        <v>108.6</v>
      </c>
    </row>
    <row r="33" spans="1:9" ht="33.75" customHeight="1" thickBot="1" x14ac:dyDescent="0.3">
      <c r="A33" s="8">
        <v>45844</v>
      </c>
      <c r="B33" s="6" t="s">
        <v>36</v>
      </c>
      <c r="C33" s="6" t="s">
        <v>39</v>
      </c>
      <c r="D33" s="7">
        <v>34.36</v>
      </c>
      <c r="E33" s="7">
        <v>7.25</v>
      </c>
      <c r="F33" s="7">
        <v>9.75</v>
      </c>
      <c r="G33" s="7">
        <v>1.95</v>
      </c>
      <c r="H33" s="7">
        <v>347.24</v>
      </c>
      <c r="I33" s="7">
        <v>19.09</v>
      </c>
    </row>
    <row r="34" spans="1:9" ht="33.75" customHeight="1" thickBot="1" x14ac:dyDescent="0.3">
      <c r="A34" s="8">
        <v>45844</v>
      </c>
      <c r="B34" s="6" t="s">
        <v>35</v>
      </c>
      <c r="C34" s="6" t="s">
        <v>39</v>
      </c>
      <c r="D34" s="7">
        <v>29.56</v>
      </c>
      <c r="E34" s="7">
        <v>5.91</v>
      </c>
      <c r="F34" s="7">
        <v>13</v>
      </c>
      <c r="G34" s="7">
        <v>2.6</v>
      </c>
      <c r="H34" s="7">
        <v>82.3</v>
      </c>
      <c r="I34" s="7">
        <v>4.49</v>
      </c>
    </row>
    <row r="35" spans="1:9" ht="33.75" customHeight="1" thickBot="1" x14ac:dyDescent="0.3">
      <c r="A35" s="8">
        <v>45844</v>
      </c>
      <c r="B35" s="6" t="s">
        <v>64</v>
      </c>
      <c r="C35" s="6" t="s">
        <v>39</v>
      </c>
      <c r="D35" s="7">
        <v>7.13</v>
      </c>
      <c r="E35" s="7">
        <v>1.43</v>
      </c>
      <c r="F35" s="7"/>
      <c r="G35" s="7"/>
      <c r="H35" s="7">
        <v>111.83</v>
      </c>
      <c r="I35" s="7">
        <v>6.12</v>
      </c>
    </row>
    <row r="36" spans="1:9" ht="33.75" customHeight="1" thickBot="1" x14ac:dyDescent="0.3">
      <c r="A36" s="8">
        <v>45844</v>
      </c>
      <c r="B36" s="9" t="s">
        <v>37</v>
      </c>
      <c r="C36" s="9" t="s">
        <v>40</v>
      </c>
      <c r="D36" s="10">
        <v>930.41</v>
      </c>
      <c r="E36" s="10">
        <v>188.6</v>
      </c>
      <c r="F36" s="10">
        <v>71.5</v>
      </c>
      <c r="G36" s="10">
        <v>14.3</v>
      </c>
      <c r="H36" s="10">
        <v>2309.0100000000002</v>
      </c>
      <c r="I36" s="10">
        <v>126.85</v>
      </c>
    </row>
    <row r="37" spans="1:9" ht="33.75" customHeight="1" x14ac:dyDescent="0.25">
      <c r="D37" s="12"/>
      <c r="E37" s="12"/>
      <c r="F37" s="12"/>
      <c r="G37" s="12"/>
      <c r="H37" s="12"/>
      <c r="I37" s="12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A32F5F-DCC5-4D28-9E19-E776FA7C4880}">
  <dimension ref="A1:R49"/>
  <sheetViews>
    <sheetView workbookViewId="0">
      <selection activeCell="L29" sqref="L29:L49"/>
    </sheetView>
  </sheetViews>
  <sheetFormatPr baseColWidth="10" defaultRowHeight="15" x14ac:dyDescent="0.25"/>
  <cols>
    <col min="1" max="1" width="14.5703125" bestFit="1" customWidth="1"/>
    <col min="2" max="2" width="12.42578125" bestFit="1" customWidth="1"/>
    <col min="3" max="4" width="14.7109375" bestFit="1" customWidth="1"/>
    <col min="5" max="5" width="14.85546875" bestFit="1" customWidth="1"/>
    <col min="6" max="6" width="14.5703125" bestFit="1" customWidth="1"/>
    <col min="7" max="7" width="16.28515625" bestFit="1" customWidth="1"/>
    <col min="8" max="8" width="14.7109375" bestFit="1" customWidth="1"/>
    <col min="9" max="9" width="18.5703125" bestFit="1" customWidth="1"/>
    <col min="10" max="10" width="12.5703125" bestFit="1" customWidth="1"/>
    <col min="11" max="11" width="36.5703125" bestFit="1" customWidth="1"/>
    <col min="12" max="12" width="8.28515625" bestFit="1" customWidth="1"/>
    <col min="13" max="13" width="9" bestFit="1" customWidth="1"/>
    <col min="14" max="14" width="13.28515625" bestFit="1" customWidth="1"/>
    <col min="15" max="15" width="10.42578125" bestFit="1" customWidth="1"/>
    <col min="16" max="16" width="12" bestFit="1" customWidth="1"/>
    <col min="17" max="17" width="17" bestFit="1" customWidth="1"/>
    <col min="18" max="19" width="10.140625" bestFit="1" customWidth="1"/>
  </cols>
  <sheetData>
    <row r="1" spans="1:18" x14ac:dyDescent="0.25">
      <c r="D1" t="s">
        <v>75</v>
      </c>
    </row>
    <row r="2" spans="1:18" x14ac:dyDescent="0.25">
      <c r="D2" s="2">
        <v>45840</v>
      </c>
      <c r="E2" s="2"/>
    </row>
    <row r="4" spans="1:18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  <c r="J4" t="s">
        <v>9</v>
      </c>
      <c r="K4" t="s">
        <v>10</v>
      </c>
      <c r="L4" t="s">
        <v>11</v>
      </c>
      <c r="M4" t="s">
        <v>12</v>
      </c>
      <c r="N4" t="s">
        <v>13</v>
      </c>
      <c r="O4" t="s">
        <v>14</v>
      </c>
      <c r="P4" t="s">
        <v>15</v>
      </c>
      <c r="Q4" t="s">
        <v>16</v>
      </c>
      <c r="R4" t="s">
        <v>17</v>
      </c>
    </row>
    <row r="5" spans="1:18" x14ac:dyDescent="0.25">
      <c r="A5" t="s">
        <v>18</v>
      </c>
      <c r="C5">
        <v>1</v>
      </c>
      <c r="D5">
        <v>20250701</v>
      </c>
      <c r="E5" t="s">
        <v>19</v>
      </c>
      <c r="F5" t="s">
        <v>20</v>
      </c>
      <c r="I5" t="s">
        <v>21</v>
      </c>
      <c r="J5">
        <v>20250701</v>
      </c>
      <c r="K5" t="s">
        <v>41</v>
      </c>
      <c r="L5">
        <f>+SUM(export!D2:I2)</f>
        <v>7610.880000000001</v>
      </c>
      <c r="M5">
        <v>0</v>
      </c>
      <c r="Q5">
        <v>0</v>
      </c>
      <c r="R5">
        <v>0</v>
      </c>
    </row>
    <row r="6" spans="1:18" x14ac:dyDescent="0.25">
      <c r="A6" t="s">
        <v>18</v>
      </c>
      <c r="C6">
        <v>1</v>
      </c>
      <c r="D6">
        <v>20250701</v>
      </c>
      <c r="E6" t="s">
        <v>22</v>
      </c>
      <c r="F6" t="s">
        <v>39</v>
      </c>
      <c r="I6" t="s">
        <v>24</v>
      </c>
      <c r="J6">
        <v>20250701</v>
      </c>
      <c r="K6" t="s">
        <v>42</v>
      </c>
      <c r="L6">
        <f>+SUM(export!D3:I5)</f>
        <v>2905.4500000000007</v>
      </c>
      <c r="M6">
        <v>0</v>
      </c>
      <c r="Q6">
        <v>0</v>
      </c>
      <c r="R6">
        <v>0</v>
      </c>
    </row>
    <row r="7" spans="1:18" x14ac:dyDescent="0.25">
      <c r="A7" t="s">
        <v>18</v>
      </c>
      <c r="C7">
        <v>1</v>
      </c>
      <c r="D7">
        <v>20250701</v>
      </c>
      <c r="E7" t="s">
        <v>25</v>
      </c>
      <c r="F7" t="s">
        <v>40</v>
      </c>
      <c r="I7" t="s">
        <v>26</v>
      </c>
      <c r="J7">
        <v>20250701</v>
      </c>
      <c r="K7" t="s">
        <v>43</v>
      </c>
      <c r="L7">
        <f>+SUM(export!D6:I6)</f>
        <v>4699.0100000000011</v>
      </c>
      <c r="M7">
        <v>0</v>
      </c>
      <c r="Q7">
        <v>0</v>
      </c>
      <c r="R7">
        <v>0</v>
      </c>
    </row>
    <row r="8" spans="1:18" x14ac:dyDescent="0.25">
      <c r="A8" t="s">
        <v>18</v>
      </c>
      <c r="C8">
        <v>1</v>
      </c>
      <c r="D8">
        <v>20250701</v>
      </c>
      <c r="E8">
        <v>70720161</v>
      </c>
      <c r="I8" t="s">
        <v>21</v>
      </c>
      <c r="J8">
        <v>20250701</v>
      </c>
      <c r="K8" t="s">
        <v>49</v>
      </c>
      <c r="L8">
        <v>0</v>
      </c>
      <c r="M8">
        <f>+export!H2</f>
        <v>6387.72</v>
      </c>
      <c r="Q8">
        <v>0</v>
      </c>
      <c r="R8">
        <v>0</v>
      </c>
    </row>
    <row r="9" spans="1:18" x14ac:dyDescent="0.25">
      <c r="A9" t="s">
        <v>18</v>
      </c>
      <c r="C9">
        <v>1</v>
      </c>
      <c r="D9">
        <v>20250701</v>
      </c>
      <c r="E9">
        <v>70720161</v>
      </c>
      <c r="I9" t="s">
        <v>24</v>
      </c>
      <c r="J9">
        <v>20250701</v>
      </c>
      <c r="K9" t="s">
        <v>50</v>
      </c>
      <c r="L9">
        <v>0</v>
      </c>
      <c r="M9">
        <f>+SUM(export!H3:H5)</f>
        <v>2220.88</v>
      </c>
      <c r="Q9">
        <v>0</v>
      </c>
      <c r="R9">
        <v>0</v>
      </c>
    </row>
    <row r="10" spans="1:18" x14ac:dyDescent="0.25">
      <c r="A10" t="s">
        <v>18</v>
      </c>
      <c r="C10">
        <v>1</v>
      </c>
      <c r="D10">
        <v>20250701</v>
      </c>
      <c r="E10">
        <v>70720161</v>
      </c>
      <c r="I10" t="s">
        <v>26</v>
      </c>
      <c r="J10">
        <v>20250701</v>
      </c>
      <c r="K10" t="s">
        <v>53</v>
      </c>
      <c r="L10">
        <v>0</v>
      </c>
      <c r="M10">
        <f>+export!H6</f>
        <v>3379.28</v>
      </c>
      <c r="Q10">
        <v>0</v>
      </c>
      <c r="R10">
        <v>0</v>
      </c>
    </row>
    <row r="11" spans="1:18" x14ac:dyDescent="0.25">
      <c r="A11" t="s">
        <v>18</v>
      </c>
      <c r="C11">
        <v>1</v>
      </c>
      <c r="D11">
        <v>20250701</v>
      </c>
      <c r="E11">
        <v>44571200</v>
      </c>
      <c r="I11" t="s">
        <v>21</v>
      </c>
      <c r="J11">
        <v>20250701</v>
      </c>
      <c r="K11" t="s">
        <v>44</v>
      </c>
      <c r="L11">
        <v>0</v>
      </c>
      <c r="M11">
        <f>+export!I2</f>
        <v>351.52</v>
      </c>
      <c r="Q11">
        <v>0</v>
      </c>
      <c r="R11">
        <v>0</v>
      </c>
    </row>
    <row r="12" spans="1:18" x14ac:dyDescent="0.25">
      <c r="A12" t="s">
        <v>18</v>
      </c>
      <c r="C12">
        <v>1</v>
      </c>
      <c r="D12">
        <v>20250701</v>
      </c>
      <c r="E12">
        <v>44571200</v>
      </c>
      <c r="I12" t="s">
        <v>24</v>
      </c>
      <c r="J12">
        <v>20250701</v>
      </c>
      <c r="K12" t="s">
        <v>45</v>
      </c>
      <c r="L12">
        <v>0</v>
      </c>
      <c r="M12">
        <f>+SUM(export!I3:I5)</f>
        <v>122.57000000000001</v>
      </c>
      <c r="Q12">
        <v>0</v>
      </c>
      <c r="R12">
        <v>0</v>
      </c>
    </row>
    <row r="13" spans="1:18" x14ac:dyDescent="0.25">
      <c r="A13" t="s">
        <v>18</v>
      </c>
      <c r="C13">
        <v>1</v>
      </c>
      <c r="D13">
        <v>20250701</v>
      </c>
      <c r="E13">
        <v>44571200</v>
      </c>
      <c r="I13" t="s">
        <v>26</v>
      </c>
      <c r="J13">
        <v>20250701</v>
      </c>
      <c r="K13" t="s">
        <v>54</v>
      </c>
      <c r="L13">
        <v>0</v>
      </c>
      <c r="M13">
        <f>+export!I6</f>
        <v>185.89</v>
      </c>
      <c r="Q13">
        <v>0</v>
      </c>
      <c r="R13">
        <v>0</v>
      </c>
    </row>
    <row r="14" spans="1:18" x14ac:dyDescent="0.25">
      <c r="A14" t="s">
        <v>18</v>
      </c>
      <c r="C14">
        <v>1</v>
      </c>
      <c r="D14">
        <v>20250701</v>
      </c>
      <c r="E14">
        <v>70720163</v>
      </c>
      <c r="I14" t="s">
        <v>21</v>
      </c>
      <c r="J14">
        <v>20250701</v>
      </c>
      <c r="K14" t="s">
        <v>58</v>
      </c>
      <c r="L14">
        <v>0</v>
      </c>
      <c r="M14">
        <f>+export!D2</f>
        <v>114.82</v>
      </c>
      <c r="Q14">
        <v>0</v>
      </c>
      <c r="R14">
        <v>0</v>
      </c>
    </row>
    <row r="15" spans="1:18" x14ac:dyDescent="0.25">
      <c r="A15" t="s">
        <v>18</v>
      </c>
      <c r="C15">
        <v>1</v>
      </c>
      <c r="D15">
        <v>20250701</v>
      </c>
      <c r="E15">
        <v>70720163</v>
      </c>
      <c r="I15" t="s">
        <v>24</v>
      </c>
      <c r="J15">
        <v>20250701</v>
      </c>
      <c r="K15" t="s">
        <v>59</v>
      </c>
      <c r="L15">
        <v>0</v>
      </c>
      <c r="M15">
        <f>+SUM(export!D3:D5)</f>
        <v>372.02000000000004</v>
      </c>
      <c r="Q15">
        <v>0</v>
      </c>
      <c r="R15">
        <v>0</v>
      </c>
    </row>
    <row r="16" spans="1:18" x14ac:dyDescent="0.25">
      <c r="A16" t="s">
        <v>18</v>
      </c>
      <c r="C16">
        <v>1</v>
      </c>
      <c r="D16">
        <v>20250701</v>
      </c>
      <c r="E16">
        <v>70720163</v>
      </c>
      <c r="I16" t="s">
        <v>26</v>
      </c>
      <c r="J16">
        <v>20250701</v>
      </c>
      <c r="K16" t="s">
        <v>60</v>
      </c>
      <c r="L16">
        <v>0</v>
      </c>
      <c r="M16">
        <f>+export!D6</f>
        <v>836.53</v>
      </c>
      <c r="Q16">
        <v>0</v>
      </c>
      <c r="R16">
        <v>0</v>
      </c>
    </row>
    <row r="17" spans="1:18" x14ac:dyDescent="0.25">
      <c r="A17" t="s">
        <v>18</v>
      </c>
      <c r="C17">
        <v>1</v>
      </c>
      <c r="D17">
        <v>20250701</v>
      </c>
      <c r="E17">
        <v>44571700</v>
      </c>
      <c r="I17" t="s">
        <v>21</v>
      </c>
      <c r="J17">
        <v>20250701</v>
      </c>
      <c r="K17" t="s">
        <v>61</v>
      </c>
      <c r="L17">
        <v>0</v>
      </c>
      <c r="M17">
        <f>+export!E2</f>
        <v>22.93</v>
      </c>
      <c r="Q17">
        <v>0</v>
      </c>
      <c r="R17">
        <v>0</v>
      </c>
    </row>
    <row r="18" spans="1:18" x14ac:dyDescent="0.25">
      <c r="A18" t="s">
        <v>18</v>
      </c>
      <c r="C18">
        <v>1</v>
      </c>
      <c r="D18">
        <v>20250701</v>
      </c>
      <c r="E18">
        <v>44571700</v>
      </c>
      <c r="I18" t="s">
        <v>24</v>
      </c>
      <c r="J18">
        <v>20250701</v>
      </c>
      <c r="K18" t="s">
        <v>62</v>
      </c>
      <c r="L18">
        <v>0</v>
      </c>
      <c r="M18">
        <f>+SUM(export!E3:E5)</f>
        <v>76.88</v>
      </c>
      <c r="Q18">
        <v>0</v>
      </c>
      <c r="R18">
        <v>0</v>
      </c>
    </row>
    <row r="19" spans="1:18" x14ac:dyDescent="0.25">
      <c r="A19" t="s">
        <v>18</v>
      </c>
      <c r="C19">
        <v>1</v>
      </c>
      <c r="D19">
        <v>20250701</v>
      </c>
      <c r="E19">
        <v>44571700</v>
      </c>
      <c r="I19" t="s">
        <v>26</v>
      </c>
      <c r="J19">
        <v>20250701</v>
      </c>
      <c r="K19" t="s">
        <v>63</v>
      </c>
      <c r="L19">
        <v>0</v>
      </c>
      <c r="M19">
        <f>+export!E6</f>
        <v>176.41</v>
      </c>
      <c r="Q19">
        <v>0</v>
      </c>
      <c r="R19">
        <v>0</v>
      </c>
    </row>
    <row r="20" spans="1:18" x14ac:dyDescent="0.25">
      <c r="A20" t="s">
        <v>18</v>
      </c>
      <c r="C20">
        <v>1</v>
      </c>
      <c r="D20">
        <v>20250701</v>
      </c>
      <c r="E20">
        <v>70850100</v>
      </c>
      <c r="I20" t="s">
        <v>21</v>
      </c>
      <c r="J20">
        <v>20250701</v>
      </c>
      <c r="K20" t="s">
        <v>47</v>
      </c>
      <c r="L20">
        <v>0</v>
      </c>
      <c r="M20">
        <f>+export!F2</f>
        <v>611.33000000000004</v>
      </c>
      <c r="Q20">
        <v>0</v>
      </c>
      <c r="R20">
        <v>0</v>
      </c>
    </row>
    <row r="21" spans="1:18" x14ac:dyDescent="0.25">
      <c r="A21" t="s">
        <v>18</v>
      </c>
      <c r="C21">
        <v>1</v>
      </c>
      <c r="D21">
        <v>20250701</v>
      </c>
      <c r="E21">
        <v>70850100</v>
      </c>
      <c r="I21" t="s">
        <v>24</v>
      </c>
      <c r="J21">
        <v>20250701</v>
      </c>
      <c r="K21" t="s">
        <v>48</v>
      </c>
      <c r="L21">
        <v>0</v>
      </c>
      <c r="M21">
        <f>+SUM(export!F3:F5)</f>
        <v>94.25</v>
      </c>
      <c r="Q21">
        <v>0</v>
      </c>
      <c r="R21">
        <v>0</v>
      </c>
    </row>
    <row r="22" spans="1:18" x14ac:dyDescent="0.25">
      <c r="A22" t="s">
        <v>18</v>
      </c>
      <c r="C22">
        <v>1</v>
      </c>
      <c r="D22">
        <v>20250701</v>
      </c>
      <c r="E22">
        <v>70850100</v>
      </c>
      <c r="I22" t="s">
        <v>26</v>
      </c>
      <c r="J22">
        <v>20250701</v>
      </c>
      <c r="K22" t="s">
        <v>55</v>
      </c>
      <c r="L22">
        <v>0</v>
      </c>
      <c r="M22">
        <f>+export!F6</f>
        <v>100.75</v>
      </c>
      <c r="Q22">
        <v>0</v>
      </c>
      <c r="R22">
        <v>0</v>
      </c>
    </row>
    <row r="23" spans="1:18" x14ac:dyDescent="0.25">
      <c r="A23" t="s">
        <v>18</v>
      </c>
      <c r="C23">
        <v>1</v>
      </c>
      <c r="D23">
        <v>20250701</v>
      </c>
      <c r="E23">
        <v>44571700</v>
      </c>
      <c r="I23" t="s">
        <v>21</v>
      </c>
      <c r="J23">
        <v>20250701</v>
      </c>
      <c r="K23" t="s">
        <v>46</v>
      </c>
      <c r="L23">
        <v>0</v>
      </c>
      <c r="M23">
        <f>+export!G2</f>
        <v>122.56</v>
      </c>
      <c r="Q23">
        <v>0</v>
      </c>
      <c r="R23">
        <v>0</v>
      </c>
    </row>
    <row r="24" spans="1:18" x14ac:dyDescent="0.25">
      <c r="A24" t="s">
        <v>18</v>
      </c>
      <c r="C24">
        <v>1</v>
      </c>
      <c r="D24">
        <v>20250701</v>
      </c>
      <c r="E24">
        <v>44571700</v>
      </c>
      <c r="I24" t="s">
        <v>24</v>
      </c>
      <c r="J24">
        <v>20250701</v>
      </c>
      <c r="K24" t="s">
        <v>51</v>
      </c>
      <c r="L24">
        <v>0</v>
      </c>
      <c r="M24">
        <f>+SUM(export!G3:G5)</f>
        <v>18.849999999999998</v>
      </c>
      <c r="Q24">
        <v>0</v>
      </c>
      <c r="R24">
        <v>0</v>
      </c>
    </row>
    <row r="25" spans="1:18" x14ac:dyDescent="0.25">
      <c r="A25" t="s">
        <v>18</v>
      </c>
      <c r="C25">
        <v>1</v>
      </c>
      <c r="D25">
        <v>20250701</v>
      </c>
      <c r="E25">
        <v>44571700</v>
      </c>
      <c r="I25" t="s">
        <v>26</v>
      </c>
      <c r="J25">
        <v>20250701</v>
      </c>
      <c r="K25" t="s">
        <v>52</v>
      </c>
      <c r="L25">
        <v>0</v>
      </c>
      <c r="M25">
        <f>+export!G6</f>
        <v>20.149999999999999</v>
      </c>
      <c r="Q25">
        <v>0</v>
      </c>
      <c r="R25">
        <v>0</v>
      </c>
    </row>
    <row r="27" spans="1:18" x14ac:dyDescent="0.25">
      <c r="L27">
        <f>+SUM(L5:L24)</f>
        <v>15215.340000000004</v>
      </c>
      <c r="M27">
        <f>+SUM(M5:M25)</f>
        <v>15215.34</v>
      </c>
    </row>
    <row r="28" spans="1:18" x14ac:dyDescent="0.25">
      <c r="A28" t="s">
        <v>0</v>
      </c>
      <c r="B28" t="s">
        <v>1</v>
      </c>
      <c r="C28" t="s">
        <v>2</v>
      </c>
      <c r="D28" t="s">
        <v>3</v>
      </c>
      <c r="E28" t="s">
        <v>4</v>
      </c>
      <c r="F28" t="s">
        <v>5</v>
      </c>
      <c r="G28" t="s">
        <v>6</v>
      </c>
      <c r="H28" t="s">
        <v>7</v>
      </c>
      <c r="I28" t="s">
        <v>8</v>
      </c>
      <c r="J28" t="s">
        <v>9</v>
      </c>
      <c r="K28" t="s">
        <v>10</v>
      </c>
      <c r="L28" t="s">
        <v>11</v>
      </c>
      <c r="M28" t="s">
        <v>12</v>
      </c>
      <c r="N28" t="s">
        <v>13</v>
      </c>
      <c r="O28" t="s">
        <v>14</v>
      </c>
      <c r="P28" t="s">
        <v>15</v>
      </c>
      <c r="Q28" t="s">
        <v>16</v>
      </c>
      <c r="R28" t="s">
        <v>17</v>
      </c>
    </row>
    <row r="29" spans="1:18" x14ac:dyDescent="0.25">
      <c r="A29" t="s">
        <v>18</v>
      </c>
      <c r="C29">
        <v>1</v>
      </c>
      <c r="D29" t="s">
        <v>88</v>
      </c>
      <c r="E29" t="s">
        <v>19</v>
      </c>
      <c r="F29" t="s">
        <v>20</v>
      </c>
      <c r="I29" t="s">
        <v>89</v>
      </c>
      <c r="J29" t="s">
        <v>88</v>
      </c>
      <c r="K29" t="s">
        <v>77</v>
      </c>
      <c r="L29">
        <v>6999.0299999999988</v>
      </c>
      <c r="M29">
        <v>0</v>
      </c>
      <c r="Q29">
        <v>0</v>
      </c>
      <c r="R29">
        <v>0</v>
      </c>
    </row>
    <row r="30" spans="1:18" x14ac:dyDescent="0.25">
      <c r="A30" t="s">
        <v>18</v>
      </c>
      <c r="C30">
        <v>1</v>
      </c>
      <c r="D30" t="s">
        <v>88</v>
      </c>
      <c r="E30" t="s">
        <v>22</v>
      </c>
      <c r="F30" t="s">
        <v>39</v>
      </c>
      <c r="I30" t="s">
        <v>90</v>
      </c>
      <c r="J30" t="s">
        <v>88</v>
      </c>
      <c r="K30" t="s">
        <v>78</v>
      </c>
      <c r="L30">
        <v>2240.8899999999994</v>
      </c>
      <c r="M30">
        <v>0</v>
      </c>
      <c r="Q30">
        <v>0</v>
      </c>
      <c r="R30">
        <v>0</v>
      </c>
    </row>
    <row r="31" spans="1:18" x14ac:dyDescent="0.25">
      <c r="A31" t="s">
        <v>18</v>
      </c>
      <c r="C31">
        <v>1</v>
      </c>
      <c r="D31" t="s">
        <v>88</v>
      </c>
      <c r="E31" t="s">
        <v>25</v>
      </c>
      <c r="F31" t="s">
        <v>40</v>
      </c>
      <c r="I31" t="s">
        <v>91</v>
      </c>
      <c r="J31" t="s">
        <v>88</v>
      </c>
      <c r="K31" t="s">
        <v>79</v>
      </c>
      <c r="L31">
        <v>2831.2999999999997</v>
      </c>
      <c r="M31">
        <v>0</v>
      </c>
      <c r="Q31">
        <v>0</v>
      </c>
      <c r="R31">
        <v>0</v>
      </c>
    </row>
    <row r="32" spans="1:18" x14ac:dyDescent="0.25">
      <c r="A32" t="s">
        <v>18</v>
      </c>
      <c r="C32">
        <v>1</v>
      </c>
      <c r="D32" t="s">
        <v>88</v>
      </c>
      <c r="E32">
        <v>70720161</v>
      </c>
      <c r="I32" t="s">
        <v>89</v>
      </c>
      <c r="J32" t="s">
        <v>88</v>
      </c>
      <c r="K32" t="s">
        <v>49</v>
      </c>
      <c r="L32">
        <v>0</v>
      </c>
      <c r="M32">
        <v>5966.36</v>
      </c>
      <c r="Q32">
        <v>0</v>
      </c>
      <c r="R32">
        <v>0</v>
      </c>
    </row>
    <row r="33" spans="1:18" x14ac:dyDescent="0.25">
      <c r="A33" t="s">
        <v>18</v>
      </c>
      <c r="C33">
        <v>1</v>
      </c>
      <c r="D33" t="s">
        <v>88</v>
      </c>
      <c r="E33">
        <v>70720161</v>
      </c>
      <c r="I33" t="s">
        <v>90</v>
      </c>
      <c r="J33" t="s">
        <v>88</v>
      </c>
      <c r="K33" t="s">
        <v>50</v>
      </c>
      <c r="L33">
        <v>0</v>
      </c>
      <c r="M33">
        <v>1555.1799999999998</v>
      </c>
      <c r="Q33">
        <v>0</v>
      </c>
      <c r="R33">
        <v>0</v>
      </c>
    </row>
    <row r="34" spans="1:18" x14ac:dyDescent="0.25">
      <c r="A34" t="s">
        <v>18</v>
      </c>
      <c r="C34">
        <v>1</v>
      </c>
      <c r="D34" t="s">
        <v>88</v>
      </c>
      <c r="E34">
        <v>70720161</v>
      </c>
      <c r="I34" t="s">
        <v>91</v>
      </c>
      <c r="J34" t="s">
        <v>88</v>
      </c>
      <c r="K34" t="s">
        <v>53</v>
      </c>
      <c r="L34">
        <v>0</v>
      </c>
      <c r="M34">
        <v>1937.99</v>
      </c>
      <c r="Q34">
        <v>0</v>
      </c>
      <c r="R34">
        <v>0</v>
      </c>
    </row>
    <row r="35" spans="1:18" x14ac:dyDescent="0.25">
      <c r="A35" t="s">
        <v>18</v>
      </c>
      <c r="C35">
        <v>1</v>
      </c>
      <c r="D35" t="s">
        <v>88</v>
      </c>
      <c r="E35">
        <v>44571200</v>
      </c>
      <c r="I35" t="s">
        <v>89</v>
      </c>
      <c r="J35" t="s">
        <v>88</v>
      </c>
      <c r="K35" t="s">
        <v>80</v>
      </c>
      <c r="L35">
        <v>0</v>
      </c>
      <c r="M35">
        <v>328.27</v>
      </c>
      <c r="Q35">
        <v>0</v>
      </c>
      <c r="R35">
        <v>0</v>
      </c>
    </row>
    <row r="36" spans="1:18" x14ac:dyDescent="0.25">
      <c r="A36" t="s">
        <v>18</v>
      </c>
      <c r="C36">
        <v>1</v>
      </c>
      <c r="D36" t="s">
        <v>88</v>
      </c>
      <c r="E36">
        <v>44571200</v>
      </c>
      <c r="I36" t="s">
        <v>90</v>
      </c>
      <c r="J36" t="s">
        <v>88</v>
      </c>
      <c r="K36" t="s">
        <v>81</v>
      </c>
      <c r="L36">
        <v>0</v>
      </c>
      <c r="M36">
        <v>85.64</v>
      </c>
      <c r="Q36">
        <v>0</v>
      </c>
      <c r="R36">
        <v>0</v>
      </c>
    </row>
    <row r="37" spans="1:18" x14ac:dyDescent="0.25">
      <c r="A37" t="s">
        <v>18</v>
      </c>
      <c r="C37">
        <v>1</v>
      </c>
      <c r="D37" t="s">
        <v>88</v>
      </c>
      <c r="E37">
        <v>44571200</v>
      </c>
      <c r="I37" t="s">
        <v>91</v>
      </c>
      <c r="J37" t="s">
        <v>88</v>
      </c>
      <c r="K37" t="s">
        <v>82</v>
      </c>
      <c r="L37">
        <v>0</v>
      </c>
      <c r="M37">
        <v>106.59</v>
      </c>
      <c r="Q37">
        <v>0</v>
      </c>
      <c r="R37">
        <v>0</v>
      </c>
    </row>
    <row r="38" spans="1:18" x14ac:dyDescent="0.25">
      <c r="A38" t="s">
        <v>18</v>
      </c>
      <c r="C38">
        <v>1</v>
      </c>
      <c r="D38" t="s">
        <v>88</v>
      </c>
      <c r="E38">
        <v>70720163</v>
      </c>
      <c r="I38" t="s">
        <v>89</v>
      </c>
      <c r="J38" t="s">
        <v>88</v>
      </c>
      <c r="K38" t="s">
        <v>58</v>
      </c>
      <c r="L38">
        <v>0</v>
      </c>
      <c r="M38">
        <v>83.52</v>
      </c>
      <c r="Q38">
        <v>0</v>
      </c>
      <c r="R38">
        <v>0</v>
      </c>
    </row>
    <row r="39" spans="1:18" x14ac:dyDescent="0.25">
      <c r="A39" t="s">
        <v>18</v>
      </c>
      <c r="C39">
        <v>1</v>
      </c>
      <c r="D39" t="s">
        <v>88</v>
      </c>
      <c r="E39">
        <v>70720163</v>
      </c>
      <c r="I39" t="s">
        <v>90</v>
      </c>
      <c r="J39" t="s">
        <v>88</v>
      </c>
      <c r="K39" t="s">
        <v>59</v>
      </c>
      <c r="L39">
        <v>0</v>
      </c>
      <c r="M39">
        <v>435.41999999999996</v>
      </c>
      <c r="Q39">
        <v>0</v>
      </c>
      <c r="R39">
        <v>0</v>
      </c>
    </row>
    <row r="40" spans="1:18" x14ac:dyDescent="0.25">
      <c r="A40" t="s">
        <v>18</v>
      </c>
      <c r="C40">
        <v>1</v>
      </c>
      <c r="D40" t="s">
        <v>88</v>
      </c>
      <c r="E40">
        <v>70720163</v>
      </c>
      <c r="I40" t="s">
        <v>91</v>
      </c>
      <c r="J40" t="s">
        <v>88</v>
      </c>
      <c r="K40" t="s">
        <v>60</v>
      </c>
      <c r="L40">
        <v>0</v>
      </c>
      <c r="M40">
        <v>557.22</v>
      </c>
      <c r="Q40">
        <v>0</v>
      </c>
      <c r="R40">
        <v>0</v>
      </c>
    </row>
    <row r="41" spans="1:18" x14ac:dyDescent="0.25">
      <c r="A41" t="s">
        <v>18</v>
      </c>
      <c r="C41">
        <v>1</v>
      </c>
      <c r="D41" t="s">
        <v>88</v>
      </c>
      <c r="E41">
        <v>44571700</v>
      </c>
      <c r="I41" t="s">
        <v>89</v>
      </c>
      <c r="J41" t="s">
        <v>88</v>
      </c>
      <c r="K41" t="s">
        <v>83</v>
      </c>
      <c r="L41">
        <v>0</v>
      </c>
      <c r="M41">
        <v>16.68</v>
      </c>
      <c r="Q41">
        <v>0</v>
      </c>
      <c r="R41">
        <v>0</v>
      </c>
    </row>
    <row r="42" spans="1:18" x14ac:dyDescent="0.25">
      <c r="A42" t="s">
        <v>18</v>
      </c>
      <c r="C42">
        <v>1</v>
      </c>
      <c r="D42" t="s">
        <v>88</v>
      </c>
      <c r="E42">
        <v>44571700</v>
      </c>
      <c r="I42" t="s">
        <v>90</v>
      </c>
      <c r="J42" t="s">
        <v>88</v>
      </c>
      <c r="K42" t="s">
        <v>84</v>
      </c>
      <c r="L42">
        <v>0</v>
      </c>
      <c r="M42">
        <v>90.55</v>
      </c>
      <c r="Q42">
        <v>0</v>
      </c>
      <c r="R42">
        <v>0</v>
      </c>
    </row>
    <row r="43" spans="1:18" x14ac:dyDescent="0.25">
      <c r="A43" t="s">
        <v>18</v>
      </c>
      <c r="C43">
        <v>1</v>
      </c>
      <c r="D43" t="s">
        <v>88</v>
      </c>
      <c r="E43">
        <v>44571700</v>
      </c>
      <c r="I43" t="s">
        <v>91</v>
      </c>
      <c r="J43" t="s">
        <v>88</v>
      </c>
      <c r="K43" t="s">
        <v>85</v>
      </c>
      <c r="L43">
        <v>0</v>
      </c>
      <c r="M43">
        <v>112.5</v>
      </c>
      <c r="Q43">
        <v>0</v>
      </c>
      <c r="R43">
        <v>0</v>
      </c>
    </row>
    <row r="44" spans="1:18" x14ac:dyDescent="0.25">
      <c r="A44" t="s">
        <v>18</v>
      </c>
      <c r="C44">
        <v>1</v>
      </c>
      <c r="D44" t="s">
        <v>88</v>
      </c>
      <c r="E44">
        <v>70850100</v>
      </c>
      <c r="I44" t="s">
        <v>89</v>
      </c>
      <c r="J44" t="s">
        <v>88</v>
      </c>
      <c r="K44" t="s">
        <v>47</v>
      </c>
      <c r="L44">
        <v>0</v>
      </c>
      <c r="M44">
        <v>503.34</v>
      </c>
      <c r="Q44">
        <v>0</v>
      </c>
      <c r="R44">
        <v>0</v>
      </c>
    </row>
    <row r="45" spans="1:18" x14ac:dyDescent="0.25">
      <c r="A45" t="s">
        <v>18</v>
      </c>
      <c r="C45">
        <v>1</v>
      </c>
      <c r="D45" t="s">
        <v>88</v>
      </c>
      <c r="E45">
        <v>70850100</v>
      </c>
      <c r="I45" t="s">
        <v>90</v>
      </c>
      <c r="J45" t="s">
        <v>88</v>
      </c>
      <c r="K45" t="s">
        <v>86</v>
      </c>
      <c r="L45">
        <v>0</v>
      </c>
      <c r="M45">
        <v>61.75</v>
      </c>
      <c r="Q45">
        <v>0</v>
      </c>
      <c r="R45">
        <v>0</v>
      </c>
    </row>
    <row r="46" spans="1:18" x14ac:dyDescent="0.25">
      <c r="A46" t="s">
        <v>18</v>
      </c>
      <c r="C46">
        <v>1</v>
      </c>
      <c r="D46" t="s">
        <v>88</v>
      </c>
      <c r="E46">
        <v>70850100</v>
      </c>
      <c r="I46" t="s">
        <v>91</v>
      </c>
      <c r="J46" t="s">
        <v>88</v>
      </c>
      <c r="K46" t="s">
        <v>55</v>
      </c>
      <c r="L46">
        <v>0</v>
      </c>
      <c r="M46">
        <v>97.5</v>
      </c>
      <c r="Q46">
        <v>0</v>
      </c>
      <c r="R46">
        <v>0</v>
      </c>
    </row>
    <row r="47" spans="1:18" x14ac:dyDescent="0.25">
      <c r="A47" t="s">
        <v>18</v>
      </c>
      <c r="C47">
        <v>1</v>
      </c>
      <c r="D47" t="s">
        <v>88</v>
      </c>
      <c r="E47">
        <v>44571700</v>
      </c>
      <c r="I47" t="s">
        <v>89</v>
      </c>
      <c r="J47" t="s">
        <v>88</v>
      </c>
      <c r="K47" t="s">
        <v>46</v>
      </c>
      <c r="L47">
        <v>0</v>
      </c>
      <c r="M47">
        <v>100.86</v>
      </c>
      <c r="Q47">
        <v>0</v>
      </c>
      <c r="R47">
        <v>0</v>
      </c>
    </row>
    <row r="48" spans="1:18" x14ac:dyDescent="0.25">
      <c r="A48" t="s">
        <v>18</v>
      </c>
      <c r="C48">
        <v>1</v>
      </c>
      <c r="D48" t="s">
        <v>88</v>
      </c>
      <c r="E48">
        <v>44571700</v>
      </c>
      <c r="I48" t="s">
        <v>90</v>
      </c>
      <c r="J48" t="s">
        <v>88</v>
      </c>
      <c r="K48" t="s">
        <v>51</v>
      </c>
      <c r="L48">
        <v>0</v>
      </c>
      <c r="M48">
        <v>12.35</v>
      </c>
      <c r="Q48">
        <v>0</v>
      </c>
      <c r="R48">
        <v>0</v>
      </c>
    </row>
    <row r="49" spans="1:18" x14ac:dyDescent="0.25">
      <c r="A49" t="s">
        <v>18</v>
      </c>
      <c r="C49">
        <v>1</v>
      </c>
      <c r="D49" t="s">
        <v>88</v>
      </c>
      <c r="E49">
        <v>44571700</v>
      </c>
      <c r="I49" t="s">
        <v>91</v>
      </c>
      <c r="J49" t="s">
        <v>88</v>
      </c>
      <c r="K49" t="s">
        <v>87</v>
      </c>
      <c r="L49">
        <v>0</v>
      </c>
      <c r="M49">
        <v>19.5</v>
      </c>
      <c r="Q49">
        <v>0</v>
      </c>
      <c r="R49">
        <v>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0E41C1-7F67-4B37-AE24-92ACE067B11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intégration compta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Bourreau</dc:creator>
  <cp:lastModifiedBy>Nathalie Dardel</cp:lastModifiedBy>
  <dcterms:created xsi:type="dcterms:W3CDTF">2025-08-14T15:48:45Z</dcterms:created>
  <dcterms:modified xsi:type="dcterms:W3CDTF">2025-08-14T21:07:34Z</dcterms:modified>
</cp:coreProperties>
</file>