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B4C606F9-C356-4E8A-A0FF-1151323C69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3" sheetId="3" r:id="rId1"/>
  </sheets>
  <definedNames>
    <definedName name="lelo">Feuil3!$I$2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3" l="1"/>
  <c r="M12" i="3" l="1"/>
  <c r="P12" i="3" s="1"/>
  <c r="M5" i="3"/>
  <c r="P5" i="3" s="1"/>
  <c r="M11" i="3"/>
  <c r="P11" i="3" s="1"/>
  <c r="M10" i="3"/>
  <c r="P10" i="3" s="1"/>
  <c r="M6" i="3" l="1"/>
  <c r="P6" i="3" s="1"/>
  <c r="M7" i="3"/>
  <c r="P7" i="3" s="1"/>
  <c r="M8" i="3"/>
  <c r="P8" i="3" s="1"/>
  <c r="M9" i="3"/>
  <c r="P9" i="3" s="1"/>
</calcChain>
</file>

<file path=xl/sharedStrings.xml><?xml version="1.0" encoding="utf-8"?>
<sst xmlns="http://schemas.openxmlformats.org/spreadsheetml/2006/main" count="33" uniqueCount="33">
  <si>
    <t>Masudi</t>
  </si>
  <si>
    <t>Kapinga</t>
  </si>
  <si>
    <t>Bwaty</t>
  </si>
  <si>
    <t>Kaniki</t>
  </si>
  <si>
    <t>Botango</t>
  </si>
  <si>
    <t>Client</t>
  </si>
  <si>
    <t>Date</t>
  </si>
  <si>
    <t>DATE</t>
  </si>
  <si>
    <t>bambile</t>
  </si>
  <si>
    <t>POST</t>
  </si>
  <si>
    <t>cmd</t>
  </si>
  <si>
    <t>bin</t>
  </si>
  <si>
    <t>baka</t>
  </si>
  <si>
    <t>san</t>
  </si>
  <si>
    <t>key</t>
  </si>
  <si>
    <t>marie</t>
  </si>
  <si>
    <t>baraka</t>
  </si>
  <si>
    <t>kule</t>
  </si>
  <si>
    <t>une colonne age actuel issu d'une datedif, il y a une colonne durée qui represente les categories et dans la colonne prime je dois faire une formule qui donne des primes de 10% selon qu'on est agé entre 18 et 35 ans et et qu'on est de la categorie 1, je donne 15 % si on est agé entre 36 et 45 ans, 20 % si on est agé 18 et 35 ans si en plus de cela on est dans la catégorie 2 et ainsi de suite</t>
  </si>
  <si>
    <t>=</t>
  </si>
  <si>
    <t>Durée(en année)</t>
  </si>
  <si>
    <t>Tranche d'âge</t>
  </si>
  <si>
    <t>18 to 35 Years</t>
  </si>
  <si>
    <t>36 to 45 Years</t>
  </si>
  <si>
    <t>46 to 55 Years</t>
  </si>
  <si>
    <t>56 to 65 Years</t>
  </si>
  <si>
    <t>66 to 70 Years</t>
  </si>
  <si>
    <t>Alice</t>
  </si>
  <si>
    <t>Ngoy</t>
  </si>
  <si>
    <t>Age</t>
  </si>
  <si>
    <t>Durée rbst</t>
  </si>
  <si>
    <t>prime3</t>
  </si>
  <si>
    <t>DISB_AMT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</si>
</sst>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0"/>
      <color rgb="FF141414"/>
      <name val="Segoe UI"/>
      <family val="2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6">
    <xf numFmtId="0" fontId="0" fillId="0" borderId="0" xfId="0"/>
    <xf numFmtId="14" fontId="0" fillId="0" borderId="0" xfId="0" applyNumberFormat="1"/>
    <xf numFmtId="1" fontId="0" fillId="0" borderId="0" xfId="0" applyNumberFormat="1"/>
    <xf numFmtId="0" fontId="1" fillId="0" borderId="0" xfId="0" applyFont="1"/>
    <xf numFmtId="0" fontId="3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3" fillId="0" borderId="8" xfId="0" applyFont="1" applyBorder="1"/>
    <xf numFmtId="10" fontId="5" fillId="0" borderId="9" xfId="1" applyNumberFormat="1" applyFont="1" applyFill="1" applyBorder="1"/>
    <xf numFmtId="10" fontId="5" fillId="0" borderId="10" xfId="1" applyNumberFormat="1" applyFont="1" applyFill="1" applyBorder="1"/>
    <xf numFmtId="10" fontId="5" fillId="0" borderId="11" xfId="1" applyNumberFormat="1" applyFont="1" applyFill="1" applyBorder="1"/>
    <xf numFmtId="0" fontId="3" fillId="0" borderId="12" xfId="0" applyFont="1" applyBorder="1"/>
    <xf numFmtId="10" fontId="5" fillId="0" borderId="13" xfId="1" applyNumberFormat="1" applyFont="1" applyFill="1" applyBorder="1"/>
    <xf numFmtId="10" fontId="5" fillId="0" borderId="14" xfId="1" applyNumberFormat="1" applyFont="1" applyFill="1" applyBorder="1"/>
    <xf numFmtId="10" fontId="5" fillId="0" borderId="15" xfId="1" applyNumberFormat="1" applyFont="1" applyFill="1" applyBorder="1"/>
    <xf numFmtId="0" fontId="3" fillId="0" borderId="16" xfId="0" applyFont="1" applyBorder="1"/>
    <xf numFmtId="10" fontId="5" fillId="0" borderId="17" xfId="1" applyNumberFormat="1" applyFont="1" applyFill="1" applyBorder="1"/>
    <xf numFmtId="10" fontId="5" fillId="0" borderId="18" xfId="1" applyNumberFormat="1" applyFont="1" applyFill="1" applyBorder="1"/>
    <xf numFmtId="10" fontId="5" fillId="0" borderId="19" xfId="1" applyNumberFormat="1" applyFont="1" applyFill="1" applyBorder="1"/>
    <xf numFmtId="2" fontId="0" fillId="0" borderId="0" xfId="0" quotePrefix="1" applyNumberFormat="1" applyAlignment="1">
      <alignment horizontal="center"/>
    </xf>
    <xf numFmtId="2" fontId="0" fillId="0" borderId="0" xfId="0" applyNumberForma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3" fontId="0" fillId="0" borderId="0" xfId="2" quotePrefix="1" applyFont="1" applyAlignment="1">
      <alignment horizontal="center"/>
    </xf>
  </cellXfs>
  <cellStyles count="3">
    <cellStyle name="Milliers" xfId="2" builtinId="3"/>
    <cellStyle name="Normal" xfId="0" builtinId="0"/>
    <cellStyle name="Pourcentage" xfId="1" builtinId="5"/>
  </cellStyles>
  <dxfs count="3">
    <dxf>
      <alignment horizontal="center" vertical="bottom" textRotation="0" wrapText="0" indent="0" justifyLastLine="0" shrinkToFit="0" readingOrder="0"/>
    </dxf>
    <dxf>
      <numFmt numFmtId="1" formatCode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J4:P12" totalsRowShown="0">
  <autoFilter ref="J4:P12" xr:uid="{00000000-0009-0000-0100-000001000000}"/>
  <tableColumns count="7">
    <tableColumn id="1" xr3:uid="{00000000-0010-0000-0000-000001000000}" name="Client"/>
    <tableColumn id="5" xr3:uid="{00000000-0010-0000-0000-000005000000}" name="POST"/>
    <tableColumn id="2" xr3:uid="{00000000-0010-0000-0000-000002000000}" name="Date" dataDxfId="2"/>
    <tableColumn id="3" xr3:uid="{00000000-0010-0000-0000-000003000000}" name="Age" dataDxfId="1">
      <calculatedColumnFormula>DATEDIF(Tableau1[[#This Row],[Date]],lelo,"y")</calculatedColumnFormula>
    </tableColumn>
    <tableColumn id="4" xr3:uid="{00000000-0010-0000-0000-000004000000}" name="Durée rbst"/>
    <tableColumn id="8" xr3:uid="{00000000-0010-0000-0000-000008000000}" name="DISB_AMT"/>
    <tableColumn id="6" xr3:uid="{00000000-0010-0000-0000-000006000000}" name="prime3" dataDxfId="0" dataCellStyle="Milliers">
      <calculatedColumnFormula>INDEX($C$17:$L$22,MATCH(Tableau1[[#This Row],[Age]],$A$17:$A$22,1),MATCH(Tableau1[[#This Row],[Durée rbst]],$C$17:$L$17,0))*Tableau1[[#This Row],[DISB_AMT]]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36"/>
  <sheetViews>
    <sheetView tabSelected="1" zoomScale="110" zoomScaleNormal="110" workbookViewId="0">
      <selection activeCell="P15" sqref="P15"/>
    </sheetView>
  </sheetViews>
  <sheetFormatPr baseColWidth="10" defaultRowHeight="15" x14ac:dyDescent="0.25"/>
  <cols>
    <col min="2" max="2" width="14.28515625" customWidth="1"/>
    <col min="13" max="13" width="14" customWidth="1"/>
    <col min="14" max="14" width="12.5703125" bestFit="1" customWidth="1"/>
  </cols>
  <sheetData>
    <row r="2" spans="3:16" x14ac:dyDescent="0.25">
      <c r="H2" t="s">
        <v>7</v>
      </c>
      <c r="I2" s="1">
        <f ca="1">TODAY()</f>
        <v>45486</v>
      </c>
    </row>
    <row r="4" spans="3:16" x14ac:dyDescent="0.25">
      <c r="J4" t="s">
        <v>5</v>
      </c>
      <c r="K4" t="s">
        <v>9</v>
      </c>
      <c r="L4" t="s">
        <v>6</v>
      </c>
      <c r="M4" t="s">
        <v>29</v>
      </c>
      <c r="N4" t="s">
        <v>30</v>
      </c>
      <c r="O4" t="s">
        <v>32</v>
      </c>
      <c r="P4" t="s">
        <v>31</v>
      </c>
    </row>
    <row r="5" spans="3:16" x14ac:dyDescent="0.25">
      <c r="J5" t="s">
        <v>0</v>
      </c>
      <c r="K5" t="s">
        <v>10</v>
      </c>
      <c r="L5" s="1">
        <v>38061</v>
      </c>
      <c r="M5" s="2">
        <f ca="1">DATEDIF(Tableau1[[#This Row],[Date]],lelo,"y")</f>
        <v>20</v>
      </c>
      <c r="N5">
        <v>1</v>
      </c>
      <c r="O5">
        <v>1500</v>
      </c>
      <c r="P5" s="25">
        <f ca="1">INDEX($C$17:$L$22,MATCH(Tableau1[[#This Row],[Age]],$A$17:$A$22,1),MATCH(Tableau1[[#This Row],[Durée rbst]],$C$17:$L$17,0))*Tableau1[[#This Row],[DISB_AMT]]</f>
        <v>3.5999999999999996</v>
      </c>
    </row>
    <row r="6" spans="3:16" x14ac:dyDescent="0.25">
      <c r="J6" t="s">
        <v>4</v>
      </c>
      <c r="K6" t="s">
        <v>11</v>
      </c>
      <c r="L6" s="1">
        <v>36375</v>
      </c>
      <c r="M6" s="2">
        <f ca="1">DATEDIF(Tableau1[[#This Row],[Date]],lelo,"y")</f>
        <v>24</v>
      </c>
      <c r="N6">
        <v>3</v>
      </c>
      <c r="O6">
        <v>2200</v>
      </c>
      <c r="P6" s="25">
        <f ca="1">INDEX($C$17:$L$22,MATCH(Tableau1[[#This Row],[Age]],$A$17:$A$22,1),MATCH(Tableau1[[#This Row],[Durée rbst]],$C$17:$L$17,0))*Tableau1[[#This Row],[DISB_AMT]]</f>
        <v>30.608190933999914</v>
      </c>
    </row>
    <row r="7" spans="3:16" x14ac:dyDescent="0.25">
      <c r="J7" t="s">
        <v>2</v>
      </c>
      <c r="K7" t="s">
        <v>12</v>
      </c>
      <c r="L7" s="1">
        <v>37994</v>
      </c>
      <c r="M7" s="2">
        <f ca="1">DATEDIF(Tableau1[[#This Row],[Date]],lelo,"y")</f>
        <v>20</v>
      </c>
      <c r="N7">
        <v>3</v>
      </c>
      <c r="O7">
        <v>1500</v>
      </c>
      <c r="P7" s="25">
        <f ca="1">INDEX($C$17:$L$22,MATCH(Tableau1[[#This Row],[Age]],$A$17:$A$22,1),MATCH(Tableau1[[#This Row],[Durée rbst]],$C$17:$L$17,0))*Tableau1[[#This Row],[DISB_AMT]]</f>
        <v>20.869221091363578</v>
      </c>
    </row>
    <row r="8" spans="3:16" x14ac:dyDescent="0.25">
      <c r="J8" t="s">
        <v>3</v>
      </c>
      <c r="K8" t="s">
        <v>13</v>
      </c>
      <c r="L8" s="1">
        <v>40109</v>
      </c>
      <c r="M8" s="2">
        <f ca="1">DATEDIF(Tableau1[[#This Row],[Date]],lelo,"y")</f>
        <v>14</v>
      </c>
      <c r="N8">
        <v>4</v>
      </c>
      <c r="O8">
        <v>3250</v>
      </c>
      <c r="P8" s="25">
        <f ca="1">INDEX($C$17:$L$22,MATCH(Tableau1[[#This Row],[Age]],$A$17:$A$22,1),MATCH(Tableau1[[#This Row],[Durée rbst]],$C$17:$L$17,0))*Tableau1[[#This Row],[DISB_AMT]]</f>
        <v>61.442029476113312</v>
      </c>
    </row>
    <row r="9" spans="3:16" x14ac:dyDescent="0.25">
      <c r="J9" t="s">
        <v>1</v>
      </c>
      <c r="K9" t="s">
        <v>14</v>
      </c>
      <c r="L9" s="1">
        <v>31064</v>
      </c>
      <c r="M9" s="2">
        <f ca="1">DATEDIF(Tableau1[[#This Row],[Date]],lelo,"y")</f>
        <v>39</v>
      </c>
      <c r="N9">
        <v>1</v>
      </c>
      <c r="O9">
        <v>1500</v>
      </c>
      <c r="P9" s="25">
        <f ca="1">INDEX($C$17:$L$22,MATCH(Tableau1[[#This Row],[Age]],$A$17:$A$22,1),MATCH(Tableau1[[#This Row],[Durée rbst]],$C$17:$L$17,0))*Tableau1[[#This Row],[DISB_AMT]]</f>
        <v>2.25</v>
      </c>
    </row>
    <row r="10" spans="3:16" x14ac:dyDescent="0.25">
      <c r="J10" t="s">
        <v>8</v>
      </c>
      <c r="K10" t="s">
        <v>15</v>
      </c>
      <c r="L10" s="1">
        <v>37934</v>
      </c>
      <c r="M10" s="2">
        <f ca="1">DATEDIF(Tableau1[[#This Row],[Date]],lelo,"y")</f>
        <v>20</v>
      </c>
      <c r="N10">
        <v>1</v>
      </c>
      <c r="O10">
        <v>1800</v>
      </c>
      <c r="P10" s="25">
        <f ca="1">INDEX($C$17:$L$22,MATCH(Tableau1[[#This Row],[Age]],$A$17:$A$22,1),MATCH(Tableau1[[#This Row],[Durée rbst]],$C$17:$L$17,0))*Tableau1[[#This Row],[DISB_AMT]]</f>
        <v>4.3199999999999994</v>
      </c>
    </row>
    <row r="11" spans="3:16" x14ac:dyDescent="0.25">
      <c r="J11" t="s">
        <v>16</v>
      </c>
      <c r="K11" t="s">
        <v>17</v>
      </c>
      <c r="L11" s="1">
        <v>38883</v>
      </c>
      <c r="M11" s="2">
        <f ca="1">DATEDIF(Tableau1[[#This Row],[Date]],lelo,"y")</f>
        <v>18</v>
      </c>
      <c r="N11">
        <v>1</v>
      </c>
      <c r="O11">
        <v>2200</v>
      </c>
      <c r="P11" s="25">
        <f ca="1">INDEX($C$17:$L$22,MATCH(Tableau1[[#This Row],[Age]],$A$17:$A$22,1),MATCH(Tableau1[[#This Row],[Durée rbst]],$C$17:$L$17,0))*Tableau1[[#This Row],[DISB_AMT]]</f>
        <v>5.2799999999999994</v>
      </c>
    </row>
    <row r="12" spans="3:16" x14ac:dyDescent="0.25">
      <c r="J12" t="s">
        <v>27</v>
      </c>
      <c r="K12" t="s">
        <v>28</v>
      </c>
      <c r="L12" s="1">
        <v>33240</v>
      </c>
      <c r="M12" s="2">
        <f ca="1">DATEDIF(Tableau1[[#This Row],[Date]],lelo,"y")</f>
        <v>33</v>
      </c>
      <c r="N12">
        <v>5</v>
      </c>
      <c r="O12">
        <v>3250</v>
      </c>
      <c r="P12" s="25">
        <f ca="1">INDEX($C$17:$L$22,MATCH(Tableau1[[#This Row],[Age]],$A$17:$A$22,1),MATCH(Tableau1[[#This Row],[Durée rbst]],$C$17:$L$17,0))*Tableau1[[#This Row],[DISB_AMT]]</f>
        <v>78.349551913140061</v>
      </c>
    </row>
    <row r="13" spans="3:16" x14ac:dyDescent="0.25">
      <c r="L13" s="1"/>
      <c r="M13" s="2"/>
      <c r="P13" s="20"/>
    </row>
    <row r="14" spans="3:16" x14ac:dyDescent="0.25">
      <c r="L14" s="1"/>
      <c r="M14" s="2"/>
      <c r="P14" s="20"/>
    </row>
    <row r="15" spans="3:16" ht="15.75" thickBot="1" x14ac:dyDescent="0.3">
      <c r="L15" s="1"/>
      <c r="M15" s="2"/>
      <c r="P15" s="20"/>
    </row>
    <row r="16" spans="3:16" ht="15.75" thickBot="1" x14ac:dyDescent="0.3">
      <c r="C16" s="22" t="s">
        <v>20</v>
      </c>
      <c r="D16" s="23"/>
      <c r="E16" s="23"/>
      <c r="F16" s="23"/>
      <c r="G16" s="23"/>
      <c r="H16" s="23"/>
      <c r="I16" s="23"/>
      <c r="J16" s="23"/>
      <c r="K16" s="23"/>
      <c r="L16" s="24"/>
      <c r="M16" s="1"/>
      <c r="P16" s="21"/>
    </row>
    <row r="17" spans="1:16" ht="15.75" thickBot="1" x14ac:dyDescent="0.3">
      <c r="B17" s="4" t="s">
        <v>21</v>
      </c>
      <c r="C17" s="5">
        <v>1</v>
      </c>
      <c r="D17" s="6">
        <v>2</v>
      </c>
      <c r="E17" s="6">
        <v>3</v>
      </c>
      <c r="F17" s="6">
        <v>4</v>
      </c>
      <c r="G17" s="6">
        <v>5</v>
      </c>
      <c r="H17" s="6">
        <v>6</v>
      </c>
      <c r="I17" s="6">
        <v>7</v>
      </c>
      <c r="J17" s="6">
        <v>8</v>
      </c>
      <c r="K17" s="6">
        <v>9</v>
      </c>
      <c r="L17" s="7">
        <v>10</v>
      </c>
      <c r="M17" s="1"/>
      <c r="P17" s="21"/>
    </row>
    <row r="18" spans="1:16" x14ac:dyDescent="0.25">
      <c r="A18">
        <v>0</v>
      </c>
      <c r="B18" s="8" t="s">
        <v>22</v>
      </c>
      <c r="C18" s="9">
        <v>2.3999999999999998E-3</v>
      </c>
      <c r="D18" s="10">
        <v>1.24E-2</v>
      </c>
      <c r="E18" s="10">
        <v>1.3912814060909051E-2</v>
      </c>
      <c r="F18" s="10">
        <v>1.8905239838804096E-2</v>
      </c>
      <c r="G18" s="10">
        <v>2.4107554434812325E-2</v>
      </c>
      <c r="H18" s="10">
        <v>2.9522814621799488E-2</v>
      </c>
      <c r="I18" s="10">
        <v>3.5153627075590735E-2</v>
      </c>
      <c r="J18" s="10">
        <v>4.1002295804651492E-2</v>
      </c>
      <c r="K18" s="10">
        <v>4.7070864744450255E-2</v>
      </c>
      <c r="L18" s="11">
        <v>4.8000000000000001E-2</v>
      </c>
      <c r="M18" s="1"/>
      <c r="P18" s="21"/>
    </row>
    <row r="19" spans="1:16" x14ac:dyDescent="0.25">
      <c r="A19">
        <v>36</v>
      </c>
      <c r="B19" s="12" t="s">
        <v>23</v>
      </c>
      <c r="C19" s="13">
        <v>1.5E-3</v>
      </c>
      <c r="D19" s="14">
        <v>1.193341423216379E-2</v>
      </c>
      <c r="E19" s="14">
        <v>1.8390815607595288E-2</v>
      </c>
      <c r="F19" s="14">
        <v>2.5297477647123465E-2</v>
      </c>
      <c r="G19" s="14">
        <v>3.2677052549577416E-2</v>
      </c>
      <c r="H19" s="14">
        <v>4.0552956829487473E-2</v>
      </c>
      <c r="I19" s="14">
        <v>4.8948383063962077E-2</v>
      </c>
      <c r="J19" s="14">
        <v>5.7886324727538227E-2</v>
      </c>
      <c r="K19" s="14">
        <v>6.7389624230284162E-2</v>
      </c>
      <c r="L19" s="15">
        <v>0.05</v>
      </c>
      <c r="M19" s="1"/>
      <c r="P19" s="21"/>
    </row>
    <row r="20" spans="1:16" x14ac:dyDescent="0.25">
      <c r="A20">
        <v>46</v>
      </c>
      <c r="B20" s="12" t="s">
        <v>24</v>
      </c>
      <c r="C20" s="13">
        <v>2E-3</v>
      </c>
      <c r="D20" s="14">
        <v>1.8322939216449733E-2</v>
      </c>
      <c r="E20" s="14">
        <v>2.8606650925214493E-2</v>
      </c>
      <c r="F20" s="14">
        <v>3.9909829906239466E-2</v>
      </c>
      <c r="G20" s="14">
        <v>5.2306729728791072E-2</v>
      </c>
      <c r="H20" s="14">
        <v>6.5873292128377697E-2</v>
      </c>
      <c r="I20" s="14">
        <v>8.0687117406432668E-2</v>
      </c>
      <c r="J20" s="14">
        <v>9.6827420722478089E-2</v>
      </c>
      <c r="K20" s="14">
        <v>0.11437503628692722</v>
      </c>
      <c r="L20" s="15">
        <v>0.15</v>
      </c>
      <c r="M20" s="1"/>
    </row>
    <row r="21" spans="1:16" x14ac:dyDescent="0.25">
      <c r="A21">
        <v>56</v>
      </c>
      <c r="B21" s="12" t="s">
        <v>25</v>
      </c>
      <c r="C21" s="13">
        <v>1.6953950413586823E-2</v>
      </c>
      <c r="D21" s="14">
        <v>0.04</v>
      </c>
      <c r="E21" s="14">
        <v>5.5444787507987314E-2</v>
      </c>
      <c r="F21" s="14">
        <v>0.09</v>
      </c>
      <c r="G21" s="14">
        <v>0.1048016487570565</v>
      </c>
      <c r="H21" s="14">
        <v>0.13420750591478417</v>
      </c>
      <c r="I21" s="14">
        <v>0.16713994788942743</v>
      </c>
      <c r="J21" s="14">
        <v>0.18</v>
      </c>
      <c r="K21" s="14">
        <v>0.22</v>
      </c>
      <c r="L21" s="15">
        <v>0.2</v>
      </c>
      <c r="M21" s="1"/>
    </row>
    <row r="22" spans="1:16" ht="15.75" thickBot="1" x14ac:dyDescent="0.3">
      <c r="A22">
        <v>66</v>
      </c>
      <c r="B22" s="16" t="s">
        <v>26</v>
      </c>
      <c r="C22" s="17">
        <v>1.2E-2</v>
      </c>
      <c r="D22" s="18">
        <v>5.3999999999999999E-2</v>
      </c>
      <c r="E22" s="18">
        <v>0.10199999999999999</v>
      </c>
      <c r="F22" s="18">
        <v>0.13500000000000001</v>
      </c>
      <c r="G22" s="18">
        <v>0.17</v>
      </c>
      <c r="H22" s="18">
        <v>0.18</v>
      </c>
      <c r="I22" s="18">
        <v>0.21</v>
      </c>
      <c r="J22" s="18">
        <v>0.26</v>
      </c>
      <c r="K22" s="18">
        <v>0.28000000000000003</v>
      </c>
      <c r="L22" s="19"/>
      <c r="M22" s="1"/>
    </row>
    <row r="23" spans="1:16" x14ac:dyDescent="0.25">
      <c r="L23" s="1"/>
      <c r="M23" s="1"/>
    </row>
    <row r="24" spans="1:16" x14ac:dyDescent="0.25">
      <c r="L24" s="1"/>
      <c r="M24" s="1"/>
    </row>
    <row r="25" spans="1:16" x14ac:dyDescent="0.25">
      <c r="L25" s="1"/>
      <c r="M25" s="1"/>
    </row>
    <row r="26" spans="1:16" x14ac:dyDescent="0.25">
      <c r="L26" s="1"/>
      <c r="M26" s="1"/>
    </row>
    <row r="27" spans="1:16" x14ac:dyDescent="0.25">
      <c r="L27" s="1"/>
      <c r="M27" s="1"/>
    </row>
    <row r="28" spans="1:16" x14ac:dyDescent="0.25">
      <c r="D28" s="3" t="s">
        <v>18</v>
      </c>
      <c r="L28" s="1"/>
      <c r="M28" s="1"/>
    </row>
    <row r="29" spans="1:16" x14ac:dyDescent="0.25">
      <c r="L29" s="1"/>
      <c r="M29" s="1"/>
    </row>
    <row r="30" spans="1:16" x14ac:dyDescent="0.25">
      <c r="L30" s="1"/>
    </row>
    <row r="31" spans="1:16" x14ac:dyDescent="0.25">
      <c r="G31" t="s">
        <v>19</v>
      </c>
      <c r="L31" s="1"/>
    </row>
    <row r="32" spans="1:16" x14ac:dyDescent="0.25">
      <c r="L32" s="1"/>
    </row>
    <row r="33" spans="12:12" x14ac:dyDescent="0.25">
      <c r="L33" s="1"/>
    </row>
    <row r="34" spans="12:12" x14ac:dyDescent="0.25">
      <c r="L34" s="1"/>
    </row>
    <row r="35" spans="12:12" x14ac:dyDescent="0.25">
      <c r="L35" s="1"/>
    </row>
    <row r="36" spans="12:12" x14ac:dyDescent="0.25">
      <c r="L36" s="1"/>
    </row>
  </sheetData>
  <mergeCells count="1">
    <mergeCell ref="C16:L16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Feuil3</vt:lpstr>
      <vt:lpstr>lelo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Nathalie Dardel</cp:lastModifiedBy>
  <dcterms:created xsi:type="dcterms:W3CDTF">2024-06-20T08:43:20Z</dcterms:created>
  <dcterms:modified xsi:type="dcterms:W3CDTF">2024-07-13T08:04:42Z</dcterms:modified>
</cp:coreProperties>
</file>