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60ECA157-E9FB-435F-A8AB-0A74B3EA1804}" xr6:coauthVersionLast="47" xr6:coauthVersionMax="47" xr10:uidLastSave="{00000000-0000-0000-0000-000000000000}"/>
  <bookViews>
    <workbookView xWindow="-120" yWindow="-120" windowWidth="29040" windowHeight="15720" xr2:uid="{05488023-7921-48EB-871E-02A521EAC16E}"/>
  </bookViews>
  <sheets>
    <sheet name="Feuil1" sheetId="1" r:id="rId1"/>
    <sheet name="S12" sheetId="2" r:id="rId2"/>
    <sheet name="S13" sheetId="4" r:id="rId3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6" i="1" l="1"/>
  <c r="D17" i="1"/>
  <c r="D18" i="1"/>
  <c r="D5" i="1"/>
  <c r="D13" i="1"/>
  <c r="D6" i="1"/>
  <c r="D14" i="1"/>
  <c r="D7" i="1"/>
  <c r="D8" i="1"/>
  <c r="D9" i="1"/>
  <c r="D10" i="1"/>
  <c r="D11" i="1"/>
  <c r="D12" i="1"/>
  <c r="D15" i="1"/>
  <c r="D25" i="1" l="1"/>
  <c r="D24" i="1"/>
  <c r="D23" i="1"/>
  <c r="D26" i="1" l="1"/>
  <c r="D31" i="1"/>
</calcChain>
</file>

<file path=xl/sharedStrings.xml><?xml version="1.0" encoding="utf-8"?>
<sst xmlns="http://schemas.openxmlformats.org/spreadsheetml/2006/main" count="86" uniqueCount="33">
  <si>
    <t>ACCUEIL</t>
  </si>
  <si>
    <t>ADE</t>
  </si>
  <si>
    <t>BATIMENT</t>
  </si>
  <si>
    <t>CABINE</t>
  </si>
  <si>
    <t>CAISSE</t>
  </si>
  <si>
    <t>CAISSE MIXTE</t>
  </si>
  <si>
    <t>COMPTOIR</t>
  </si>
  <si>
    <t>DIR</t>
  </si>
  <si>
    <t>ENTRETIEN</t>
  </si>
  <si>
    <t>FERM - ANIM</t>
  </si>
  <si>
    <t>OUV - ANIM</t>
  </si>
  <si>
    <t>PUB</t>
  </si>
  <si>
    <t>RS</t>
  </si>
  <si>
    <t>RT</t>
  </si>
  <si>
    <t>Cinéma AIX LE CEZANNE  AC3129
Heures travaillées par service
du 18/03/2024 au 24/03/2024</t>
  </si>
  <si>
    <t>Service</t>
  </si>
  <si>
    <t>Heures travaillées</t>
  </si>
  <si>
    <t>BUREAU</t>
  </si>
  <si>
    <t>RTA</t>
  </si>
  <si>
    <t>621,75</t>
  </si>
  <si>
    <t>POSTE</t>
  </si>
  <si>
    <t>HRS Sem</t>
  </si>
  <si>
    <t>Structure variable</t>
  </si>
  <si>
    <t>Structure fixe</t>
  </si>
  <si>
    <t>Structure globale</t>
  </si>
  <si>
    <t>TYPE</t>
  </si>
  <si>
    <t>VARIABLE</t>
  </si>
  <si>
    <t>FIXE</t>
  </si>
  <si>
    <t>Budget IDD</t>
  </si>
  <si>
    <t>Budget Entrées</t>
  </si>
  <si>
    <t>Prévision IDD</t>
  </si>
  <si>
    <t>Prévision Entrées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</si>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</sst>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Arial"/>
    </font>
    <font>
      <sz val="8"/>
      <color rgb="FF000000"/>
      <name val="Tahoma"/>
    </font>
  </fonts>
  <fills count="6">
    <fill>
      <patternFill patternType="none"/>
    </fill>
    <fill>
      <patternFill patternType="gray125"/>
    </fill>
    <fill>
      <patternFill patternType="solid">
        <fgColor rgb="FFD3D3D3"/>
      </patternFill>
    </fill>
    <fill>
      <patternFill patternType="solid">
        <fgColor rgb="FFFFFFFF"/>
      </patternFill>
    </fill>
    <fill>
      <patternFill patternType="solid">
        <fgColor rgb="FFA9A9A9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A0A0A0"/>
      </left>
      <right style="thin">
        <color rgb="FFA0A0A0"/>
      </right>
      <top style="thin">
        <color rgb="FFA0A0A0"/>
      </top>
      <bottom style="thin">
        <color rgb="FFA0A0A0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 style="thin">
        <color rgb="FF808080"/>
      </left>
      <right/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1">
    <xf numFmtId="0" fontId="0" fillId="0" borderId="0"/>
  </cellStyleXfs>
  <cellXfs count="19">
    <xf numFmtId="0" fontId="0" fillId="0" borderId="0" xfId="0"/>
    <xf numFmtId="49" fontId="3" fillId="2" borderId="2" xfId="0" applyNumberFormat="1" applyFont="1" applyFill="1" applyBorder="1" applyAlignment="1">
      <alignment horizontal="center" vertical="center" readingOrder="1"/>
    </xf>
    <xf numFmtId="49" fontId="3" fillId="3" borderId="2" xfId="0" applyNumberFormat="1" applyFont="1" applyFill="1" applyBorder="1" applyAlignment="1">
      <alignment horizontal="left" vertical="center" wrapText="1" shrinkToFit="1" readingOrder="1"/>
    </xf>
    <xf numFmtId="0" fontId="3" fillId="3" borderId="2" xfId="0" applyFont="1" applyFill="1" applyBorder="1" applyAlignment="1">
      <alignment horizontal="left" vertical="center" readingOrder="1"/>
    </xf>
    <xf numFmtId="0" fontId="3" fillId="4" borderId="3" xfId="0" applyFont="1" applyFill="1" applyBorder="1" applyAlignment="1">
      <alignment horizontal="right" vertical="center" readingOrder="1"/>
    </xf>
    <xf numFmtId="49" fontId="3" fillId="4" borderId="4" xfId="0" applyNumberFormat="1" applyFont="1" applyFill="1" applyBorder="1" applyAlignment="1">
      <alignment horizontal="right" vertical="center" readingOrder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1" fontId="0" fillId="0" borderId="0" xfId="0" applyNumberFormat="1" applyAlignment="1">
      <alignment horizontal="right"/>
    </xf>
    <xf numFmtId="0" fontId="0" fillId="0" borderId="0" xfId="0" applyAlignment="1">
      <alignment horizontal="centerContinuous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top" wrapText="1" shrinkToFit="1" readingOrder="1"/>
    </xf>
    <xf numFmtId="0" fontId="0" fillId="5" borderId="0" xfId="0" applyFill="1" applyAlignment="1">
      <alignment horizontal="right" vertical="center"/>
    </xf>
    <xf numFmtId="0" fontId="0" fillId="5" borderId="0" xfId="0" applyFill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3D9444-B751-4695-94F0-D4EC149F1B09}">
  <dimension ref="A3:M31"/>
  <sheetViews>
    <sheetView tabSelected="1" workbookViewId="0">
      <selection activeCell="F4" sqref="F4"/>
    </sheetView>
  </sheetViews>
  <sheetFormatPr baseColWidth="10" defaultRowHeight="15" x14ac:dyDescent="0.25"/>
  <cols>
    <col min="1" max="1" width="16.85546875" bestFit="1" customWidth="1"/>
    <col min="2" max="2" width="27.28515625" customWidth="1"/>
    <col min="3" max="3" width="10.7109375" customWidth="1"/>
    <col min="4" max="12" width="13.5703125" bestFit="1" customWidth="1"/>
    <col min="13" max="13" width="14.5703125" bestFit="1" customWidth="1"/>
  </cols>
  <sheetData>
    <row r="3" spans="1:4" x14ac:dyDescent="0.25">
      <c r="D3" s="7" t="s">
        <v>21</v>
      </c>
    </row>
    <row r="4" spans="1:4" x14ac:dyDescent="0.25">
      <c r="B4" s="15" t="s">
        <v>20</v>
      </c>
      <c r="C4" s="15" t="s">
        <v>25</v>
      </c>
      <c r="D4" s="14">
        <v>12</v>
      </c>
    </row>
    <row r="5" spans="1:4" x14ac:dyDescent="0.25">
      <c r="A5" s="18" t="s">
        <v>22</v>
      </c>
      <c r="B5" s="9" t="s">
        <v>0</v>
      </c>
      <c r="C5" s="9" t="s">
        <v>26</v>
      </c>
      <c r="D5" s="17">
        <f t="shared" ref="D5:D18" ca="1" si="0">IFERROR(VLOOKUP(B5,INDIRECT("'S"&amp;$D$4&amp;"'!$A$4:$B$25"),2,FALSE)/60,"na")</f>
        <v>171</v>
      </c>
    </row>
    <row r="6" spans="1:4" x14ac:dyDescent="0.25">
      <c r="A6" s="18" t="s">
        <v>23</v>
      </c>
      <c r="B6" s="9" t="s">
        <v>1</v>
      </c>
      <c r="C6" s="9" t="s">
        <v>27</v>
      </c>
      <c r="D6" s="17">
        <f t="shared" ca="1" si="0"/>
        <v>72.5</v>
      </c>
    </row>
    <row r="7" spans="1:4" x14ac:dyDescent="0.25">
      <c r="A7" s="18" t="s">
        <v>23</v>
      </c>
      <c r="B7" s="9" t="s">
        <v>2</v>
      </c>
      <c r="C7" s="9" t="s">
        <v>27</v>
      </c>
      <c r="D7" s="17">
        <f t="shared" ca="1" si="0"/>
        <v>8.25</v>
      </c>
    </row>
    <row r="8" spans="1:4" x14ac:dyDescent="0.25">
      <c r="A8" s="18" t="s">
        <v>23</v>
      </c>
      <c r="B8" s="9" t="s">
        <v>3</v>
      </c>
      <c r="C8" s="9" t="s">
        <v>27</v>
      </c>
      <c r="D8" s="17">
        <f t="shared" ca="1" si="0"/>
        <v>39</v>
      </c>
    </row>
    <row r="9" spans="1:4" x14ac:dyDescent="0.25">
      <c r="A9" s="18" t="s">
        <v>22</v>
      </c>
      <c r="B9" s="9" t="s">
        <v>4</v>
      </c>
      <c r="C9" s="9" t="s">
        <v>26</v>
      </c>
      <c r="D9" s="17">
        <f t="shared" ca="1" si="0"/>
        <v>63.75</v>
      </c>
    </row>
    <row r="10" spans="1:4" x14ac:dyDescent="0.25">
      <c r="A10" s="18" t="s">
        <v>22</v>
      </c>
      <c r="B10" s="9" t="s">
        <v>5</v>
      </c>
      <c r="C10" s="9" t="s">
        <v>26</v>
      </c>
      <c r="D10" s="17">
        <f t="shared" ca="1" si="0"/>
        <v>20.75</v>
      </c>
    </row>
    <row r="11" spans="1:4" x14ac:dyDescent="0.25">
      <c r="A11" s="18" t="s">
        <v>22</v>
      </c>
      <c r="B11" s="9" t="s">
        <v>6</v>
      </c>
      <c r="C11" s="9" t="s">
        <v>26</v>
      </c>
      <c r="D11" s="17">
        <f t="shared" ca="1" si="0"/>
        <v>62</v>
      </c>
    </row>
    <row r="12" spans="1:4" x14ac:dyDescent="0.25">
      <c r="A12" s="18" t="s">
        <v>23</v>
      </c>
      <c r="B12" s="9" t="s">
        <v>7</v>
      </c>
      <c r="C12" s="9" t="s">
        <v>27</v>
      </c>
      <c r="D12" s="17">
        <f t="shared" ca="1" si="0"/>
        <v>35</v>
      </c>
    </row>
    <row r="13" spans="1:4" x14ac:dyDescent="0.25">
      <c r="A13" s="18" t="s">
        <v>23</v>
      </c>
      <c r="B13" s="9" t="s">
        <v>8</v>
      </c>
      <c r="C13" s="9" t="s">
        <v>27</v>
      </c>
      <c r="D13" s="17">
        <f t="shared" ca="1" si="0"/>
        <v>3</v>
      </c>
    </row>
    <row r="14" spans="1:4" x14ac:dyDescent="0.25">
      <c r="A14" s="18" t="s">
        <v>23</v>
      </c>
      <c r="B14" s="9" t="s">
        <v>9</v>
      </c>
      <c r="C14" s="9" t="s">
        <v>27</v>
      </c>
      <c r="D14" s="17" t="str">
        <f t="shared" ca="1" si="0"/>
        <v>na</v>
      </c>
    </row>
    <row r="15" spans="1:4" x14ac:dyDescent="0.25">
      <c r="A15" s="18" t="s">
        <v>23</v>
      </c>
      <c r="B15" s="9" t="s">
        <v>10</v>
      </c>
      <c r="C15" s="9" t="s">
        <v>27</v>
      </c>
      <c r="D15" s="17" t="str">
        <f ca="1">IFERROR(VLOOKUP(B15,INDIRECT("'S"&amp;$D$4&amp;"'!$A$4:$B$25"),2,FALSE)/60,"na")</f>
        <v>na</v>
      </c>
    </row>
    <row r="16" spans="1:4" x14ac:dyDescent="0.25">
      <c r="A16" s="18" t="s">
        <v>22</v>
      </c>
      <c r="B16" s="9" t="s">
        <v>11</v>
      </c>
      <c r="C16" s="9" t="s">
        <v>26</v>
      </c>
      <c r="D16" s="17">
        <f t="shared" ca="1" si="0"/>
        <v>1</v>
      </c>
    </row>
    <row r="17" spans="1:13" x14ac:dyDescent="0.25">
      <c r="A17" s="18" t="s">
        <v>22</v>
      </c>
      <c r="B17" s="9" t="s">
        <v>12</v>
      </c>
      <c r="C17" s="9" t="s">
        <v>26</v>
      </c>
      <c r="D17" s="17">
        <f t="shared" ca="1" si="0"/>
        <v>3</v>
      </c>
    </row>
    <row r="18" spans="1:13" x14ac:dyDescent="0.25">
      <c r="A18" s="18" t="s">
        <v>23</v>
      </c>
      <c r="B18" s="9" t="s">
        <v>13</v>
      </c>
      <c r="C18" s="9" t="s">
        <v>27</v>
      </c>
      <c r="D18" s="17" t="str">
        <f t="shared" ca="1" si="0"/>
        <v>na</v>
      </c>
    </row>
    <row r="19" spans="1:13" x14ac:dyDescent="0.25">
      <c r="B19" s="6"/>
      <c r="C19" s="6"/>
      <c r="D19" s="6"/>
    </row>
    <row r="20" spans="1:13" x14ac:dyDescent="0.25">
      <c r="B20" s="6"/>
      <c r="C20" s="6"/>
      <c r="D20" s="6"/>
    </row>
    <row r="21" spans="1:13" x14ac:dyDescent="0.25">
      <c r="B21" s="6"/>
      <c r="C21" s="6"/>
      <c r="D21" s="6"/>
    </row>
    <row r="22" spans="1:13" x14ac:dyDescent="0.25">
      <c r="B22" s="6"/>
      <c r="C22" s="6"/>
      <c r="D22" s="6"/>
    </row>
    <row r="23" spans="1:13" x14ac:dyDescent="0.25">
      <c r="B23" s="6"/>
      <c r="C23" s="6"/>
      <c r="D23" s="14">
        <f>+D4</f>
        <v>12</v>
      </c>
    </row>
    <row r="24" spans="1:13" x14ac:dyDescent="0.25">
      <c r="B24" s="8" t="s">
        <v>22</v>
      </c>
      <c r="C24" s="8"/>
      <c r="D24" s="17">
        <f ca="1">SUMIF($A$5:$A$22,B24,$D$5:$D$22)</f>
        <v>321.5</v>
      </c>
      <c r="E24" s="11"/>
      <c r="F24" s="11"/>
      <c r="G24" s="11"/>
      <c r="H24" s="11"/>
      <c r="I24" s="11"/>
      <c r="J24" s="11"/>
      <c r="K24" s="11"/>
      <c r="L24" s="11"/>
      <c r="M24" s="11"/>
    </row>
    <row r="25" spans="1:13" x14ac:dyDescent="0.25">
      <c r="B25" s="8" t="s">
        <v>23</v>
      </c>
      <c r="C25" s="8"/>
      <c r="D25" s="17">
        <f ca="1">SUMIF($A$5:$A$22,B25,$D$5:$D$22)</f>
        <v>157.75</v>
      </c>
      <c r="E25" s="11"/>
      <c r="F25" s="11"/>
      <c r="G25" s="11"/>
      <c r="H25" s="11"/>
      <c r="I25" s="11"/>
      <c r="J25" s="11"/>
      <c r="K25" s="11"/>
      <c r="L25" s="11"/>
      <c r="M25" s="11"/>
    </row>
    <row r="26" spans="1:13" x14ac:dyDescent="0.25">
      <c r="B26" s="8" t="s">
        <v>24</v>
      </c>
      <c r="C26" s="8"/>
      <c r="D26" s="10">
        <f ca="1">SUM(D24:D25)</f>
        <v>479.25</v>
      </c>
      <c r="E26" s="11"/>
      <c r="F26" s="11"/>
      <c r="G26" s="11"/>
      <c r="H26" s="11"/>
      <c r="I26" s="11"/>
      <c r="J26" s="11"/>
      <c r="K26" s="11"/>
      <c r="L26" s="11"/>
      <c r="M26" s="11"/>
    </row>
    <row r="27" spans="1:13" x14ac:dyDescent="0.25">
      <c r="B27" s="8" t="s">
        <v>28</v>
      </c>
      <c r="C27" s="13"/>
      <c r="D27" s="11">
        <v>280</v>
      </c>
      <c r="E27" s="11">
        <v>280</v>
      </c>
      <c r="F27" s="11">
        <v>280</v>
      </c>
      <c r="G27" s="11">
        <v>320</v>
      </c>
      <c r="H27" s="11">
        <v>370</v>
      </c>
      <c r="I27" s="11">
        <v>280</v>
      </c>
      <c r="J27" s="11">
        <v>280</v>
      </c>
      <c r="K27" s="11">
        <v>280</v>
      </c>
      <c r="L27" s="11">
        <v>280</v>
      </c>
      <c r="M27" s="11">
        <v>370</v>
      </c>
    </row>
    <row r="28" spans="1:13" x14ac:dyDescent="0.25">
      <c r="B28" s="8" t="s">
        <v>29</v>
      </c>
      <c r="C28" s="13"/>
      <c r="D28" s="12">
        <v>5571.9939077736071</v>
      </c>
      <c r="E28" s="12">
        <v>5254.2925007514277</v>
      </c>
      <c r="F28" s="12">
        <v>8264.8137380299722</v>
      </c>
      <c r="G28" s="12">
        <v>9399.2227452837051</v>
      </c>
      <c r="H28" s="12">
        <v>9863.1004469414111</v>
      </c>
      <c r="I28" s="12">
        <v>8303.6686070653705</v>
      </c>
      <c r="J28" s="12">
        <v>8887.2167115679968</v>
      </c>
      <c r="K28" s="12">
        <v>8504.8406164066309</v>
      </c>
      <c r="L28" s="12">
        <v>7030.0462859366762</v>
      </c>
      <c r="M28" s="12">
        <v>10572.933728619944</v>
      </c>
    </row>
    <row r="29" spans="1:13" x14ac:dyDescent="0.25">
      <c r="B29" s="8" t="s">
        <v>30</v>
      </c>
      <c r="C29" s="13"/>
      <c r="D29" s="11"/>
      <c r="E29" s="11"/>
      <c r="F29" s="11"/>
      <c r="G29" s="11"/>
      <c r="H29" s="11"/>
      <c r="I29" s="11"/>
      <c r="J29" s="11"/>
      <c r="K29" s="11"/>
      <c r="L29" s="11"/>
      <c r="M29" s="11"/>
    </row>
    <row r="30" spans="1:13" x14ac:dyDescent="0.25">
      <c r="B30" s="8" t="s">
        <v>31</v>
      </c>
      <c r="C30" s="13"/>
      <c r="D30" s="11">
        <v>8900</v>
      </c>
      <c r="E30" s="11">
        <v>7100</v>
      </c>
      <c r="F30" s="11">
        <v>8100</v>
      </c>
      <c r="G30" s="11">
        <v>8800</v>
      </c>
      <c r="H30" s="11">
        <v>9500</v>
      </c>
      <c r="I30" s="11">
        <v>8000</v>
      </c>
      <c r="J30" s="11">
        <v>9200</v>
      </c>
      <c r="K30" s="11">
        <v>10100</v>
      </c>
      <c r="L30" s="11">
        <v>6900</v>
      </c>
      <c r="M30" s="11">
        <v>8100</v>
      </c>
    </row>
    <row r="31" spans="1:13" x14ac:dyDescent="0.25">
      <c r="B31" s="8" t="s">
        <v>32</v>
      </c>
      <c r="C31" s="13"/>
      <c r="D31">
        <f ca="1">D27-D24</f>
        <v>-41.5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809681-7F9E-4FAD-97A4-79771AD72F94}">
  <dimension ref="A1:B17"/>
  <sheetViews>
    <sheetView workbookViewId="0">
      <selection activeCell="A23" sqref="A23"/>
    </sheetView>
  </sheetViews>
  <sheetFormatPr baseColWidth="10" defaultRowHeight="15" x14ac:dyDescent="0.25"/>
  <cols>
    <col min="1" max="1" width="10.85546875" bestFit="1" customWidth="1"/>
    <col min="2" max="2" width="13.28515625" bestFit="1" customWidth="1"/>
  </cols>
  <sheetData>
    <row r="1" spans="1:2" ht="15.75" x14ac:dyDescent="0.25">
      <c r="A1" s="16" t="s">
        <v>14</v>
      </c>
      <c r="B1" s="16"/>
    </row>
    <row r="3" spans="1:2" x14ac:dyDescent="0.25">
      <c r="A3" s="1" t="s">
        <v>15</v>
      </c>
      <c r="B3" s="1" t="s">
        <v>16</v>
      </c>
    </row>
    <row r="4" spans="1:2" x14ac:dyDescent="0.25">
      <c r="A4" s="2" t="s">
        <v>0</v>
      </c>
      <c r="B4" s="3">
        <v>10260</v>
      </c>
    </row>
    <row r="5" spans="1:2" x14ac:dyDescent="0.25">
      <c r="A5" s="2" t="s">
        <v>1</v>
      </c>
      <c r="B5" s="3">
        <v>4350</v>
      </c>
    </row>
    <row r="6" spans="1:2" x14ac:dyDescent="0.25">
      <c r="A6" s="2" t="s">
        <v>2</v>
      </c>
      <c r="B6" s="3">
        <v>495</v>
      </c>
    </row>
    <row r="7" spans="1:2" x14ac:dyDescent="0.25">
      <c r="A7" s="2" t="s">
        <v>17</v>
      </c>
      <c r="B7" s="3">
        <v>6600</v>
      </c>
    </row>
    <row r="8" spans="1:2" x14ac:dyDescent="0.25">
      <c r="A8" s="2" t="s">
        <v>3</v>
      </c>
      <c r="B8" s="3">
        <v>2340</v>
      </c>
    </row>
    <row r="9" spans="1:2" x14ac:dyDescent="0.25">
      <c r="A9" s="2" t="s">
        <v>4</v>
      </c>
      <c r="B9" s="3">
        <v>3825</v>
      </c>
    </row>
    <row r="10" spans="1:2" x14ac:dyDescent="0.25">
      <c r="A10" s="2" t="s">
        <v>5</v>
      </c>
      <c r="B10" s="3">
        <v>1245</v>
      </c>
    </row>
    <row r="11" spans="1:2" x14ac:dyDescent="0.25">
      <c r="A11" s="2" t="s">
        <v>6</v>
      </c>
      <c r="B11" s="3">
        <v>3720</v>
      </c>
    </row>
    <row r="12" spans="1:2" x14ac:dyDescent="0.25">
      <c r="A12" s="2" t="s">
        <v>7</v>
      </c>
      <c r="B12" s="3">
        <v>2100</v>
      </c>
    </row>
    <row r="13" spans="1:2" x14ac:dyDescent="0.25">
      <c r="A13" s="2" t="s">
        <v>8</v>
      </c>
      <c r="B13" s="3">
        <v>180</v>
      </c>
    </row>
    <row r="14" spans="1:2" x14ac:dyDescent="0.25">
      <c r="A14" s="2" t="s">
        <v>11</v>
      </c>
      <c r="B14" s="3">
        <v>60</v>
      </c>
    </row>
    <row r="15" spans="1:2" x14ac:dyDescent="0.25">
      <c r="A15" s="2" t="s">
        <v>12</v>
      </c>
      <c r="B15" s="3">
        <v>180</v>
      </c>
    </row>
    <row r="16" spans="1:2" x14ac:dyDescent="0.25">
      <c r="A16" s="2" t="s">
        <v>18</v>
      </c>
      <c r="B16" s="3">
        <v>1950</v>
      </c>
    </row>
    <row r="17" spans="1:2" x14ac:dyDescent="0.25">
      <c r="A17" s="4"/>
      <c r="B17" s="5" t="s">
        <v>19</v>
      </c>
    </row>
  </sheetData>
  <mergeCells count="1">
    <mergeCell ref="A1:B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D729EE-24F2-4F87-AA75-1C0FD4FE86BB}">
  <dimension ref="A1:B17"/>
  <sheetViews>
    <sheetView workbookViewId="0">
      <selection activeCell="B4" sqref="B4:B16"/>
    </sheetView>
  </sheetViews>
  <sheetFormatPr baseColWidth="10" defaultRowHeight="15" x14ac:dyDescent="0.25"/>
  <cols>
    <col min="1" max="1" width="10.85546875" bestFit="1" customWidth="1"/>
    <col min="2" max="2" width="13.28515625" bestFit="1" customWidth="1"/>
  </cols>
  <sheetData>
    <row r="1" spans="1:2" ht="15.75" x14ac:dyDescent="0.25">
      <c r="A1" s="16" t="s">
        <v>14</v>
      </c>
      <c r="B1" s="16"/>
    </row>
    <row r="3" spans="1:2" x14ac:dyDescent="0.25">
      <c r="A3" s="1" t="s">
        <v>15</v>
      </c>
      <c r="B3" s="1" t="s">
        <v>16</v>
      </c>
    </row>
    <row r="4" spans="1:2" x14ac:dyDescent="0.25">
      <c r="A4" s="2" t="s">
        <v>0</v>
      </c>
      <c r="B4" s="3">
        <v>10000</v>
      </c>
    </row>
    <row r="5" spans="1:2" x14ac:dyDescent="0.25">
      <c r="A5" s="2" t="s">
        <v>1</v>
      </c>
      <c r="B5" s="3">
        <v>10000</v>
      </c>
    </row>
    <row r="6" spans="1:2" x14ac:dyDescent="0.25">
      <c r="A6" s="2" t="s">
        <v>2</v>
      </c>
      <c r="B6" s="3">
        <v>10000</v>
      </c>
    </row>
    <row r="7" spans="1:2" x14ac:dyDescent="0.25">
      <c r="A7" s="2" t="s">
        <v>17</v>
      </c>
      <c r="B7" s="3">
        <v>10000</v>
      </c>
    </row>
    <row r="8" spans="1:2" x14ac:dyDescent="0.25">
      <c r="A8" s="2" t="s">
        <v>3</v>
      </c>
      <c r="B8" s="3">
        <v>10000</v>
      </c>
    </row>
    <row r="9" spans="1:2" x14ac:dyDescent="0.25">
      <c r="A9" s="2" t="s">
        <v>4</v>
      </c>
      <c r="B9" s="3">
        <v>10000</v>
      </c>
    </row>
    <row r="10" spans="1:2" x14ac:dyDescent="0.25">
      <c r="A10" s="2" t="s">
        <v>5</v>
      </c>
      <c r="B10" s="3">
        <v>10000</v>
      </c>
    </row>
    <row r="11" spans="1:2" x14ac:dyDescent="0.25">
      <c r="A11" s="2" t="s">
        <v>6</v>
      </c>
      <c r="B11" s="3">
        <v>10000</v>
      </c>
    </row>
    <row r="12" spans="1:2" x14ac:dyDescent="0.25">
      <c r="A12" s="2" t="s">
        <v>7</v>
      </c>
      <c r="B12" s="3">
        <v>10000</v>
      </c>
    </row>
    <row r="13" spans="1:2" x14ac:dyDescent="0.25">
      <c r="A13" s="2" t="s">
        <v>8</v>
      </c>
      <c r="B13" s="3">
        <v>10000</v>
      </c>
    </row>
    <row r="14" spans="1:2" x14ac:dyDescent="0.25">
      <c r="A14" s="2" t="s">
        <v>11</v>
      </c>
      <c r="B14" s="3">
        <v>10000</v>
      </c>
    </row>
    <row r="15" spans="1:2" x14ac:dyDescent="0.25">
      <c r="A15" s="2" t="s">
        <v>12</v>
      </c>
      <c r="B15" s="3">
        <v>10000</v>
      </c>
    </row>
    <row r="16" spans="1:2" x14ac:dyDescent="0.25">
      <c r="A16" s="2" t="s">
        <v>18</v>
      </c>
      <c r="B16" s="3">
        <v>10000</v>
      </c>
    </row>
    <row r="17" spans="1:2" x14ac:dyDescent="0.25">
      <c r="A17" s="4"/>
      <c r="B17" s="5"/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S12</vt:lpstr>
      <vt:lpstr>S13</vt:lpstr>
    </vt:vector>
  </TitlesOfParts>
  <Company>LCPG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Jean-Daniel Uhmann</dc:creator>
  <cp:lastModifiedBy>Nathalie Dardel</cp:lastModifiedBy>
  <dcterms:created xsi:type="dcterms:W3CDTF">2024-03-24T13:34:52Z</dcterms:created>
  <dcterms:modified xsi:type="dcterms:W3CDTF">2024-03-24T15:13:28Z</dcterms:modified>
</cp:coreProperties>
</file>