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2B8B5133-6542-4574-88A2-C8274C05065D}" xr6:coauthVersionLast="47" xr6:coauthVersionMax="47" xr10:uidLastSave="{00000000-0000-0000-0000-000000000000}"/>
  <bookViews>
    <workbookView xWindow="-120" yWindow="-120" windowWidth="29040" windowHeight="15720" xr2:uid="{8BB7C824-ADF0-4CD7-836F-4B90BBE22FC4}"/>
  </bookViews>
  <sheets>
    <sheet name="Données" sheetId="1" r:id="rId1"/>
    <sheet name="Résultat_souhaité" sheetId="2" r:id="rId2"/>
  </sheets>
  <calcPr calcId="191029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3" i="1"/>
  <c r="F3" i="2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8" i="2"/>
  <c r="F4" i="2"/>
  <c r="F5" i="2"/>
  <c r="F6" i="2"/>
  <c r="F7" i="2"/>
  <c r="C8" i="2"/>
  <c r="D8" i="2"/>
  <c r="E8" i="2"/>
  <c r="B8" i="2"/>
  <c r="E4" i="2"/>
  <c r="E5" i="2"/>
  <c r="E6" i="2"/>
  <c r="E7" i="2"/>
  <c r="E3" i="2"/>
</calcChain>
</file>

<file path=xl/sharedStrings.xml><?xml version="1.0" encoding="utf-8"?>
<sst xmlns="http://schemas.openxmlformats.org/spreadsheetml/2006/main" count="172" uniqueCount="37">
  <si>
    <t>Zone01</t>
  </si>
  <si>
    <t>2016-2017</t>
  </si>
  <si>
    <t>2017-2018</t>
  </si>
  <si>
    <t>2018-2019</t>
  </si>
  <si>
    <t>2019-2020</t>
  </si>
  <si>
    <t>2020-2021</t>
  </si>
  <si>
    <t>Zone02</t>
  </si>
  <si>
    <t>Zone03</t>
  </si>
  <si>
    <t>Territoire</t>
  </si>
  <si>
    <t>Code Client</t>
  </si>
  <si>
    <t>Années</t>
  </si>
  <si>
    <t>% de satisfaction</t>
  </si>
  <si>
    <t>Nom_Zone</t>
  </si>
  <si>
    <t>Alpha</t>
  </si>
  <si>
    <t>Beta</t>
  </si>
  <si>
    <t>Tesla</t>
  </si>
  <si>
    <t>Zone 1</t>
  </si>
  <si>
    <t>Zone 2</t>
  </si>
  <si>
    <t>Zone 3</t>
  </si>
  <si>
    <t>[0-20%[</t>
  </si>
  <si>
    <t>[20%-40%[</t>
  </si>
  <si>
    <t>[40%-60%[</t>
  </si>
  <si>
    <t>[60%-80%[</t>
  </si>
  <si>
    <t>[80%-100%[</t>
  </si>
  <si>
    <t>Total</t>
  </si>
  <si>
    <t>Pourcentage</t>
  </si>
  <si>
    <t>Tranche</t>
  </si>
  <si>
    <t>Correspondance</t>
  </si>
  <si>
    <t>[0%-20%]</t>
  </si>
  <si>
    <t>[20%-40%]</t>
  </si>
  <si>
    <t>[40%-60%]</t>
  </si>
  <si>
    <t>[60%-80%]</t>
  </si>
  <si>
    <t>[80%-100%]</t>
  </si>
  <si>
    <t>Étiquettes de lignes</t>
  </si>
  <si>
    <t>Total général</t>
  </si>
  <si>
    <t>Étiquettes de colonnes</t>
  </si>
  <si>
    <t>Nombre de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</si>
</sst>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0" fillId="0" borderId="0" xfId="0" pivotButton="1"/>
    <xf numFmtId="0" fontId="0" fillId="2" borderId="0" xfId="0" applyFill="1"/>
    <xf numFmtId="0" fontId="0" fillId="2" borderId="1" xfId="0" applyFill="1" applyBorder="1"/>
    <xf numFmtId="9" fontId="0" fillId="0" borderId="0" xfId="1" applyFont="1"/>
    <xf numFmtId="0" fontId="0" fillId="0" borderId="2" xfId="0" applyBorder="1"/>
    <xf numFmtId="10" fontId="0" fillId="0" borderId="2" xfId="1" applyNumberFormat="1" applyFont="1" applyFill="1" applyBorder="1"/>
    <xf numFmtId="0" fontId="2" fillId="0" borderId="0" xfId="1" applyNumberFormat="1" applyFont="1"/>
    <xf numFmtId="0" fontId="0" fillId="0" borderId="0" xfId="0" applyAlignment="1">
      <alignment horizontal="left"/>
    </xf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241.241936342594" createdVersion="8" refreshedVersion="8" minRefreshableVersion="3" recordCount="45" xr:uid="{AE071FE6-8148-44F6-B4DF-25D0AAF45F4F}">
  <cacheSource type="worksheet">
    <worksheetSource name="Tableau2"/>
  </cacheSource>
  <cacheFields count="6">
    <cacheField name="Territoire" numFmtId="0">
      <sharedItems count="3">
        <s v="Zone01"/>
        <s v="Zone02"/>
        <s v="Zone03"/>
      </sharedItems>
    </cacheField>
    <cacheField name="Nom_Zone" numFmtId="0">
      <sharedItems/>
    </cacheField>
    <cacheField name="Code Client" numFmtId="0">
      <sharedItems containsSemiMixedTypes="0" containsString="0" containsNumber="1" containsInteger="1" minValue="101" maxValue="303"/>
    </cacheField>
    <cacheField name="Années" numFmtId="0">
      <sharedItems/>
    </cacheField>
    <cacheField name="% de satisfaction" numFmtId="9">
      <sharedItems containsSemiMixedTypes="0" containsString="0" containsNumber="1" minValue="0" maxValue="1"/>
    </cacheField>
    <cacheField name="Tranche" numFmtId="0">
      <sharedItems containsMixedTypes="1" containsNumber="1" containsInteger="1" minValue="1" maxValue="6" count="11">
        <s v="[0%-20%]"/>
        <s v="[80%-100%]"/>
        <s v="[20%-40%]"/>
        <s v="[60%-80%]"/>
        <s v="[40%-60%]"/>
        <n v="1" u="1"/>
        <n v="5" u="1"/>
        <n v="2" u="1"/>
        <n v="4" u="1"/>
        <n v="6" u="1"/>
        <n v="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s v="Alpha"/>
    <n v="101"/>
    <s v="2016-2017"/>
    <n v="0.1"/>
    <x v="0"/>
  </r>
  <r>
    <x v="0"/>
    <s v="Alpha"/>
    <n v="101"/>
    <s v="2017-2018"/>
    <n v="0.9"/>
    <x v="1"/>
  </r>
  <r>
    <x v="0"/>
    <s v="Alpha"/>
    <n v="101"/>
    <s v="2018-2019"/>
    <n v="0.25"/>
    <x v="2"/>
  </r>
  <r>
    <x v="0"/>
    <s v="Alpha"/>
    <n v="101"/>
    <s v="2019-2020"/>
    <n v="0.75"/>
    <x v="3"/>
  </r>
  <r>
    <x v="0"/>
    <s v="Alpha"/>
    <n v="101"/>
    <s v="2020-2021"/>
    <n v="0.1"/>
    <x v="0"/>
  </r>
  <r>
    <x v="0"/>
    <s v="Alpha"/>
    <n v="102"/>
    <s v="2016-2017"/>
    <n v="0"/>
    <x v="0"/>
  </r>
  <r>
    <x v="0"/>
    <s v="Alpha"/>
    <n v="102"/>
    <s v="2017-2018"/>
    <n v="1"/>
    <x v="1"/>
  </r>
  <r>
    <x v="0"/>
    <s v="Alpha"/>
    <n v="102"/>
    <s v="2018-2019"/>
    <n v="0.35"/>
    <x v="2"/>
  </r>
  <r>
    <x v="0"/>
    <s v="Alpha"/>
    <n v="102"/>
    <s v="2019-2020"/>
    <n v="0.45"/>
    <x v="4"/>
  </r>
  <r>
    <x v="0"/>
    <s v="Alpha"/>
    <n v="102"/>
    <s v="2020-2021"/>
    <n v="0.65"/>
    <x v="3"/>
  </r>
  <r>
    <x v="0"/>
    <s v="Alpha"/>
    <n v="103"/>
    <s v="2016-2017"/>
    <n v="0.15"/>
    <x v="0"/>
  </r>
  <r>
    <x v="0"/>
    <s v="Alpha"/>
    <n v="103"/>
    <s v="2017-2018"/>
    <n v="0.3"/>
    <x v="2"/>
  </r>
  <r>
    <x v="0"/>
    <s v="Alpha"/>
    <n v="103"/>
    <s v="2018-2019"/>
    <n v="0.6"/>
    <x v="3"/>
  </r>
  <r>
    <x v="0"/>
    <s v="Alpha"/>
    <n v="103"/>
    <s v="2019-2020"/>
    <n v="0.5"/>
    <x v="4"/>
  </r>
  <r>
    <x v="0"/>
    <s v="Alpha"/>
    <n v="103"/>
    <s v="2020-2021"/>
    <n v="0.55000000000000004"/>
    <x v="4"/>
  </r>
  <r>
    <x v="1"/>
    <s v="Beta"/>
    <n v="201"/>
    <s v="2016-2017"/>
    <n v="0.2"/>
    <x v="2"/>
  </r>
  <r>
    <x v="1"/>
    <s v="Beta"/>
    <n v="201"/>
    <s v="2017-2018"/>
    <n v="0.25"/>
    <x v="2"/>
  </r>
  <r>
    <x v="1"/>
    <s v="Beta"/>
    <n v="201"/>
    <s v="2018-2019"/>
    <n v="0.3"/>
    <x v="2"/>
  </r>
  <r>
    <x v="1"/>
    <s v="Beta"/>
    <n v="201"/>
    <s v="2019-2020"/>
    <n v="0.35"/>
    <x v="2"/>
  </r>
  <r>
    <x v="1"/>
    <s v="Beta"/>
    <n v="201"/>
    <s v="2020-2021"/>
    <n v="0.4"/>
    <x v="4"/>
  </r>
  <r>
    <x v="1"/>
    <s v="Beta"/>
    <n v="202"/>
    <s v="2016-2017"/>
    <n v="0.45"/>
    <x v="4"/>
  </r>
  <r>
    <x v="1"/>
    <s v="Beta"/>
    <n v="202"/>
    <s v="2017-2018"/>
    <n v="0.5"/>
    <x v="4"/>
  </r>
  <r>
    <x v="1"/>
    <s v="Beta"/>
    <n v="202"/>
    <s v="2018-2019"/>
    <n v="0.55000000000000004"/>
    <x v="4"/>
  </r>
  <r>
    <x v="1"/>
    <s v="Beta"/>
    <n v="202"/>
    <s v="2019-2020"/>
    <n v="0.6"/>
    <x v="3"/>
  </r>
  <r>
    <x v="1"/>
    <s v="Beta"/>
    <n v="202"/>
    <s v="2020-2021"/>
    <n v="0.55000000000000004"/>
    <x v="4"/>
  </r>
  <r>
    <x v="1"/>
    <s v="Beta"/>
    <n v="203"/>
    <s v="2016-2017"/>
    <n v="0.7"/>
    <x v="3"/>
  </r>
  <r>
    <x v="1"/>
    <s v="Beta"/>
    <n v="203"/>
    <s v="2017-2018"/>
    <n v="0.65"/>
    <x v="3"/>
  </r>
  <r>
    <x v="1"/>
    <s v="Beta"/>
    <n v="203"/>
    <s v="2018-2019"/>
    <n v="0.75"/>
    <x v="3"/>
  </r>
  <r>
    <x v="1"/>
    <s v="Beta"/>
    <n v="203"/>
    <s v="2019-2020"/>
    <n v="0.85"/>
    <x v="1"/>
  </r>
  <r>
    <x v="1"/>
    <s v="Beta"/>
    <n v="203"/>
    <s v="2020-2021"/>
    <n v="0.8"/>
    <x v="1"/>
  </r>
  <r>
    <x v="2"/>
    <s v="Tesla"/>
    <n v="301"/>
    <s v="2016-2017"/>
    <n v="0.9"/>
    <x v="1"/>
  </r>
  <r>
    <x v="2"/>
    <s v="Tesla"/>
    <n v="301"/>
    <s v="2017-2018"/>
    <n v="1"/>
    <x v="1"/>
  </r>
  <r>
    <x v="2"/>
    <s v="Tesla"/>
    <n v="301"/>
    <s v="2018-2019"/>
    <n v="0.75"/>
    <x v="3"/>
  </r>
  <r>
    <x v="2"/>
    <s v="Tesla"/>
    <n v="301"/>
    <s v="2019-2020"/>
    <n v="0.1"/>
    <x v="0"/>
  </r>
  <r>
    <x v="2"/>
    <s v="Tesla"/>
    <n v="301"/>
    <s v="2020-2021"/>
    <n v="0"/>
    <x v="0"/>
  </r>
  <r>
    <x v="2"/>
    <s v="Tesla"/>
    <n v="302"/>
    <s v="2016-2017"/>
    <n v="1"/>
    <x v="1"/>
  </r>
  <r>
    <x v="2"/>
    <s v="Tesla"/>
    <n v="302"/>
    <s v="2017-2018"/>
    <n v="0.35"/>
    <x v="2"/>
  </r>
  <r>
    <x v="2"/>
    <s v="Tesla"/>
    <n v="302"/>
    <s v="2018-2019"/>
    <n v="0.45"/>
    <x v="4"/>
  </r>
  <r>
    <x v="2"/>
    <s v="Tesla"/>
    <n v="302"/>
    <s v="2019-2020"/>
    <n v="0.65"/>
    <x v="3"/>
  </r>
  <r>
    <x v="2"/>
    <s v="Tesla"/>
    <n v="302"/>
    <s v="2020-2021"/>
    <n v="0.15"/>
    <x v="0"/>
  </r>
  <r>
    <x v="2"/>
    <s v="Tesla"/>
    <n v="303"/>
    <s v="2016-2017"/>
    <n v="0.3"/>
    <x v="2"/>
  </r>
  <r>
    <x v="2"/>
    <s v="Tesla"/>
    <n v="303"/>
    <s v="2017-2018"/>
    <n v="0.6"/>
    <x v="3"/>
  </r>
  <r>
    <x v="2"/>
    <s v="Tesla"/>
    <n v="303"/>
    <s v="2018-2019"/>
    <n v="0.5"/>
    <x v="4"/>
  </r>
  <r>
    <x v="2"/>
    <s v="Tesla"/>
    <n v="303"/>
    <s v="2019-2020"/>
    <n v="0.55000000000000004"/>
    <x v="4"/>
  </r>
  <r>
    <x v="2"/>
    <s v="Tesla"/>
    <n v="303"/>
    <s v="2020-2021"/>
    <n v="0.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95C2D2-BFDD-4ACE-BBAD-E73D18497D9E}" name="Tableau croisé dynamique1" cacheId="1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1:O8" firstHeaderRow="1" firstDataRow="2" firstDataCol="1"/>
  <pivotFields count="6"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numFmtId="9" showAll="0"/>
    <pivotField axis="axisRow" dataField="1" showAll="0" sortType="ascending">
      <items count="12">
        <item m="1" x="5"/>
        <item m="1" x="7"/>
        <item m="1" x="10"/>
        <item m="1" x="8"/>
        <item m="1" x="6"/>
        <item m="1" x="9"/>
        <item x="0"/>
        <item x="2"/>
        <item x="4"/>
        <item x="3"/>
        <item x="1"/>
        <item t="default"/>
      </items>
    </pivotField>
  </pivotFields>
  <rowFields count="1">
    <field x="5"/>
  </rowFields>
  <rowItems count="6">
    <i>
      <x v="6"/>
    </i>
    <i>
      <x v="7"/>
    </i>
    <i>
      <x v="8"/>
    </i>
    <i>
      <x v="9"/>
    </i>
    <i>
      <x v="10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Nombre de Tranche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38403E-70C4-414F-962A-2A58B38D8C83}" name="tCorresp" displayName="tCorresp" ref="H1:I6" totalsRowShown="0">
  <autoFilter ref="H1:I6" xr:uid="{A038403E-70C4-414F-962A-2A58B38D8C83}"/>
  <tableColumns count="2">
    <tableColumn id="1" xr3:uid="{B086E3C0-976E-4A2C-8C37-93698BC3B214}" name="Tranche" dataDxfId="3" dataCellStyle="Pourcentage"/>
    <tableColumn id="2" xr3:uid="{EB475CB6-D579-4298-958F-3E7132728EBC}" name="Correspondanc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ED6EC7-9482-490D-9528-545257A2ED68}" name="Tableau2" displayName="Tableau2" ref="A1:F46" totalsRowShown="0" headerRowDxfId="2">
  <autoFilter ref="A1:F46" xr:uid="{70ED6EC7-9482-490D-9528-545257A2ED68}"/>
  <tableColumns count="6">
    <tableColumn id="1" xr3:uid="{588D4923-1E36-499D-ADCD-2C834485DADD}" name="Territoire"/>
    <tableColumn id="2" xr3:uid="{5E781E9F-5329-4561-9B20-931E2BD20264}" name="Nom_Zone"/>
    <tableColumn id="3" xr3:uid="{F59916AE-CC01-4849-853F-BB0EDDC4BB79}" name="Code Client"/>
    <tableColumn id="4" xr3:uid="{9352DCBC-CD70-4FDE-949D-2F73FE1693D0}" name="Années"/>
    <tableColumn id="5" xr3:uid="{D4F88142-BA0B-4B1F-9923-ABDB3C9D1050}" name="% de satisfaction" dataDxfId="1" dataCellStyle="Pourcentage"/>
    <tableColumn id="6" xr3:uid="{53FCE582-776A-430A-8531-D05AE37C1307}" name="Tranche" dataDxfId="0">
      <calculatedColumnFormula>INDEX(tCorresp[],MATCH(Tableau2[[#This Row],[% de satisfaction]],tCorresp[Tranche],1),2)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C2067-A9AF-458C-9322-FD329BB05DB9}">
  <dimension ref="A1:P46"/>
  <sheetViews>
    <sheetView showGridLines="0" tabSelected="1" workbookViewId="0">
      <selection activeCell="P11" sqref="P11"/>
    </sheetView>
  </sheetViews>
  <sheetFormatPr baseColWidth="10" defaultRowHeight="15" x14ac:dyDescent="0.25"/>
  <cols>
    <col min="1" max="1" width="11.5703125" customWidth="1"/>
    <col min="2" max="2" width="12.85546875" customWidth="1"/>
    <col min="3" max="3" width="13.42578125" customWidth="1"/>
    <col min="5" max="5" width="20.85546875" style="5" customWidth="1"/>
    <col min="9" max="9" width="17.5703125" customWidth="1"/>
    <col min="11" max="11" width="21" bestFit="1" customWidth="1"/>
    <col min="12" max="12" width="23.85546875" bestFit="1" customWidth="1"/>
    <col min="13" max="14" width="7.42578125" bestFit="1" customWidth="1"/>
    <col min="15" max="15" width="12.5703125" bestFit="1" customWidth="1"/>
  </cols>
  <sheetData>
    <row r="1" spans="1:16" x14ac:dyDescent="0.25">
      <c r="A1" s="1" t="s">
        <v>8</v>
      </c>
      <c r="B1" s="1" t="s">
        <v>12</v>
      </c>
      <c r="C1" s="1" t="s">
        <v>9</v>
      </c>
      <c r="D1" s="1" t="s">
        <v>10</v>
      </c>
      <c r="E1" s="8" t="s">
        <v>11</v>
      </c>
      <c r="F1" s="1" t="s">
        <v>26</v>
      </c>
      <c r="H1" t="s">
        <v>26</v>
      </c>
      <c r="I1" t="s">
        <v>27</v>
      </c>
      <c r="K1" s="2" t="s">
        <v>36</v>
      </c>
      <c r="L1" s="2" t="s">
        <v>35</v>
      </c>
    </row>
    <row r="2" spans="1:16" x14ac:dyDescent="0.25">
      <c r="A2" t="s">
        <v>0</v>
      </c>
      <c r="B2" t="s">
        <v>13</v>
      </c>
      <c r="C2">
        <v>101</v>
      </c>
      <c r="D2" t="s">
        <v>1</v>
      </c>
      <c r="E2" s="5">
        <v>0.1</v>
      </c>
      <c r="F2" t="str">
        <f>INDEX(tCorresp[],MATCH(Tableau2[[#This Row],[% de satisfaction]],tCorresp[Tranche],1),2)</f>
        <v>[0%-20%]</v>
      </c>
      <c r="H2" s="5">
        <v>0</v>
      </c>
      <c r="I2" t="s">
        <v>28</v>
      </c>
      <c r="K2" s="2" t="s">
        <v>33</v>
      </c>
      <c r="L2" t="s">
        <v>0</v>
      </c>
      <c r="M2" t="s">
        <v>6</v>
      </c>
      <c r="N2" t="s">
        <v>7</v>
      </c>
      <c r="O2" t="s">
        <v>34</v>
      </c>
    </row>
    <row r="3" spans="1:16" x14ac:dyDescent="0.25">
      <c r="A3" t="s">
        <v>0</v>
      </c>
      <c r="B3" t="s">
        <v>13</v>
      </c>
      <c r="C3">
        <v>101</v>
      </c>
      <c r="D3" t="s">
        <v>2</v>
      </c>
      <c r="E3" s="5">
        <v>0.9</v>
      </c>
      <c r="F3" t="str">
        <f>INDEX(tCorresp[],MATCH(Tableau2[[#This Row],[% de satisfaction]],tCorresp[Tranche],1),2)</f>
        <v>[80%-100%]</v>
      </c>
      <c r="H3" s="5">
        <v>0.2</v>
      </c>
      <c r="I3" t="s">
        <v>29</v>
      </c>
      <c r="K3" s="9" t="s">
        <v>28</v>
      </c>
      <c r="L3">
        <v>4</v>
      </c>
      <c r="N3">
        <v>4</v>
      </c>
      <c r="O3">
        <v>8</v>
      </c>
      <c r="P3" s="10">
        <f>O3/$O$8</f>
        <v>0.17777777777777778</v>
      </c>
    </row>
    <row r="4" spans="1:16" x14ac:dyDescent="0.25">
      <c r="A4" t="s">
        <v>0</v>
      </c>
      <c r="B4" t="s">
        <v>13</v>
      </c>
      <c r="C4">
        <v>101</v>
      </c>
      <c r="D4" t="s">
        <v>3</v>
      </c>
      <c r="E4" s="5">
        <v>0.25</v>
      </c>
      <c r="F4" t="str">
        <f>INDEX(tCorresp[],MATCH(Tableau2[[#This Row],[% de satisfaction]],tCorresp[Tranche],1),2)</f>
        <v>[20%-40%]</v>
      </c>
      <c r="H4" s="5">
        <v>0.4</v>
      </c>
      <c r="I4" t="s">
        <v>30</v>
      </c>
      <c r="K4" s="9" t="s">
        <v>29</v>
      </c>
      <c r="L4">
        <v>3</v>
      </c>
      <c r="M4">
        <v>4</v>
      </c>
      <c r="N4">
        <v>2</v>
      </c>
      <c r="O4">
        <v>9</v>
      </c>
      <c r="P4" s="10">
        <f t="shared" ref="P4:P8" si="0">O4/$O$8</f>
        <v>0.2</v>
      </c>
    </row>
    <row r="5" spans="1:16" x14ac:dyDescent="0.25">
      <c r="A5" t="s">
        <v>0</v>
      </c>
      <c r="B5" t="s">
        <v>13</v>
      </c>
      <c r="C5">
        <v>101</v>
      </c>
      <c r="D5" t="s">
        <v>4</v>
      </c>
      <c r="E5" s="5">
        <v>0.75</v>
      </c>
      <c r="F5" t="str">
        <f>INDEX(tCorresp[],MATCH(Tableau2[[#This Row],[% de satisfaction]],tCorresp[Tranche],1),2)</f>
        <v>[60%-80%]</v>
      </c>
      <c r="H5" s="5">
        <v>0.6</v>
      </c>
      <c r="I5" t="s">
        <v>31</v>
      </c>
      <c r="K5" s="9" t="s">
        <v>30</v>
      </c>
      <c r="L5">
        <v>3</v>
      </c>
      <c r="M5">
        <v>5</v>
      </c>
      <c r="N5">
        <v>3</v>
      </c>
      <c r="O5">
        <v>11</v>
      </c>
      <c r="P5" s="10">
        <f t="shared" si="0"/>
        <v>0.24444444444444444</v>
      </c>
    </row>
    <row r="6" spans="1:16" x14ac:dyDescent="0.25">
      <c r="A6" t="s">
        <v>0</v>
      </c>
      <c r="B6" t="s">
        <v>13</v>
      </c>
      <c r="C6">
        <v>101</v>
      </c>
      <c r="D6" t="s">
        <v>5</v>
      </c>
      <c r="E6" s="5">
        <v>0.1</v>
      </c>
      <c r="F6" t="str">
        <f>INDEX(tCorresp[],MATCH(Tableau2[[#This Row],[% de satisfaction]],tCorresp[Tranche],1),2)</f>
        <v>[0%-20%]</v>
      </c>
      <c r="H6" s="5">
        <v>0.8</v>
      </c>
      <c r="I6" t="s">
        <v>32</v>
      </c>
      <c r="K6" s="9" t="s">
        <v>31</v>
      </c>
      <c r="L6">
        <v>3</v>
      </c>
      <c r="M6">
        <v>4</v>
      </c>
      <c r="N6">
        <v>3</v>
      </c>
      <c r="O6">
        <v>10</v>
      </c>
      <c r="P6" s="10">
        <f t="shared" si="0"/>
        <v>0.22222222222222221</v>
      </c>
    </row>
    <row r="7" spans="1:16" x14ac:dyDescent="0.25">
      <c r="A7" t="s">
        <v>0</v>
      </c>
      <c r="B7" t="s">
        <v>13</v>
      </c>
      <c r="C7">
        <v>102</v>
      </c>
      <c r="D7" t="s">
        <v>1</v>
      </c>
      <c r="E7" s="5">
        <v>0</v>
      </c>
      <c r="F7" t="str">
        <f>INDEX(tCorresp[],MATCH(Tableau2[[#This Row],[% de satisfaction]],tCorresp[Tranche],1),2)</f>
        <v>[0%-20%]</v>
      </c>
      <c r="H7" s="5"/>
      <c r="K7" s="9" t="s">
        <v>32</v>
      </c>
      <c r="L7">
        <v>2</v>
      </c>
      <c r="M7">
        <v>2</v>
      </c>
      <c r="N7">
        <v>3</v>
      </c>
      <c r="O7">
        <v>7</v>
      </c>
      <c r="P7" s="10">
        <f t="shared" si="0"/>
        <v>0.15555555555555556</v>
      </c>
    </row>
    <row r="8" spans="1:16" x14ac:dyDescent="0.25">
      <c r="A8" t="s">
        <v>0</v>
      </c>
      <c r="B8" t="s">
        <v>13</v>
      </c>
      <c r="C8">
        <v>102</v>
      </c>
      <c r="D8" t="s">
        <v>2</v>
      </c>
      <c r="E8" s="5">
        <v>1</v>
      </c>
      <c r="F8" t="str">
        <f>INDEX(tCorresp[],MATCH(Tableau2[[#This Row],[% de satisfaction]],tCorresp[Tranche],1),2)</f>
        <v>[80%-100%]</v>
      </c>
      <c r="H8" s="5"/>
      <c r="K8" s="9" t="s">
        <v>34</v>
      </c>
      <c r="L8">
        <v>15</v>
      </c>
      <c r="M8">
        <v>15</v>
      </c>
      <c r="N8">
        <v>15</v>
      </c>
      <c r="O8">
        <v>45</v>
      </c>
      <c r="P8" s="10">
        <f t="shared" si="0"/>
        <v>1</v>
      </c>
    </row>
    <row r="9" spans="1:16" x14ac:dyDescent="0.25">
      <c r="A9" t="s">
        <v>0</v>
      </c>
      <c r="B9" t="s">
        <v>13</v>
      </c>
      <c r="C9">
        <v>102</v>
      </c>
      <c r="D9" t="s">
        <v>3</v>
      </c>
      <c r="E9" s="5">
        <v>0.35</v>
      </c>
      <c r="F9" t="str">
        <f>INDEX(tCorresp[],MATCH(Tableau2[[#This Row],[% de satisfaction]],tCorresp[Tranche],1),2)</f>
        <v>[20%-40%]</v>
      </c>
      <c r="H9" s="5"/>
    </row>
    <row r="10" spans="1:16" x14ac:dyDescent="0.25">
      <c r="A10" t="s">
        <v>0</v>
      </c>
      <c r="B10" t="s">
        <v>13</v>
      </c>
      <c r="C10">
        <v>102</v>
      </c>
      <c r="D10" t="s">
        <v>4</v>
      </c>
      <c r="E10" s="5">
        <v>0.45</v>
      </c>
      <c r="F10" t="str">
        <f>INDEX(tCorresp[],MATCH(Tableau2[[#This Row],[% de satisfaction]],tCorresp[Tranche],1),2)</f>
        <v>[40%-60%]</v>
      </c>
      <c r="H10" s="5"/>
    </row>
    <row r="11" spans="1:16" x14ac:dyDescent="0.25">
      <c r="A11" t="s">
        <v>0</v>
      </c>
      <c r="B11" t="s">
        <v>13</v>
      </c>
      <c r="C11">
        <v>102</v>
      </c>
      <c r="D11" t="s">
        <v>5</v>
      </c>
      <c r="E11" s="5">
        <v>0.65</v>
      </c>
      <c r="F11" t="str">
        <f>INDEX(tCorresp[],MATCH(Tableau2[[#This Row],[% de satisfaction]],tCorresp[Tranche],1),2)</f>
        <v>[60%-80%]</v>
      </c>
      <c r="H11" s="5"/>
    </row>
    <row r="12" spans="1:16" x14ac:dyDescent="0.25">
      <c r="A12" t="s">
        <v>0</v>
      </c>
      <c r="B12" t="s">
        <v>13</v>
      </c>
      <c r="C12">
        <v>103</v>
      </c>
      <c r="D12" t="s">
        <v>1</v>
      </c>
      <c r="E12" s="5">
        <v>0.15</v>
      </c>
      <c r="F12" t="str">
        <f>INDEX(tCorresp[],MATCH(Tableau2[[#This Row],[% de satisfaction]],tCorresp[Tranche],1),2)</f>
        <v>[0%-20%]</v>
      </c>
      <c r="H12" s="5"/>
    </row>
    <row r="13" spans="1:16" x14ac:dyDescent="0.25">
      <c r="A13" t="s">
        <v>0</v>
      </c>
      <c r="B13" t="s">
        <v>13</v>
      </c>
      <c r="C13">
        <v>103</v>
      </c>
      <c r="D13" t="s">
        <v>2</v>
      </c>
      <c r="E13" s="5">
        <v>0.3</v>
      </c>
      <c r="F13" t="str">
        <f>INDEX(tCorresp[],MATCH(Tableau2[[#This Row],[% de satisfaction]],tCorresp[Tranche],1),2)</f>
        <v>[20%-40%]</v>
      </c>
      <c r="H13" s="5"/>
    </row>
    <row r="14" spans="1:16" x14ac:dyDescent="0.25">
      <c r="A14" t="s">
        <v>0</v>
      </c>
      <c r="B14" t="s">
        <v>13</v>
      </c>
      <c r="C14">
        <v>103</v>
      </c>
      <c r="D14" t="s">
        <v>3</v>
      </c>
      <c r="E14" s="5">
        <v>0.6</v>
      </c>
      <c r="F14" t="str">
        <f>INDEX(tCorresp[],MATCH(Tableau2[[#This Row],[% de satisfaction]],tCorresp[Tranche],1),2)</f>
        <v>[60%-80%]</v>
      </c>
    </row>
    <row r="15" spans="1:16" x14ac:dyDescent="0.25">
      <c r="A15" t="s">
        <v>0</v>
      </c>
      <c r="B15" t="s">
        <v>13</v>
      </c>
      <c r="C15">
        <v>103</v>
      </c>
      <c r="D15" t="s">
        <v>4</v>
      </c>
      <c r="E15" s="5">
        <v>0.5</v>
      </c>
      <c r="F15" t="str">
        <f>INDEX(tCorresp[],MATCH(Tableau2[[#This Row],[% de satisfaction]],tCorresp[Tranche],1),2)</f>
        <v>[40%-60%]</v>
      </c>
    </row>
    <row r="16" spans="1:16" x14ac:dyDescent="0.25">
      <c r="A16" t="s">
        <v>0</v>
      </c>
      <c r="B16" t="s">
        <v>13</v>
      </c>
      <c r="C16">
        <v>103</v>
      </c>
      <c r="D16" t="s">
        <v>5</v>
      </c>
      <c r="E16" s="5">
        <v>0.55000000000000004</v>
      </c>
      <c r="F16" t="str">
        <f>INDEX(tCorresp[],MATCH(Tableau2[[#This Row],[% de satisfaction]],tCorresp[Tranche],1),2)</f>
        <v>[40%-60%]</v>
      </c>
    </row>
    <row r="17" spans="1:6" x14ac:dyDescent="0.25">
      <c r="A17" t="s">
        <v>6</v>
      </c>
      <c r="B17" t="s">
        <v>14</v>
      </c>
      <c r="C17">
        <v>201</v>
      </c>
      <c r="D17" t="s">
        <v>1</v>
      </c>
      <c r="E17" s="5">
        <v>0.2</v>
      </c>
      <c r="F17" t="str">
        <f>INDEX(tCorresp[],MATCH(Tableau2[[#This Row],[% de satisfaction]],tCorresp[Tranche],1),2)</f>
        <v>[20%-40%]</v>
      </c>
    </row>
    <row r="18" spans="1:6" x14ac:dyDescent="0.25">
      <c r="A18" t="s">
        <v>6</v>
      </c>
      <c r="B18" t="s">
        <v>14</v>
      </c>
      <c r="C18">
        <v>201</v>
      </c>
      <c r="D18" t="s">
        <v>2</v>
      </c>
      <c r="E18" s="5">
        <v>0.25</v>
      </c>
      <c r="F18" t="str">
        <f>INDEX(tCorresp[],MATCH(Tableau2[[#This Row],[% de satisfaction]],tCorresp[Tranche],1),2)</f>
        <v>[20%-40%]</v>
      </c>
    </row>
    <row r="19" spans="1:6" x14ac:dyDescent="0.25">
      <c r="A19" t="s">
        <v>6</v>
      </c>
      <c r="B19" t="s">
        <v>14</v>
      </c>
      <c r="C19">
        <v>201</v>
      </c>
      <c r="D19" t="s">
        <v>3</v>
      </c>
      <c r="E19" s="5">
        <v>0.3</v>
      </c>
      <c r="F19" t="str">
        <f>INDEX(tCorresp[],MATCH(Tableau2[[#This Row],[% de satisfaction]],tCorresp[Tranche],1),2)</f>
        <v>[20%-40%]</v>
      </c>
    </row>
    <row r="20" spans="1:6" x14ac:dyDescent="0.25">
      <c r="A20" t="s">
        <v>6</v>
      </c>
      <c r="B20" t="s">
        <v>14</v>
      </c>
      <c r="C20">
        <v>201</v>
      </c>
      <c r="D20" t="s">
        <v>4</v>
      </c>
      <c r="E20" s="5">
        <v>0.35</v>
      </c>
      <c r="F20" t="str">
        <f>INDEX(tCorresp[],MATCH(Tableau2[[#This Row],[% de satisfaction]],tCorresp[Tranche],1),2)</f>
        <v>[20%-40%]</v>
      </c>
    </row>
    <row r="21" spans="1:6" x14ac:dyDescent="0.25">
      <c r="A21" t="s">
        <v>6</v>
      </c>
      <c r="B21" t="s">
        <v>14</v>
      </c>
      <c r="C21">
        <v>201</v>
      </c>
      <c r="D21" t="s">
        <v>5</v>
      </c>
      <c r="E21" s="5">
        <v>0.4</v>
      </c>
      <c r="F21" t="str">
        <f>INDEX(tCorresp[],MATCH(Tableau2[[#This Row],[% de satisfaction]],tCorresp[Tranche],1),2)</f>
        <v>[40%-60%]</v>
      </c>
    </row>
    <row r="22" spans="1:6" x14ac:dyDescent="0.25">
      <c r="A22" t="s">
        <v>6</v>
      </c>
      <c r="B22" t="s">
        <v>14</v>
      </c>
      <c r="C22">
        <v>202</v>
      </c>
      <c r="D22" t="s">
        <v>1</v>
      </c>
      <c r="E22" s="5">
        <v>0.45</v>
      </c>
      <c r="F22" t="str">
        <f>INDEX(tCorresp[],MATCH(Tableau2[[#This Row],[% de satisfaction]],tCorresp[Tranche],1),2)</f>
        <v>[40%-60%]</v>
      </c>
    </row>
    <row r="23" spans="1:6" x14ac:dyDescent="0.25">
      <c r="A23" t="s">
        <v>6</v>
      </c>
      <c r="B23" t="s">
        <v>14</v>
      </c>
      <c r="C23">
        <v>202</v>
      </c>
      <c r="D23" t="s">
        <v>2</v>
      </c>
      <c r="E23" s="5">
        <v>0.5</v>
      </c>
      <c r="F23" t="str">
        <f>INDEX(tCorresp[],MATCH(Tableau2[[#This Row],[% de satisfaction]],tCorresp[Tranche],1),2)</f>
        <v>[40%-60%]</v>
      </c>
    </row>
    <row r="24" spans="1:6" x14ac:dyDescent="0.25">
      <c r="A24" t="s">
        <v>6</v>
      </c>
      <c r="B24" t="s">
        <v>14</v>
      </c>
      <c r="C24">
        <v>202</v>
      </c>
      <c r="D24" t="s">
        <v>3</v>
      </c>
      <c r="E24" s="5">
        <v>0.55000000000000004</v>
      </c>
      <c r="F24" t="str">
        <f>INDEX(tCorresp[],MATCH(Tableau2[[#This Row],[% de satisfaction]],tCorresp[Tranche],1),2)</f>
        <v>[40%-60%]</v>
      </c>
    </row>
    <row r="25" spans="1:6" x14ac:dyDescent="0.25">
      <c r="A25" t="s">
        <v>6</v>
      </c>
      <c r="B25" t="s">
        <v>14</v>
      </c>
      <c r="C25">
        <v>202</v>
      </c>
      <c r="D25" t="s">
        <v>4</v>
      </c>
      <c r="E25" s="5">
        <v>0.6</v>
      </c>
      <c r="F25" t="str">
        <f>INDEX(tCorresp[],MATCH(Tableau2[[#This Row],[% de satisfaction]],tCorresp[Tranche],1),2)</f>
        <v>[60%-80%]</v>
      </c>
    </row>
    <row r="26" spans="1:6" x14ac:dyDescent="0.25">
      <c r="A26" t="s">
        <v>6</v>
      </c>
      <c r="B26" t="s">
        <v>14</v>
      </c>
      <c r="C26">
        <v>202</v>
      </c>
      <c r="D26" t="s">
        <v>5</v>
      </c>
      <c r="E26" s="5">
        <v>0.55000000000000004</v>
      </c>
      <c r="F26" t="str">
        <f>INDEX(tCorresp[],MATCH(Tableau2[[#This Row],[% de satisfaction]],tCorresp[Tranche],1),2)</f>
        <v>[40%-60%]</v>
      </c>
    </row>
    <row r="27" spans="1:6" x14ac:dyDescent="0.25">
      <c r="A27" t="s">
        <v>6</v>
      </c>
      <c r="B27" t="s">
        <v>14</v>
      </c>
      <c r="C27">
        <v>203</v>
      </c>
      <c r="D27" t="s">
        <v>1</v>
      </c>
      <c r="E27" s="5">
        <v>0.7</v>
      </c>
      <c r="F27" t="str">
        <f>INDEX(tCorresp[],MATCH(Tableau2[[#This Row],[% de satisfaction]],tCorresp[Tranche],1),2)</f>
        <v>[60%-80%]</v>
      </c>
    </row>
    <row r="28" spans="1:6" x14ac:dyDescent="0.25">
      <c r="A28" t="s">
        <v>6</v>
      </c>
      <c r="B28" t="s">
        <v>14</v>
      </c>
      <c r="C28">
        <v>203</v>
      </c>
      <c r="D28" t="s">
        <v>2</v>
      </c>
      <c r="E28" s="5">
        <v>0.65</v>
      </c>
      <c r="F28" t="str">
        <f>INDEX(tCorresp[],MATCH(Tableau2[[#This Row],[% de satisfaction]],tCorresp[Tranche],1),2)</f>
        <v>[60%-80%]</v>
      </c>
    </row>
    <row r="29" spans="1:6" x14ac:dyDescent="0.25">
      <c r="A29" t="s">
        <v>6</v>
      </c>
      <c r="B29" t="s">
        <v>14</v>
      </c>
      <c r="C29">
        <v>203</v>
      </c>
      <c r="D29" t="s">
        <v>3</v>
      </c>
      <c r="E29" s="5">
        <v>0.75</v>
      </c>
      <c r="F29" t="str">
        <f>INDEX(tCorresp[],MATCH(Tableau2[[#This Row],[% de satisfaction]],tCorresp[Tranche],1),2)</f>
        <v>[60%-80%]</v>
      </c>
    </row>
    <row r="30" spans="1:6" x14ac:dyDescent="0.25">
      <c r="A30" t="s">
        <v>6</v>
      </c>
      <c r="B30" t="s">
        <v>14</v>
      </c>
      <c r="C30">
        <v>203</v>
      </c>
      <c r="D30" t="s">
        <v>4</v>
      </c>
      <c r="E30" s="5">
        <v>0.85</v>
      </c>
      <c r="F30" t="str">
        <f>INDEX(tCorresp[],MATCH(Tableau2[[#This Row],[% de satisfaction]],tCorresp[Tranche],1),2)</f>
        <v>[80%-100%]</v>
      </c>
    </row>
    <row r="31" spans="1:6" x14ac:dyDescent="0.25">
      <c r="A31" t="s">
        <v>6</v>
      </c>
      <c r="B31" t="s">
        <v>14</v>
      </c>
      <c r="C31">
        <v>203</v>
      </c>
      <c r="D31" t="s">
        <v>5</v>
      </c>
      <c r="E31" s="5">
        <v>0.8</v>
      </c>
      <c r="F31" t="str">
        <f>INDEX(tCorresp[],MATCH(Tableau2[[#This Row],[% de satisfaction]],tCorresp[Tranche],1),2)</f>
        <v>[80%-100%]</v>
      </c>
    </row>
    <row r="32" spans="1:6" x14ac:dyDescent="0.25">
      <c r="A32" t="s">
        <v>7</v>
      </c>
      <c r="B32" t="s">
        <v>15</v>
      </c>
      <c r="C32">
        <v>301</v>
      </c>
      <c r="D32" t="s">
        <v>1</v>
      </c>
      <c r="E32" s="5">
        <v>0.9</v>
      </c>
      <c r="F32" t="str">
        <f>INDEX(tCorresp[],MATCH(Tableau2[[#This Row],[% de satisfaction]],tCorresp[Tranche],1),2)</f>
        <v>[80%-100%]</v>
      </c>
    </row>
    <row r="33" spans="1:6" x14ac:dyDescent="0.25">
      <c r="A33" t="s">
        <v>7</v>
      </c>
      <c r="B33" t="s">
        <v>15</v>
      </c>
      <c r="C33">
        <v>301</v>
      </c>
      <c r="D33" t="s">
        <v>2</v>
      </c>
      <c r="E33" s="5">
        <v>1</v>
      </c>
      <c r="F33" t="str">
        <f>INDEX(tCorresp[],MATCH(Tableau2[[#This Row],[% de satisfaction]],tCorresp[Tranche],1),2)</f>
        <v>[80%-100%]</v>
      </c>
    </row>
    <row r="34" spans="1:6" x14ac:dyDescent="0.25">
      <c r="A34" t="s">
        <v>7</v>
      </c>
      <c r="B34" t="s">
        <v>15</v>
      </c>
      <c r="C34">
        <v>301</v>
      </c>
      <c r="D34" t="s">
        <v>3</v>
      </c>
      <c r="E34" s="5">
        <v>0.75</v>
      </c>
      <c r="F34" t="str">
        <f>INDEX(tCorresp[],MATCH(Tableau2[[#This Row],[% de satisfaction]],tCorresp[Tranche],1),2)</f>
        <v>[60%-80%]</v>
      </c>
    </row>
    <row r="35" spans="1:6" x14ac:dyDescent="0.25">
      <c r="A35" t="s">
        <v>7</v>
      </c>
      <c r="B35" t="s">
        <v>15</v>
      </c>
      <c r="C35">
        <v>301</v>
      </c>
      <c r="D35" t="s">
        <v>4</v>
      </c>
      <c r="E35" s="5">
        <v>0.1</v>
      </c>
      <c r="F35" t="str">
        <f>INDEX(tCorresp[],MATCH(Tableau2[[#This Row],[% de satisfaction]],tCorresp[Tranche],1),2)</f>
        <v>[0%-20%]</v>
      </c>
    </row>
    <row r="36" spans="1:6" x14ac:dyDescent="0.25">
      <c r="A36" t="s">
        <v>7</v>
      </c>
      <c r="B36" t="s">
        <v>15</v>
      </c>
      <c r="C36">
        <v>301</v>
      </c>
      <c r="D36" t="s">
        <v>5</v>
      </c>
      <c r="E36" s="5">
        <v>0</v>
      </c>
      <c r="F36" t="str">
        <f>INDEX(tCorresp[],MATCH(Tableau2[[#This Row],[% de satisfaction]],tCorresp[Tranche],1),2)</f>
        <v>[0%-20%]</v>
      </c>
    </row>
    <row r="37" spans="1:6" x14ac:dyDescent="0.25">
      <c r="A37" t="s">
        <v>7</v>
      </c>
      <c r="B37" t="s">
        <v>15</v>
      </c>
      <c r="C37">
        <v>302</v>
      </c>
      <c r="D37" t="s">
        <v>1</v>
      </c>
      <c r="E37" s="5">
        <v>1</v>
      </c>
      <c r="F37" t="str">
        <f>INDEX(tCorresp[],MATCH(Tableau2[[#This Row],[% de satisfaction]],tCorresp[Tranche],1),2)</f>
        <v>[80%-100%]</v>
      </c>
    </row>
    <row r="38" spans="1:6" x14ac:dyDescent="0.25">
      <c r="A38" t="s">
        <v>7</v>
      </c>
      <c r="B38" t="s">
        <v>15</v>
      </c>
      <c r="C38">
        <v>302</v>
      </c>
      <c r="D38" t="s">
        <v>2</v>
      </c>
      <c r="E38" s="5">
        <v>0.35</v>
      </c>
      <c r="F38" t="str">
        <f>INDEX(tCorresp[],MATCH(Tableau2[[#This Row],[% de satisfaction]],tCorresp[Tranche],1),2)</f>
        <v>[20%-40%]</v>
      </c>
    </row>
    <row r="39" spans="1:6" x14ac:dyDescent="0.25">
      <c r="A39" t="s">
        <v>7</v>
      </c>
      <c r="B39" t="s">
        <v>15</v>
      </c>
      <c r="C39">
        <v>302</v>
      </c>
      <c r="D39" t="s">
        <v>3</v>
      </c>
      <c r="E39" s="5">
        <v>0.45</v>
      </c>
      <c r="F39" t="str">
        <f>INDEX(tCorresp[],MATCH(Tableau2[[#This Row],[% de satisfaction]],tCorresp[Tranche],1),2)</f>
        <v>[40%-60%]</v>
      </c>
    </row>
    <row r="40" spans="1:6" x14ac:dyDescent="0.25">
      <c r="A40" t="s">
        <v>7</v>
      </c>
      <c r="B40" t="s">
        <v>15</v>
      </c>
      <c r="C40">
        <v>302</v>
      </c>
      <c r="D40" t="s">
        <v>4</v>
      </c>
      <c r="E40" s="5">
        <v>0.65</v>
      </c>
      <c r="F40" t="str">
        <f>INDEX(tCorresp[],MATCH(Tableau2[[#This Row],[% de satisfaction]],tCorresp[Tranche],1),2)</f>
        <v>[60%-80%]</v>
      </c>
    </row>
    <row r="41" spans="1:6" x14ac:dyDescent="0.25">
      <c r="A41" t="s">
        <v>7</v>
      </c>
      <c r="B41" t="s">
        <v>15</v>
      </c>
      <c r="C41">
        <v>302</v>
      </c>
      <c r="D41" t="s">
        <v>5</v>
      </c>
      <c r="E41" s="5">
        <v>0.15</v>
      </c>
      <c r="F41" t="str">
        <f>INDEX(tCorresp[],MATCH(Tableau2[[#This Row],[% de satisfaction]],tCorresp[Tranche],1),2)</f>
        <v>[0%-20%]</v>
      </c>
    </row>
    <row r="42" spans="1:6" x14ac:dyDescent="0.25">
      <c r="A42" t="s">
        <v>7</v>
      </c>
      <c r="B42" t="s">
        <v>15</v>
      </c>
      <c r="C42">
        <v>303</v>
      </c>
      <c r="D42" t="s">
        <v>1</v>
      </c>
      <c r="E42" s="5">
        <v>0.3</v>
      </c>
      <c r="F42" t="str">
        <f>INDEX(tCorresp[],MATCH(Tableau2[[#This Row],[% de satisfaction]],tCorresp[Tranche],1),2)</f>
        <v>[20%-40%]</v>
      </c>
    </row>
    <row r="43" spans="1:6" x14ac:dyDescent="0.25">
      <c r="A43" t="s">
        <v>7</v>
      </c>
      <c r="B43" t="s">
        <v>15</v>
      </c>
      <c r="C43">
        <v>303</v>
      </c>
      <c r="D43" t="s">
        <v>2</v>
      </c>
      <c r="E43" s="5">
        <v>0.6</v>
      </c>
      <c r="F43" t="str">
        <f>INDEX(tCorresp[],MATCH(Tableau2[[#This Row],[% de satisfaction]],tCorresp[Tranche],1),2)</f>
        <v>[60%-80%]</v>
      </c>
    </row>
    <row r="44" spans="1:6" x14ac:dyDescent="0.25">
      <c r="A44" t="s">
        <v>7</v>
      </c>
      <c r="B44" t="s">
        <v>15</v>
      </c>
      <c r="C44">
        <v>303</v>
      </c>
      <c r="D44" t="s">
        <v>3</v>
      </c>
      <c r="E44" s="5">
        <v>0.5</v>
      </c>
      <c r="F44" t="str">
        <f>INDEX(tCorresp[],MATCH(Tableau2[[#This Row],[% de satisfaction]],tCorresp[Tranche],1),2)</f>
        <v>[40%-60%]</v>
      </c>
    </row>
    <row r="45" spans="1:6" x14ac:dyDescent="0.25">
      <c r="A45" t="s">
        <v>7</v>
      </c>
      <c r="B45" t="s">
        <v>15</v>
      </c>
      <c r="C45">
        <v>303</v>
      </c>
      <c r="D45" t="s">
        <v>4</v>
      </c>
      <c r="E45" s="5">
        <v>0.55000000000000004</v>
      </c>
      <c r="F45" t="str">
        <f>INDEX(tCorresp[],MATCH(Tableau2[[#This Row],[% de satisfaction]],tCorresp[Tranche],1),2)</f>
        <v>[40%-60%]</v>
      </c>
    </row>
    <row r="46" spans="1:6" x14ac:dyDescent="0.25">
      <c r="A46" t="s">
        <v>7</v>
      </c>
      <c r="B46" t="s">
        <v>15</v>
      </c>
      <c r="C46">
        <v>303</v>
      </c>
      <c r="D46" t="s">
        <v>5</v>
      </c>
      <c r="E46" s="5">
        <v>0.12</v>
      </c>
      <c r="F46" t="str">
        <f>INDEX(tCorresp[],MATCH(Tableau2[[#This Row],[% de satisfaction]],tCorresp[Tranche],1),2)</f>
        <v>[0%-20%]</v>
      </c>
    </row>
  </sheetData>
  <phoneticPr fontId="3" type="noConversion"/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488-1F2E-4AB5-B380-0D4D0FC5C044}">
  <sheetPr>
    <tabColor rgb="FFFFC000"/>
  </sheetPr>
  <dimension ref="A2:F8"/>
  <sheetViews>
    <sheetView workbookViewId="0">
      <selection activeCell="F4" sqref="F4"/>
    </sheetView>
  </sheetViews>
  <sheetFormatPr baseColWidth="10" defaultRowHeight="15" x14ac:dyDescent="0.25"/>
  <sheetData>
    <row r="2" spans="1:6" x14ac:dyDescent="0.25">
      <c r="A2" s="3"/>
      <c r="B2" s="3" t="s">
        <v>16</v>
      </c>
      <c r="C2" s="3" t="s">
        <v>17</v>
      </c>
      <c r="D2" s="3" t="s">
        <v>18</v>
      </c>
      <c r="E2" s="3" t="s">
        <v>24</v>
      </c>
      <c r="F2" s="3" t="s">
        <v>25</v>
      </c>
    </row>
    <row r="3" spans="1:6" x14ac:dyDescent="0.25">
      <c r="A3" s="3" t="s">
        <v>19</v>
      </c>
      <c r="B3" s="6">
        <v>4</v>
      </c>
      <c r="C3" s="6">
        <v>0</v>
      </c>
      <c r="D3" s="6">
        <v>4</v>
      </c>
      <c r="E3" s="6">
        <f>SUM(B3:D3)</f>
        <v>8</v>
      </c>
      <c r="F3" s="7">
        <f>E3/$E$8</f>
        <v>0.17777777777777778</v>
      </c>
    </row>
    <row r="4" spans="1:6" x14ac:dyDescent="0.25">
      <c r="A4" s="3" t="s">
        <v>20</v>
      </c>
      <c r="B4" s="6">
        <v>3</v>
      </c>
      <c r="C4" s="6">
        <v>4</v>
      </c>
      <c r="D4" s="6">
        <v>2</v>
      </c>
      <c r="E4" s="6">
        <f t="shared" ref="E4:E7" si="0">SUM(B4:D4)</f>
        <v>9</v>
      </c>
      <c r="F4" s="7">
        <f t="shared" ref="F4:F8" si="1">E4/$E$8</f>
        <v>0.2</v>
      </c>
    </row>
    <row r="5" spans="1:6" x14ac:dyDescent="0.25">
      <c r="A5" s="3" t="s">
        <v>21</v>
      </c>
      <c r="B5" s="6">
        <v>3</v>
      </c>
      <c r="C5" s="6">
        <v>5</v>
      </c>
      <c r="D5" s="6">
        <v>3</v>
      </c>
      <c r="E5" s="6">
        <f t="shared" si="0"/>
        <v>11</v>
      </c>
      <c r="F5" s="7">
        <f t="shared" si="1"/>
        <v>0.24444444444444444</v>
      </c>
    </row>
    <row r="6" spans="1:6" x14ac:dyDescent="0.25">
      <c r="A6" s="3" t="s">
        <v>22</v>
      </c>
      <c r="B6" s="6">
        <v>3</v>
      </c>
      <c r="C6" s="6">
        <v>4</v>
      </c>
      <c r="D6" s="6">
        <v>3</v>
      </c>
      <c r="E6" s="6">
        <f t="shared" si="0"/>
        <v>10</v>
      </c>
      <c r="F6" s="7">
        <f t="shared" si="1"/>
        <v>0.22222222222222221</v>
      </c>
    </row>
    <row r="7" spans="1:6" x14ac:dyDescent="0.25">
      <c r="A7" s="4" t="s">
        <v>23</v>
      </c>
      <c r="B7" s="6">
        <v>2</v>
      </c>
      <c r="C7" s="6">
        <v>2</v>
      </c>
      <c r="D7" s="6">
        <v>3</v>
      </c>
      <c r="E7" s="6">
        <f t="shared" si="0"/>
        <v>7</v>
      </c>
      <c r="F7" s="7">
        <f t="shared" si="1"/>
        <v>0.15555555555555556</v>
      </c>
    </row>
    <row r="8" spans="1:6" x14ac:dyDescent="0.25">
      <c r="A8" s="3" t="s">
        <v>24</v>
      </c>
      <c r="B8" s="6">
        <f>SUM(B3:B7)</f>
        <v>15</v>
      </c>
      <c r="C8" s="6">
        <f t="shared" ref="C8:E8" si="2">SUM(C3:C7)</f>
        <v>15</v>
      </c>
      <c r="D8" s="6">
        <f t="shared" si="2"/>
        <v>15</v>
      </c>
      <c r="E8" s="6">
        <f t="shared" si="2"/>
        <v>45</v>
      </c>
      <c r="F8" s="7">
        <f t="shared" si="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Résultat_souhaité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Nathalie Dardel</cp:lastModifiedBy>
  <dcterms:created xsi:type="dcterms:W3CDTF">2023-11-11T01:19:44Z</dcterms:created>
  <dcterms:modified xsi:type="dcterms:W3CDTF">2023-11-11T04:50:12Z</dcterms:modified>
</cp:coreProperties>
</file>