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CD34567-232F-4275-BAC7-470704BE5A17}" xr6:coauthVersionLast="47" xr6:coauthVersionMax="47" xr10:uidLastSave="{00000000-0000-0000-0000-000000000000}"/>
  <bookViews>
    <workbookView xWindow="4248" yWindow="4248" windowWidth="23040" windowHeight="12204" xr2:uid="{FB550C12-ADA2-4D52-983A-314869DB1BC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 a="1"/>
  <c r="D13" i="1" s="1"/>
  <c r="H4" i="1" a="1"/>
  <c r="H4" i="1" s="1"/>
  <c r="C3" i="2"/>
  <c r="D3" i="2"/>
  <c r="E3" i="2"/>
  <c r="F3" i="2"/>
  <c r="B3" i="2"/>
  <c r="F5" i="1"/>
  <c r="F6" i="1"/>
  <c r="F7" i="1"/>
  <c r="F8" i="1"/>
  <c r="F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<sst xmlns="http://schemas.openxmlformats.org/spreadsheetml/2006/main" count="17" uniqueCount="17">
  <si>
    <t>Prix abonnement par trim</t>
  </si>
  <si>
    <t>Bonification</t>
  </si>
  <si>
    <t>T3</t>
  </si>
  <si>
    <t>Prime Totale</t>
  </si>
  <si>
    <t>Prime palier1</t>
  </si>
  <si>
    <t>Prime palier 2</t>
  </si>
  <si>
    <t>Prime palier 3</t>
  </si>
  <si>
    <t>Prime palier 4</t>
  </si>
  <si>
    <t>prime palier 5</t>
  </si>
  <si>
    <t>Nombre abonnement</t>
  </si>
  <si>
    <t>Nombre abonnement Palier1</t>
  </si>
  <si>
    <t>Nombre abonnement Palier2</t>
  </si>
  <si>
    <t>Nombre abonnement Palier3</t>
  </si>
  <si>
    <t>Nombre abonnement Palier4</t>
  </si>
  <si>
    <t>Nombre abonnement Palier5</t>
  </si>
  <si>
    <t>Prime totale automatique</t>
  </si>
  <si>
    <t>Seuil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</si>
</sst>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[$€-40C]_-;\-* #,##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9A298-5E7E-4332-A8CA-404CECF4A9B4}">
  <dimension ref="C3:I13"/>
  <sheetViews>
    <sheetView tabSelected="1" workbookViewId="0">
      <selection activeCell="C13" sqref="C13"/>
    </sheetView>
  </sheetViews>
  <sheetFormatPr baseColWidth="10" defaultRowHeight="14.4" x14ac:dyDescent="0.3"/>
  <cols>
    <col min="3" max="3" width="21.88671875" bestFit="1" customWidth="1"/>
  </cols>
  <sheetData>
    <row r="3" spans="3:9" x14ac:dyDescent="0.3">
      <c r="C3" t="s">
        <v>0</v>
      </c>
      <c r="D3" t="s">
        <v>2</v>
      </c>
      <c r="E3" t="s">
        <v>1</v>
      </c>
      <c r="F3" t="s">
        <v>3</v>
      </c>
    </row>
    <row r="4" spans="3:9" x14ac:dyDescent="0.3">
      <c r="C4">
        <v>0</v>
      </c>
      <c r="D4" s="1">
        <v>13</v>
      </c>
      <c r="E4" s="1">
        <v>2</v>
      </c>
      <c r="F4" s="1">
        <f>D4+E4</f>
        <v>15</v>
      </c>
      <c r="H4" cm="1">
        <f t="array" ref="H4:H8">IF(C13-C4:C8&gt;=0,IF(C5:C9&lt;&gt;"",C4:C8-C5:C9,-($C$13-MAX(C4:C8))),0)</f>
        <v>-69</v>
      </c>
      <c r="I4" s="1"/>
    </row>
    <row r="5" spans="3:9" x14ac:dyDescent="0.3">
      <c r="C5">
        <v>69</v>
      </c>
      <c r="D5" s="1">
        <v>18</v>
      </c>
      <c r="E5" s="1">
        <v>2</v>
      </c>
      <c r="F5" s="1">
        <f t="shared" ref="F5:F8" si="0">D5+E5</f>
        <v>20</v>
      </c>
      <c r="H5">
        <v>-50</v>
      </c>
      <c r="I5" s="1"/>
    </row>
    <row r="6" spans="3:9" x14ac:dyDescent="0.3">
      <c r="C6">
        <v>119</v>
      </c>
      <c r="D6" s="1">
        <v>20</v>
      </c>
      <c r="E6" s="1">
        <v>2</v>
      </c>
      <c r="F6" s="1">
        <f t="shared" si="0"/>
        <v>22</v>
      </c>
      <c r="H6">
        <v>-20</v>
      </c>
      <c r="I6" s="1"/>
    </row>
    <row r="7" spans="3:9" x14ac:dyDescent="0.3">
      <c r="C7">
        <v>139</v>
      </c>
      <c r="D7" s="1">
        <v>23</v>
      </c>
      <c r="E7" s="1">
        <v>2</v>
      </c>
      <c r="F7" s="1">
        <f t="shared" si="0"/>
        <v>25</v>
      </c>
      <c r="H7">
        <v>-36</v>
      </c>
      <c r="I7" s="1"/>
    </row>
    <row r="8" spans="3:9" x14ac:dyDescent="0.3">
      <c r="C8">
        <v>175</v>
      </c>
      <c r="D8" s="1">
        <v>28</v>
      </c>
      <c r="E8" s="1">
        <v>2</v>
      </c>
      <c r="F8" s="1">
        <f t="shared" si="0"/>
        <v>30</v>
      </c>
      <c r="H8">
        <v>-5</v>
      </c>
      <c r="I8" s="1"/>
    </row>
    <row r="12" spans="3:9" x14ac:dyDescent="0.3">
      <c r="C12" t="s">
        <v>9</v>
      </c>
      <c r="D12" t="s">
        <v>15</v>
      </c>
    </row>
    <row r="13" spans="3:9" x14ac:dyDescent="0.3">
      <c r="C13">
        <v>180</v>
      </c>
      <c r="D13" s="1" cm="1">
        <f t="array" ref="D13">SUM(IF(IF(C13-C4:C8&gt;=0,IF(C5:C9&lt;&gt;"",C4:C8-C5:C9,-($C$13-MAX(C4:C8))),0)&gt;IF(C4:C8-C13&gt;0,0,C4:C8-C13),IF(C13-C4:C8&gt;=0,IF(C5:C9&lt;&gt;"",C4:C8-C5:C9,-($C$13-MAX(C4:C8))),0),IF(C4:C8-C13&gt;0,0,C4:C8-C13))*-1*F4:F8)</f>
        <v>3525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21C96-076F-499D-B325-6EC74ADBFF9D}">
  <dimension ref="A1:N3"/>
  <sheetViews>
    <sheetView workbookViewId="0">
      <selection activeCell="E5" sqref="E5"/>
    </sheetView>
  </sheetViews>
  <sheetFormatPr baseColWidth="10" defaultRowHeight="14.4" x14ac:dyDescent="0.3"/>
  <cols>
    <col min="9" max="14" width="24.6640625" bestFit="1" customWidth="1"/>
  </cols>
  <sheetData>
    <row r="1" spans="1:14" x14ac:dyDescent="0.3">
      <c r="A1" t="s">
        <v>16</v>
      </c>
      <c r="B1">
        <v>0</v>
      </c>
      <c r="C1">
        <v>69</v>
      </c>
      <c r="D1">
        <v>119</v>
      </c>
      <c r="E1">
        <v>139</v>
      </c>
      <c r="F1">
        <v>174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</row>
    <row r="2" spans="1:14" x14ac:dyDescent="0.3">
      <c r="B2" t="s">
        <v>4</v>
      </c>
      <c r="C2" t="s">
        <v>5</v>
      </c>
      <c r="D2" t="s">
        <v>6</v>
      </c>
      <c r="E2" t="s">
        <v>7</v>
      </c>
      <c r="F2" t="s">
        <v>8</v>
      </c>
      <c r="J2">
        <v>69</v>
      </c>
      <c r="K2">
        <v>71</v>
      </c>
      <c r="L2">
        <v>121</v>
      </c>
      <c r="M2">
        <v>141</v>
      </c>
      <c r="N2">
        <v>176</v>
      </c>
    </row>
    <row r="3" spans="1:14" x14ac:dyDescent="0.3">
      <c r="B3">
        <f>_xlfn.XLOOKUP(J$2,Feuil1!$C$4:$C$8,Feuil1!$F$4:$F$8,0,-1)*(J$2-B$1)</f>
        <v>1380</v>
      </c>
      <c r="C3">
        <f>_xlfn.XLOOKUP(K$2,Feuil1!$C$4:$C$8,Feuil1!$F$4:$F$8,0,-1)*(K$2-C$1)</f>
        <v>40</v>
      </c>
      <c r="D3">
        <f>_xlfn.XLOOKUP(L$2,Feuil1!$C$4:$C$8,Feuil1!$F$4:$F$8,0,-1)*(L$2-D$1)</f>
        <v>44</v>
      </c>
      <c r="E3">
        <f>_xlfn.XLOOKUP(M$2,Feuil1!$C$4:$C$8,Feuil1!$F$4:$F$8,0,-1)*(M$2-E$1)</f>
        <v>50</v>
      </c>
      <c r="F3">
        <f>_xlfn.XLOOKUP(N$2,Feuil1!$C$4:$C$8,Feuil1!$F$4:$F$8,0,-1)*(N$2-F$1)</f>
        <v>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WALESA</dc:creator>
  <cp:lastModifiedBy>DUVERNOIS Arnaud</cp:lastModifiedBy>
  <dcterms:created xsi:type="dcterms:W3CDTF">2023-08-31T07:11:30Z</dcterms:created>
  <dcterms:modified xsi:type="dcterms:W3CDTF">2023-09-04T13:47:59Z</dcterms:modified>
</cp:coreProperties>
</file>