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F984A936-4501-4491-A70E-8A5BF8CD7228}" xr6:coauthVersionLast="47" xr6:coauthVersionMax="47" xr10:uidLastSave="{00000000-0000-0000-0000-000000000000}"/>
  <bookViews>
    <workbookView xWindow="-120" yWindow="-120" windowWidth="29040" windowHeight="15720" xr2:uid="{D01CADCD-6A2B-47FC-B622-B7C2B71A50B2}"/>
  </bookViews>
  <sheets>
    <sheet name="MODELE" sheetId="44" r:id="rId1"/>
    <sheet name="Fériés" sheetId="21" r:id="rId2"/>
  </sheets>
  <definedNames>
    <definedName name="Fer">Fériés!$A$2:$A$12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44" l="1"/>
  <c r="F4" i="44"/>
  <c r="F73" i="44" s="1"/>
  <c r="H4" i="44"/>
  <c r="K64" i="44"/>
  <c r="K52" i="44"/>
  <c r="K40" i="44"/>
  <c r="K28" i="44"/>
  <c r="K16" i="44"/>
  <c r="I4" i="44"/>
  <c r="J4" i="44"/>
  <c r="G5" i="44"/>
  <c r="H5" i="44"/>
  <c r="I5" i="44"/>
  <c r="J5" i="44"/>
  <c r="E6" i="44"/>
  <c r="G6" i="44"/>
  <c r="H6" i="44"/>
  <c r="I6" i="44"/>
  <c r="J6" i="44"/>
  <c r="E7" i="44"/>
  <c r="G7" i="44"/>
  <c r="H7" i="44"/>
  <c r="I7" i="44"/>
  <c r="J7" i="44"/>
  <c r="E8" i="44"/>
  <c r="G8" i="44"/>
  <c r="H8" i="44"/>
  <c r="I8" i="44"/>
  <c r="J8" i="44"/>
  <c r="E9" i="44"/>
  <c r="G9" i="44"/>
  <c r="H9" i="44"/>
  <c r="I9" i="44"/>
  <c r="J9" i="44"/>
  <c r="E10" i="44"/>
  <c r="G10" i="44"/>
  <c r="H10" i="44"/>
  <c r="I10" i="44"/>
  <c r="J10" i="44"/>
  <c r="E11" i="44"/>
  <c r="G11" i="44"/>
  <c r="H11" i="44"/>
  <c r="I11" i="44"/>
  <c r="J11" i="44"/>
  <c r="E12" i="44"/>
  <c r="G12" i="44"/>
  <c r="H12" i="44"/>
  <c r="I12" i="44"/>
  <c r="J12" i="44"/>
  <c r="E13" i="44"/>
  <c r="G13" i="44"/>
  <c r="H13" i="44"/>
  <c r="I13" i="44"/>
  <c r="J13" i="44"/>
  <c r="E14" i="44"/>
  <c r="G14" i="44"/>
  <c r="H14" i="44"/>
  <c r="I14" i="44"/>
  <c r="J14" i="44"/>
  <c r="E15" i="44"/>
  <c r="G15" i="44"/>
  <c r="H15" i="44"/>
  <c r="I15" i="44"/>
  <c r="J15" i="44"/>
  <c r="E16" i="44"/>
  <c r="G16" i="44"/>
  <c r="H16" i="44"/>
  <c r="I16" i="44"/>
  <c r="J16" i="44"/>
  <c r="E17" i="44"/>
  <c r="G17" i="44"/>
  <c r="H17" i="44"/>
  <c r="I17" i="44"/>
  <c r="J17" i="44"/>
  <c r="E18" i="44"/>
  <c r="G18" i="44"/>
  <c r="H18" i="44"/>
  <c r="I18" i="44"/>
  <c r="J18" i="44"/>
  <c r="E19" i="44"/>
  <c r="G19" i="44"/>
  <c r="H19" i="44"/>
  <c r="I19" i="44"/>
  <c r="J19" i="44"/>
  <c r="E20" i="44"/>
  <c r="G20" i="44"/>
  <c r="H20" i="44"/>
  <c r="I20" i="44"/>
  <c r="J20" i="44"/>
  <c r="E21" i="44"/>
  <c r="G21" i="44"/>
  <c r="H21" i="44"/>
  <c r="I21" i="44"/>
  <c r="J21" i="44"/>
  <c r="E22" i="44"/>
  <c r="G22" i="44"/>
  <c r="H22" i="44"/>
  <c r="I22" i="44"/>
  <c r="J22" i="44"/>
  <c r="E23" i="44"/>
  <c r="G23" i="44"/>
  <c r="H23" i="44"/>
  <c r="I23" i="44"/>
  <c r="J23" i="44"/>
  <c r="E24" i="44"/>
  <c r="G24" i="44"/>
  <c r="H24" i="44"/>
  <c r="I24" i="44"/>
  <c r="J24" i="44"/>
  <c r="E25" i="44"/>
  <c r="G25" i="44"/>
  <c r="H25" i="44"/>
  <c r="I25" i="44"/>
  <c r="J25" i="44"/>
  <c r="E26" i="44"/>
  <c r="G26" i="44"/>
  <c r="H26" i="44"/>
  <c r="I26" i="44"/>
  <c r="J26" i="44"/>
  <c r="E27" i="44"/>
  <c r="G27" i="44"/>
  <c r="H27" i="44"/>
  <c r="I27" i="44"/>
  <c r="J27" i="44"/>
  <c r="E28" i="44"/>
  <c r="G28" i="44"/>
  <c r="H28" i="44"/>
  <c r="I28" i="44"/>
  <c r="J28" i="44"/>
  <c r="E29" i="44"/>
  <c r="G29" i="44"/>
  <c r="H29" i="44"/>
  <c r="I29" i="44"/>
  <c r="J29" i="44"/>
  <c r="E30" i="44"/>
  <c r="G30" i="44"/>
  <c r="H30" i="44"/>
  <c r="I30" i="44"/>
  <c r="J30" i="44"/>
  <c r="E31" i="44"/>
  <c r="G31" i="44"/>
  <c r="H31" i="44"/>
  <c r="I31" i="44"/>
  <c r="J31" i="44"/>
  <c r="E32" i="44"/>
  <c r="G32" i="44"/>
  <c r="H32" i="44"/>
  <c r="I32" i="44"/>
  <c r="J32" i="44"/>
  <c r="E33" i="44"/>
  <c r="G33" i="44"/>
  <c r="H33" i="44"/>
  <c r="I33" i="44"/>
  <c r="J33" i="44"/>
  <c r="E34" i="44"/>
  <c r="G34" i="44"/>
  <c r="H34" i="44"/>
  <c r="I34" i="44"/>
  <c r="J34" i="44"/>
  <c r="E35" i="44"/>
  <c r="G35" i="44"/>
  <c r="H35" i="44"/>
  <c r="I35" i="44"/>
  <c r="J35" i="44"/>
  <c r="E36" i="44"/>
  <c r="G36" i="44"/>
  <c r="H36" i="44"/>
  <c r="I36" i="44"/>
  <c r="J36" i="44"/>
  <c r="E37" i="44"/>
  <c r="G37" i="44"/>
  <c r="H37" i="44"/>
  <c r="I37" i="44"/>
  <c r="J37" i="44"/>
  <c r="E38" i="44"/>
  <c r="G38" i="44"/>
  <c r="H38" i="44"/>
  <c r="I38" i="44"/>
  <c r="J38" i="44"/>
  <c r="E39" i="44"/>
  <c r="G39" i="44"/>
  <c r="H39" i="44"/>
  <c r="I39" i="44"/>
  <c r="J39" i="44"/>
  <c r="E40" i="44"/>
  <c r="G40" i="44"/>
  <c r="H40" i="44"/>
  <c r="I40" i="44"/>
  <c r="J40" i="44"/>
  <c r="E41" i="44"/>
  <c r="G41" i="44"/>
  <c r="H41" i="44"/>
  <c r="I41" i="44"/>
  <c r="J41" i="44"/>
  <c r="E42" i="44"/>
  <c r="G42" i="44"/>
  <c r="H42" i="44"/>
  <c r="I42" i="44"/>
  <c r="J42" i="44"/>
  <c r="E43" i="44"/>
  <c r="G43" i="44"/>
  <c r="H43" i="44"/>
  <c r="I43" i="44"/>
  <c r="J43" i="44"/>
  <c r="E44" i="44"/>
  <c r="G44" i="44"/>
  <c r="H44" i="44"/>
  <c r="I44" i="44"/>
  <c r="J44" i="44"/>
  <c r="E45" i="44"/>
  <c r="G45" i="44"/>
  <c r="H45" i="44"/>
  <c r="I45" i="44"/>
  <c r="J45" i="44"/>
  <c r="E46" i="44"/>
  <c r="G46" i="44"/>
  <c r="H46" i="44"/>
  <c r="I46" i="44"/>
  <c r="J46" i="44"/>
  <c r="E47" i="44"/>
  <c r="G47" i="44"/>
  <c r="H47" i="44"/>
  <c r="I47" i="44"/>
  <c r="J47" i="44"/>
  <c r="E48" i="44"/>
  <c r="G48" i="44"/>
  <c r="H48" i="44"/>
  <c r="I48" i="44"/>
  <c r="J48" i="44"/>
  <c r="E49" i="44"/>
  <c r="G49" i="44"/>
  <c r="H49" i="44"/>
  <c r="I49" i="44"/>
  <c r="J49" i="44"/>
  <c r="E50" i="44"/>
  <c r="G50" i="44"/>
  <c r="H50" i="44"/>
  <c r="I50" i="44"/>
  <c r="J50" i="44"/>
  <c r="E51" i="44"/>
  <c r="G51" i="44"/>
  <c r="H51" i="44"/>
  <c r="I51" i="44"/>
  <c r="J51" i="44"/>
  <c r="E52" i="44"/>
  <c r="G52" i="44"/>
  <c r="H52" i="44"/>
  <c r="I52" i="44"/>
  <c r="J52" i="44"/>
  <c r="E53" i="44"/>
  <c r="G53" i="44"/>
  <c r="H53" i="44"/>
  <c r="I53" i="44"/>
  <c r="J53" i="44"/>
  <c r="E54" i="44"/>
  <c r="G54" i="44"/>
  <c r="H54" i="44"/>
  <c r="I54" i="44"/>
  <c r="J54" i="44"/>
  <c r="E55" i="44"/>
  <c r="G55" i="44"/>
  <c r="H55" i="44"/>
  <c r="I55" i="44"/>
  <c r="J55" i="44"/>
  <c r="E56" i="44"/>
  <c r="G56" i="44"/>
  <c r="H56" i="44"/>
  <c r="I56" i="44"/>
  <c r="J56" i="44"/>
  <c r="E57" i="44"/>
  <c r="G57" i="44"/>
  <c r="H57" i="44"/>
  <c r="I57" i="44"/>
  <c r="J57" i="44"/>
  <c r="E58" i="44"/>
  <c r="G58" i="44"/>
  <c r="H58" i="44"/>
  <c r="I58" i="44"/>
  <c r="J58" i="44"/>
  <c r="E59" i="44"/>
  <c r="G59" i="44"/>
  <c r="H59" i="44"/>
  <c r="I59" i="44"/>
  <c r="J59" i="44"/>
  <c r="E60" i="44"/>
  <c r="G60" i="44"/>
  <c r="H60" i="44"/>
  <c r="I60" i="44"/>
  <c r="J60" i="44"/>
  <c r="E61" i="44"/>
  <c r="G61" i="44"/>
  <c r="H61" i="44"/>
  <c r="I61" i="44"/>
  <c r="J61" i="44"/>
  <c r="E62" i="44"/>
  <c r="G62" i="44"/>
  <c r="H62" i="44"/>
  <c r="I62" i="44"/>
  <c r="J62" i="44"/>
  <c r="E63" i="44"/>
  <c r="G63" i="44"/>
  <c r="H63" i="44"/>
  <c r="I63" i="44"/>
  <c r="J63" i="44"/>
  <c r="E64" i="44"/>
  <c r="G64" i="44"/>
  <c r="H64" i="44"/>
  <c r="I64" i="44"/>
  <c r="J64" i="44"/>
  <c r="E65" i="44"/>
  <c r="G65" i="44"/>
  <c r="H65" i="44"/>
  <c r="I65" i="44"/>
  <c r="J65" i="44"/>
  <c r="E66" i="44"/>
  <c r="G66" i="44"/>
  <c r="H66" i="44"/>
  <c r="I66" i="44"/>
  <c r="J66" i="44"/>
  <c r="E67" i="44"/>
  <c r="G67" i="44"/>
  <c r="H67" i="44"/>
  <c r="I67" i="44"/>
  <c r="J67" i="44"/>
  <c r="E68" i="44"/>
  <c r="G68" i="44"/>
  <c r="H68" i="44"/>
  <c r="I68" i="44"/>
  <c r="J68" i="44"/>
  <c r="E69" i="44"/>
  <c r="G69" i="44"/>
  <c r="H69" i="44"/>
  <c r="I69" i="44"/>
  <c r="J69" i="44"/>
  <c r="E70" i="44"/>
  <c r="G70" i="44"/>
  <c r="H70" i="44"/>
  <c r="I70" i="44"/>
  <c r="J70" i="44"/>
  <c r="E71" i="44"/>
  <c r="G71" i="44"/>
  <c r="H71" i="44"/>
  <c r="I71" i="44"/>
  <c r="J71" i="44"/>
  <c r="E72" i="44"/>
  <c r="G72" i="44"/>
  <c r="H72" i="44"/>
  <c r="I72" i="44"/>
  <c r="J72" i="44"/>
  <c r="K4" i="44" l="1"/>
  <c r="E73" i="44"/>
  <c r="I73" i="44"/>
  <c r="P4" i="44" s="1"/>
  <c r="G73" i="44"/>
  <c r="M4" i="44" s="1"/>
  <c r="H73" i="44"/>
  <c r="O4" i="44" s="1"/>
  <c r="J73" i="44"/>
  <c r="Q4" i="44" s="1"/>
  <c r="K73" i="44" l="1"/>
  <c r="N4" i="44"/>
  <c r="N7" i="44" s="1"/>
  <c r="N8" i="44" s="1"/>
  <c r="N5" i="44" l="1"/>
</calcChain>
</file>

<file path=xl/sharedStrings.xml><?xml version="1.0" encoding="utf-8"?>
<sst xmlns="http://schemas.openxmlformats.org/spreadsheetml/2006/main" count="21" uniqueCount="16">
  <si>
    <t>DATE</t>
  </si>
  <si>
    <t>DEBUT</t>
  </si>
  <si>
    <t>FIN</t>
  </si>
  <si>
    <t>NBE HEURES</t>
  </si>
  <si>
    <t>CA</t>
  </si>
  <si>
    <t>TOTAL HEURES</t>
  </si>
  <si>
    <t>DIMANCHE</t>
  </si>
  <si>
    <t>FERIE</t>
  </si>
  <si>
    <t>JOURNEE</t>
  </si>
  <si>
    <t>SOIREE</t>
  </si>
  <si>
    <t>Liste</t>
  </si>
  <si>
    <t>SEMAINE</t>
  </si>
  <si>
    <t>RECAP</t>
  </si>
  <si>
    <t>REVENU</t>
  </si>
  <si>
    <t>MATINEE</t>
  </si>
  <si>
    <t>CLIENT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</si>
</sst>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[$-F800]dddd\,\ mmmm\ dd\,\ yyyy"/>
    <numFmt numFmtId="166" formatCode="&quot; &quot;dddd\ * dd\-mm\-yy;;"/>
    <numFmt numFmtId="167" formatCode="0.000000"/>
  </numFmts>
  <fonts count="12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.5"/>
      <name val="Calibri"/>
      <family val="2"/>
      <scheme val="minor"/>
    </font>
    <font>
      <sz val="10"/>
      <color rgb="FF1D1D1B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/>
    <xf numFmtId="20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20" fontId="6" fillId="0" borderId="0" xfId="0" applyNumberFormat="1" applyFont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166" fontId="10" fillId="0" borderId="0" xfId="0" applyNumberFormat="1" applyFont="1" applyAlignment="1">
      <alignment vertical="center" wrapText="1"/>
    </xf>
    <xf numFmtId="165" fontId="5" fillId="0" borderId="9" xfId="0" applyNumberFormat="1" applyFont="1" applyBorder="1" applyAlignment="1">
      <alignment horizontal="center" vertical="center"/>
    </xf>
    <xf numFmtId="20" fontId="6" fillId="0" borderId="10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20" fontId="6" fillId="0" borderId="7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20" fontId="5" fillId="0" borderId="10" xfId="0" applyNumberFormat="1" applyFont="1" applyBorder="1" applyAlignment="1">
      <alignment horizontal="center" vertical="center"/>
    </xf>
    <xf numFmtId="164" fontId="6" fillId="0" borderId="1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164" fontId="5" fillId="6" borderId="10" xfId="0" applyNumberFormat="1" applyFont="1" applyFill="1" applyBorder="1" applyAlignment="1">
      <alignment horizontal="center" vertical="center"/>
    </xf>
    <xf numFmtId="164" fontId="5" fillId="6" borderId="0" xfId="0" applyNumberFormat="1" applyFont="1" applyFill="1" applyAlignment="1">
      <alignment horizontal="center" vertical="center"/>
    </xf>
    <xf numFmtId="164" fontId="5" fillId="6" borderId="7" xfId="0" applyNumberFormat="1" applyFont="1" applyFill="1" applyBorder="1" applyAlignment="1">
      <alignment horizontal="center" vertical="center"/>
    </xf>
    <xf numFmtId="20" fontId="5" fillId="0" borderId="11" xfId="0" applyNumberFormat="1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20" fontId="5" fillId="0" borderId="8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4" fillId="4" borderId="7" xfId="0" applyNumberFormat="1" applyFont="1" applyFill="1" applyBorder="1" applyAlignment="1">
      <alignment horizontal="center" vertical="center"/>
    </xf>
    <xf numFmtId="164" fontId="11" fillId="4" borderId="5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7" fontId="11" fillId="4" borderId="5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vertical="center"/>
    </xf>
    <xf numFmtId="0" fontId="4" fillId="4" borderId="7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0" fillId="2" borderId="6" xfId="0" applyFill="1" applyBorder="1"/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4" fillId="5" borderId="15" xfId="0" applyFont="1" applyFill="1" applyBorder="1"/>
    <xf numFmtId="0" fontId="5" fillId="0" borderId="4" xfId="0" applyFont="1" applyBorder="1" applyAlignment="1">
      <alignment horizontal="center" vertical="center"/>
    </xf>
    <xf numFmtId="164" fontId="11" fillId="5" borderId="3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99"/>
      <color rgb="FFFF99FF"/>
      <color rgb="FFFF9999"/>
      <color rgb="FFFF0066"/>
      <color rgb="FFFFCCFF"/>
      <color rgb="FFEACFFD"/>
      <color rgb="FFFFCCCC"/>
      <color rgb="FFCCCCFF"/>
      <color rgb="FFCC99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8A209-E0AC-46AC-9692-F4EB6BBD89E3}">
  <dimension ref="A1:Q73"/>
  <sheetViews>
    <sheetView showZeros="0" tabSelected="1" zoomScale="85" zoomScaleNormal="85" workbookViewId="0">
      <selection activeCell="G4" sqref="G4"/>
    </sheetView>
  </sheetViews>
  <sheetFormatPr baseColWidth="10" defaultRowHeight="15" x14ac:dyDescent="0.25"/>
  <cols>
    <col min="1" max="1" width="2" customWidth="1"/>
    <col min="2" max="2" width="23.7109375" customWidth="1"/>
    <col min="3" max="3" width="10" customWidth="1"/>
    <col min="4" max="4" width="9.42578125" customWidth="1"/>
    <col min="5" max="5" width="12.7109375" customWidth="1"/>
    <col min="6" max="7" width="10.85546875" customWidth="1"/>
    <col min="8" max="8" width="9.85546875" customWidth="1"/>
    <col min="9" max="9" width="11.140625" customWidth="1"/>
    <col min="10" max="10" width="10.5703125" customWidth="1"/>
    <col min="11" max="11" width="9.5703125" customWidth="1"/>
    <col min="12" max="12" width="3.140625" customWidth="1"/>
    <col min="13" max="15" width="10.85546875" customWidth="1"/>
  </cols>
  <sheetData>
    <row r="1" spans="1:17" ht="11.1" customHeight="1" thickBot="1" x14ac:dyDescent="0.3">
      <c r="D1" s="1"/>
    </row>
    <row r="2" spans="1:17" ht="23.45" customHeight="1" thickBot="1" x14ac:dyDescent="0.3">
      <c r="A2" s="2"/>
      <c r="B2" s="51" t="s">
        <v>15</v>
      </c>
      <c r="C2" s="52"/>
      <c r="D2" s="52"/>
      <c r="E2" s="52"/>
      <c r="F2" s="52"/>
      <c r="G2" s="52"/>
      <c r="H2" s="52"/>
      <c r="I2" s="52"/>
      <c r="J2" s="52"/>
      <c r="K2" s="53"/>
      <c r="M2" s="54" t="s">
        <v>12</v>
      </c>
      <c r="N2" s="55"/>
      <c r="O2" s="55"/>
      <c r="P2" s="55"/>
      <c r="Q2" s="56"/>
    </row>
    <row r="3" spans="1:17" s="5" customFormat="1" ht="21.6" customHeight="1" thickBot="1" x14ac:dyDescent="0.3">
      <c r="A3" s="4"/>
      <c r="B3" s="23" t="s">
        <v>0</v>
      </c>
      <c r="C3" s="24" t="s">
        <v>1</v>
      </c>
      <c r="D3" s="24" t="s">
        <v>2</v>
      </c>
      <c r="E3" s="25" t="s">
        <v>3</v>
      </c>
      <c r="F3" s="24" t="s">
        <v>14</v>
      </c>
      <c r="G3" s="24" t="s">
        <v>8</v>
      </c>
      <c r="H3" s="24" t="s">
        <v>9</v>
      </c>
      <c r="I3" s="24" t="s">
        <v>6</v>
      </c>
      <c r="J3" s="25" t="s">
        <v>7</v>
      </c>
      <c r="K3" s="26" t="s">
        <v>11</v>
      </c>
      <c r="M3" s="7" t="s">
        <v>8</v>
      </c>
      <c r="N3" s="8" t="s">
        <v>14</v>
      </c>
      <c r="O3" s="8" t="s">
        <v>9</v>
      </c>
      <c r="P3" s="8" t="s">
        <v>6</v>
      </c>
      <c r="Q3" s="9" t="s">
        <v>7</v>
      </c>
    </row>
    <row r="4" spans="1:17" ht="15.95" customHeight="1" x14ac:dyDescent="0.25">
      <c r="A4" s="2"/>
      <c r="B4" s="15"/>
      <c r="C4" s="30">
        <v>0.29166666666666669</v>
      </c>
      <c r="D4" s="30">
        <v>0.875</v>
      </c>
      <c r="E4" s="39"/>
      <c r="F4" s="36">
        <f>IF($C4&lt;1/3,1/3-$C4,0)</f>
        <v>4.166666666666663E-2</v>
      </c>
      <c r="G4" s="17">
        <f>IF(ISBLANK(C4),"",IF(ISNUMBER(MATCH($B4,Fer,0)),"",IF(WEEKDAY($B4,2)&lt;7,MIN($D4,"19:00")-MAX($C4,1/3),"")))</f>
        <v>0.45833333333333331</v>
      </c>
      <c r="H4" s="18">
        <f>IF(ISNUMBER(MATCH($B4,Fer,0)),"",IF(WEEKDAY($B4,2)&lt;7,MAX($D4,"19:00")-MAX($C4,"19:00"),""))</f>
        <v>8.333333333333337E-2</v>
      </c>
      <c r="I4" s="18" t="str">
        <f t="shared" ref="I4:I35" si="0">IF(WEEKDAY($B4,2)=7,$D4-$C4,"")</f>
        <v/>
      </c>
      <c r="J4" s="31" t="str">
        <f t="shared" ref="J4:J35" si="1">IF(ISNUMBER(MATCH($B4,Fer,0)),$D4-$C4,"")</f>
        <v/>
      </c>
      <c r="K4" s="57">
        <f>SUM(F4:J15)*24</f>
        <v>13.999999999999998</v>
      </c>
      <c r="M4" s="60">
        <f>G73</f>
        <v>11</v>
      </c>
      <c r="N4" s="18">
        <f>F73</f>
        <v>0.99999999999999911</v>
      </c>
      <c r="O4" s="42">
        <f>H73</f>
        <v>2.0000000000000009</v>
      </c>
      <c r="P4" s="42">
        <f>I73</f>
        <v>0</v>
      </c>
      <c r="Q4" s="43">
        <f>J73</f>
        <v>0</v>
      </c>
    </row>
    <row r="5" spans="1:17" ht="15.95" customHeight="1" thickBot="1" x14ac:dyDescent="0.3">
      <c r="A5" s="2"/>
      <c r="B5" s="12"/>
      <c r="C5" s="6"/>
      <c r="D5" s="6"/>
      <c r="E5" s="40"/>
      <c r="F5" s="37"/>
      <c r="G5" s="10" t="str">
        <f t="shared" ref="G4:G35" si="2">IF(ISBLANK(C5),"",IF(ISNUMBER(MATCH($B5,Fer,0)),"",IF(WEEKDAY($B5,2)&lt;7,MIN($D5,"19:00")-$C5,"")))</f>
        <v/>
      </c>
      <c r="H5" s="11">
        <f t="shared" ref="H4:H35" si="3">IF(ISNUMBER(MATCH($B5,Fer,0)),"",IF(WEEKDAY($B5,2)&lt;7,MAX($D5,"19:00")-MAX($C5,"19:00"),""))</f>
        <v>0</v>
      </c>
      <c r="I5" s="11" t="str">
        <f t="shared" si="0"/>
        <v/>
      </c>
      <c r="J5" s="32" t="str">
        <f t="shared" si="1"/>
        <v/>
      </c>
      <c r="K5" s="58"/>
      <c r="M5" s="61"/>
      <c r="N5" s="63">
        <f>SUM(N4:Q4)</f>
        <v>3</v>
      </c>
      <c r="O5" s="64"/>
      <c r="P5" s="64"/>
      <c r="Q5" s="65"/>
    </row>
    <row r="6" spans="1:17" ht="15.95" customHeight="1" thickBot="1" x14ac:dyDescent="0.3">
      <c r="A6" s="3"/>
      <c r="B6" s="12"/>
      <c r="C6" s="6"/>
      <c r="D6" s="6"/>
      <c r="E6" s="40">
        <f t="shared" ref="E6:E35" si="4">D6-C6</f>
        <v>0</v>
      </c>
      <c r="F6" s="37"/>
      <c r="G6" s="10" t="str">
        <f t="shared" si="2"/>
        <v/>
      </c>
      <c r="H6" s="11">
        <f t="shared" si="3"/>
        <v>0</v>
      </c>
      <c r="I6" s="11" t="str">
        <f t="shared" si="0"/>
        <v/>
      </c>
      <c r="J6" s="32" t="str">
        <f t="shared" si="1"/>
        <v/>
      </c>
      <c r="K6" s="58"/>
      <c r="M6" s="27">
        <v>20</v>
      </c>
      <c r="N6" s="62">
        <v>24</v>
      </c>
      <c r="O6" s="46"/>
      <c r="P6" s="46"/>
      <c r="Q6" s="47"/>
    </row>
    <row r="7" spans="1:17" ht="15.95" customHeight="1" thickBot="1" x14ac:dyDescent="0.3">
      <c r="A7" s="2"/>
      <c r="B7" s="12"/>
      <c r="C7" s="6"/>
      <c r="D7" s="6"/>
      <c r="E7" s="40">
        <f t="shared" si="4"/>
        <v>0</v>
      </c>
      <c r="F7" s="37"/>
      <c r="G7" s="10" t="str">
        <f t="shared" si="2"/>
        <v/>
      </c>
      <c r="H7" s="11">
        <f t="shared" si="3"/>
        <v>0</v>
      </c>
      <c r="I7" s="11" t="str">
        <f t="shared" si="0"/>
        <v/>
      </c>
      <c r="J7" s="32" t="str">
        <f t="shared" si="1"/>
        <v/>
      </c>
      <c r="K7" s="58"/>
      <c r="M7" s="28" t="s">
        <v>4</v>
      </c>
      <c r="N7" s="45">
        <f>(M4*M6)+(SUM(N4:Q4)*N6)</f>
        <v>292</v>
      </c>
      <c r="O7" s="46"/>
      <c r="P7" s="46"/>
      <c r="Q7" s="47"/>
    </row>
    <row r="8" spans="1:17" ht="15.95" customHeight="1" thickBot="1" x14ac:dyDescent="0.3">
      <c r="A8" s="2"/>
      <c r="B8" s="12"/>
      <c r="C8" s="6"/>
      <c r="D8" s="6"/>
      <c r="E8" s="40">
        <f t="shared" si="4"/>
        <v>0</v>
      </c>
      <c r="F8" s="37"/>
      <c r="G8" s="10" t="str">
        <f t="shared" si="2"/>
        <v/>
      </c>
      <c r="H8" s="11">
        <f t="shared" si="3"/>
        <v>0</v>
      </c>
      <c r="I8" s="11" t="str">
        <f t="shared" si="0"/>
        <v/>
      </c>
      <c r="J8" s="32" t="str">
        <f t="shared" si="1"/>
        <v/>
      </c>
      <c r="K8" s="58"/>
      <c r="M8" s="28" t="s">
        <v>13</v>
      </c>
      <c r="N8" s="48">
        <f>N7*0.79</f>
        <v>230.68</v>
      </c>
      <c r="O8" s="46"/>
      <c r="P8" s="46"/>
      <c r="Q8" s="47"/>
    </row>
    <row r="9" spans="1:17" ht="15.95" customHeight="1" x14ac:dyDescent="0.25">
      <c r="A9" s="2"/>
      <c r="B9" s="12"/>
      <c r="C9" s="6"/>
      <c r="D9" s="6"/>
      <c r="E9" s="40">
        <f t="shared" si="4"/>
        <v>0</v>
      </c>
      <c r="F9" s="37"/>
      <c r="G9" s="10" t="str">
        <f t="shared" si="2"/>
        <v/>
      </c>
      <c r="H9" s="11">
        <f t="shared" si="3"/>
        <v>0</v>
      </c>
      <c r="I9" s="11" t="str">
        <f t="shared" si="0"/>
        <v/>
      </c>
      <c r="J9" s="32" t="str">
        <f t="shared" si="1"/>
        <v/>
      </c>
      <c r="K9" s="58"/>
      <c r="N9" s="2"/>
      <c r="O9" s="2"/>
    </row>
    <row r="10" spans="1:17" ht="15.95" customHeight="1" x14ac:dyDescent="0.25">
      <c r="A10" s="2"/>
      <c r="B10" s="12"/>
      <c r="C10" s="6"/>
      <c r="D10" s="6"/>
      <c r="E10" s="40">
        <f t="shared" si="4"/>
        <v>0</v>
      </c>
      <c r="F10" s="37"/>
      <c r="G10" s="10" t="str">
        <f t="shared" si="2"/>
        <v/>
      </c>
      <c r="H10" s="11">
        <f t="shared" si="3"/>
        <v>0</v>
      </c>
      <c r="I10" s="11" t="str">
        <f t="shared" si="0"/>
        <v/>
      </c>
      <c r="J10" s="32" t="str">
        <f t="shared" si="1"/>
        <v/>
      </c>
      <c r="K10" s="58"/>
      <c r="N10" s="2"/>
      <c r="O10" s="2"/>
    </row>
    <row r="11" spans="1:17" ht="15.95" customHeight="1" x14ac:dyDescent="0.25">
      <c r="A11" s="2"/>
      <c r="B11" s="12"/>
      <c r="C11" s="6"/>
      <c r="D11" s="6"/>
      <c r="E11" s="40">
        <f t="shared" si="4"/>
        <v>0</v>
      </c>
      <c r="F11" s="37"/>
      <c r="G11" s="10" t="str">
        <f t="shared" si="2"/>
        <v/>
      </c>
      <c r="H11" s="11">
        <f t="shared" si="3"/>
        <v>0</v>
      </c>
      <c r="I11" s="11" t="str">
        <f t="shared" si="0"/>
        <v/>
      </c>
      <c r="J11" s="32" t="str">
        <f t="shared" si="1"/>
        <v/>
      </c>
      <c r="K11" s="58"/>
      <c r="N11" s="2"/>
      <c r="O11" s="2"/>
    </row>
    <row r="12" spans="1:17" ht="15.95" customHeight="1" x14ac:dyDescent="0.25">
      <c r="A12" s="2"/>
      <c r="B12" s="12"/>
      <c r="C12" s="6"/>
      <c r="D12" s="6"/>
      <c r="E12" s="40">
        <f t="shared" si="4"/>
        <v>0</v>
      </c>
      <c r="F12" s="37"/>
      <c r="G12" s="10" t="str">
        <f t="shared" si="2"/>
        <v/>
      </c>
      <c r="H12" s="11">
        <f t="shared" si="3"/>
        <v>0</v>
      </c>
      <c r="I12" s="11" t="str">
        <f t="shared" si="0"/>
        <v/>
      </c>
      <c r="J12" s="32" t="str">
        <f t="shared" si="1"/>
        <v/>
      </c>
      <c r="K12" s="58"/>
      <c r="N12" s="2"/>
      <c r="O12" s="2"/>
    </row>
    <row r="13" spans="1:17" ht="15.95" customHeight="1" x14ac:dyDescent="0.25">
      <c r="A13" s="2"/>
      <c r="B13" s="12"/>
      <c r="C13" s="6"/>
      <c r="D13" s="6"/>
      <c r="E13" s="40">
        <f t="shared" si="4"/>
        <v>0</v>
      </c>
      <c r="F13" s="37"/>
      <c r="G13" s="10" t="str">
        <f t="shared" si="2"/>
        <v/>
      </c>
      <c r="H13" s="11">
        <f t="shared" si="3"/>
        <v>0</v>
      </c>
      <c r="I13" s="11" t="str">
        <f t="shared" si="0"/>
        <v/>
      </c>
      <c r="J13" s="32" t="str">
        <f t="shared" si="1"/>
        <v/>
      </c>
      <c r="K13" s="58"/>
    </row>
    <row r="14" spans="1:17" ht="15.95" customHeight="1" x14ac:dyDescent="0.25">
      <c r="A14" s="2"/>
      <c r="B14" s="12"/>
      <c r="C14" s="6"/>
      <c r="D14" s="6"/>
      <c r="E14" s="40">
        <f t="shared" si="4"/>
        <v>0</v>
      </c>
      <c r="F14" s="37"/>
      <c r="G14" s="10" t="str">
        <f t="shared" si="2"/>
        <v/>
      </c>
      <c r="H14" s="11">
        <f t="shared" si="3"/>
        <v>0</v>
      </c>
      <c r="I14" s="11" t="str">
        <f t="shared" si="0"/>
        <v/>
      </c>
      <c r="J14" s="32" t="str">
        <f t="shared" si="1"/>
        <v/>
      </c>
      <c r="K14" s="58"/>
      <c r="N14" s="2"/>
      <c r="O14" s="2"/>
    </row>
    <row r="15" spans="1:17" ht="15.95" customHeight="1" thickBot="1" x14ac:dyDescent="0.3">
      <c r="A15" s="2"/>
      <c r="B15" s="19"/>
      <c r="C15" s="20"/>
      <c r="D15" s="20"/>
      <c r="E15" s="41">
        <f t="shared" si="4"/>
        <v>0</v>
      </c>
      <c r="F15" s="38"/>
      <c r="G15" s="21" t="str">
        <f t="shared" si="2"/>
        <v/>
      </c>
      <c r="H15" s="22">
        <f t="shared" si="3"/>
        <v>0</v>
      </c>
      <c r="I15" s="22" t="str">
        <f t="shared" si="0"/>
        <v/>
      </c>
      <c r="J15" s="33" t="str">
        <f t="shared" si="1"/>
        <v/>
      </c>
      <c r="K15" s="59"/>
      <c r="N15" s="2"/>
      <c r="O15" s="2"/>
    </row>
    <row r="16" spans="1:17" ht="15.95" customHeight="1" x14ac:dyDescent="0.25">
      <c r="B16" s="15"/>
      <c r="C16" s="16"/>
      <c r="D16" s="16"/>
      <c r="E16" s="39">
        <f t="shared" si="4"/>
        <v>0</v>
      </c>
      <c r="F16" s="36"/>
      <c r="G16" s="17" t="str">
        <f t="shared" si="2"/>
        <v/>
      </c>
      <c r="H16" s="18">
        <f t="shared" si="3"/>
        <v>0</v>
      </c>
      <c r="I16" s="18" t="str">
        <f t="shared" si="0"/>
        <v/>
      </c>
      <c r="J16" s="31" t="str">
        <f t="shared" si="1"/>
        <v/>
      </c>
      <c r="K16" s="58">
        <f>SUM(F16:J27)*24</f>
        <v>0</v>
      </c>
    </row>
    <row r="17" spans="2:11" ht="15.95" customHeight="1" x14ac:dyDescent="0.25">
      <c r="B17" s="12"/>
      <c r="C17" s="6"/>
      <c r="D17" s="6"/>
      <c r="E17" s="40">
        <f t="shared" si="4"/>
        <v>0</v>
      </c>
      <c r="F17" s="37"/>
      <c r="G17" s="10" t="str">
        <f t="shared" si="2"/>
        <v/>
      </c>
      <c r="H17" s="11">
        <f t="shared" si="3"/>
        <v>0</v>
      </c>
      <c r="I17" s="11" t="str">
        <f t="shared" si="0"/>
        <v/>
      </c>
      <c r="J17" s="32" t="str">
        <f t="shared" si="1"/>
        <v/>
      </c>
      <c r="K17" s="58"/>
    </row>
    <row r="18" spans="2:11" ht="15.95" customHeight="1" x14ac:dyDescent="0.25">
      <c r="B18" s="12"/>
      <c r="C18" s="6"/>
      <c r="D18" s="6"/>
      <c r="E18" s="40">
        <f t="shared" si="4"/>
        <v>0</v>
      </c>
      <c r="F18" s="37"/>
      <c r="G18" s="10" t="str">
        <f t="shared" si="2"/>
        <v/>
      </c>
      <c r="H18" s="11">
        <f t="shared" si="3"/>
        <v>0</v>
      </c>
      <c r="I18" s="11" t="str">
        <f t="shared" si="0"/>
        <v/>
      </c>
      <c r="J18" s="32" t="str">
        <f t="shared" si="1"/>
        <v/>
      </c>
      <c r="K18" s="58"/>
    </row>
    <row r="19" spans="2:11" ht="15.95" customHeight="1" x14ac:dyDescent="0.25">
      <c r="B19" s="12"/>
      <c r="C19" s="6"/>
      <c r="D19" s="6"/>
      <c r="E19" s="40">
        <f t="shared" si="4"/>
        <v>0</v>
      </c>
      <c r="F19" s="37"/>
      <c r="G19" s="10" t="str">
        <f t="shared" si="2"/>
        <v/>
      </c>
      <c r="H19" s="11">
        <f t="shared" si="3"/>
        <v>0</v>
      </c>
      <c r="I19" s="11" t="str">
        <f t="shared" si="0"/>
        <v/>
      </c>
      <c r="J19" s="32" t="str">
        <f t="shared" si="1"/>
        <v/>
      </c>
      <c r="K19" s="58"/>
    </row>
    <row r="20" spans="2:11" ht="15.95" customHeight="1" x14ac:dyDescent="0.25">
      <c r="B20" s="12"/>
      <c r="C20" s="6"/>
      <c r="D20" s="6"/>
      <c r="E20" s="40">
        <f t="shared" si="4"/>
        <v>0</v>
      </c>
      <c r="F20" s="37"/>
      <c r="G20" s="10" t="str">
        <f t="shared" si="2"/>
        <v/>
      </c>
      <c r="H20" s="11">
        <f t="shared" si="3"/>
        <v>0</v>
      </c>
      <c r="I20" s="11" t="str">
        <f t="shared" si="0"/>
        <v/>
      </c>
      <c r="J20" s="32" t="str">
        <f t="shared" si="1"/>
        <v/>
      </c>
      <c r="K20" s="58"/>
    </row>
    <row r="21" spans="2:11" ht="15.95" customHeight="1" x14ac:dyDescent="0.25">
      <c r="B21" s="12"/>
      <c r="C21" s="6"/>
      <c r="D21" s="6"/>
      <c r="E21" s="40">
        <f t="shared" si="4"/>
        <v>0</v>
      </c>
      <c r="F21" s="37"/>
      <c r="G21" s="10" t="str">
        <f t="shared" si="2"/>
        <v/>
      </c>
      <c r="H21" s="11">
        <f t="shared" si="3"/>
        <v>0</v>
      </c>
      <c r="I21" s="11" t="str">
        <f t="shared" si="0"/>
        <v/>
      </c>
      <c r="J21" s="32" t="str">
        <f t="shared" si="1"/>
        <v/>
      </c>
      <c r="K21" s="58"/>
    </row>
    <row r="22" spans="2:11" ht="15.95" customHeight="1" x14ac:dyDescent="0.25">
      <c r="B22" s="12"/>
      <c r="C22" s="6"/>
      <c r="D22" s="6"/>
      <c r="E22" s="40">
        <f t="shared" si="4"/>
        <v>0</v>
      </c>
      <c r="F22" s="37"/>
      <c r="G22" s="10" t="str">
        <f t="shared" si="2"/>
        <v/>
      </c>
      <c r="H22" s="11">
        <f t="shared" si="3"/>
        <v>0</v>
      </c>
      <c r="I22" s="11" t="str">
        <f t="shared" si="0"/>
        <v/>
      </c>
      <c r="J22" s="32" t="str">
        <f t="shared" si="1"/>
        <v/>
      </c>
      <c r="K22" s="58"/>
    </row>
    <row r="23" spans="2:11" ht="15.95" customHeight="1" x14ac:dyDescent="0.25">
      <c r="B23" s="12"/>
      <c r="C23" s="6"/>
      <c r="D23" s="6"/>
      <c r="E23" s="40">
        <f t="shared" si="4"/>
        <v>0</v>
      </c>
      <c r="F23" s="37"/>
      <c r="G23" s="10" t="str">
        <f t="shared" si="2"/>
        <v/>
      </c>
      <c r="H23" s="11">
        <f t="shared" si="3"/>
        <v>0</v>
      </c>
      <c r="I23" s="11" t="str">
        <f t="shared" si="0"/>
        <v/>
      </c>
      <c r="J23" s="32" t="str">
        <f t="shared" si="1"/>
        <v/>
      </c>
      <c r="K23" s="58"/>
    </row>
    <row r="24" spans="2:11" ht="15.95" customHeight="1" x14ac:dyDescent="0.25">
      <c r="B24" s="12"/>
      <c r="C24" s="6"/>
      <c r="D24" s="6"/>
      <c r="E24" s="40">
        <f t="shared" si="4"/>
        <v>0</v>
      </c>
      <c r="F24" s="37"/>
      <c r="G24" s="10" t="str">
        <f t="shared" si="2"/>
        <v/>
      </c>
      <c r="H24" s="11">
        <f t="shared" si="3"/>
        <v>0</v>
      </c>
      <c r="I24" s="11" t="str">
        <f t="shared" si="0"/>
        <v/>
      </c>
      <c r="J24" s="32" t="str">
        <f t="shared" si="1"/>
        <v/>
      </c>
      <c r="K24" s="58"/>
    </row>
    <row r="25" spans="2:11" ht="15.95" customHeight="1" x14ac:dyDescent="0.25">
      <c r="B25" s="12"/>
      <c r="C25" s="6"/>
      <c r="D25" s="6"/>
      <c r="E25" s="40">
        <f t="shared" si="4"/>
        <v>0</v>
      </c>
      <c r="F25" s="37"/>
      <c r="G25" s="10" t="str">
        <f t="shared" si="2"/>
        <v/>
      </c>
      <c r="H25" s="11">
        <f t="shared" si="3"/>
        <v>0</v>
      </c>
      <c r="I25" s="11" t="str">
        <f t="shared" si="0"/>
        <v/>
      </c>
      <c r="J25" s="32" t="str">
        <f t="shared" si="1"/>
        <v/>
      </c>
      <c r="K25" s="58"/>
    </row>
    <row r="26" spans="2:11" ht="15.95" customHeight="1" x14ac:dyDescent="0.25">
      <c r="B26" s="12"/>
      <c r="C26" s="6"/>
      <c r="D26" s="6"/>
      <c r="E26" s="40">
        <f t="shared" si="4"/>
        <v>0</v>
      </c>
      <c r="F26" s="37"/>
      <c r="G26" s="10" t="str">
        <f t="shared" si="2"/>
        <v/>
      </c>
      <c r="H26" s="11">
        <f t="shared" si="3"/>
        <v>0</v>
      </c>
      <c r="I26" s="11" t="str">
        <f t="shared" si="0"/>
        <v/>
      </c>
      <c r="J26" s="32" t="str">
        <f t="shared" si="1"/>
        <v/>
      </c>
      <c r="K26" s="58"/>
    </row>
    <row r="27" spans="2:11" ht="15.95" customHeight="1" thickBot="1" x14ac:dyDescent="0.3">
      <c r="B27" s="19"/>
      <c r="C27" s="20"/>
      <c r="D27" s="20"/>
      <c r="E27" s="41">
        <f t="shared" si="4"/>
        <v>0</v>
      </c>
      <c r="F27" s="38"/>
      <c r="G27" s="21" t="str">
        <f t="shared" si="2"/>
        <v/>
      </c>
      <c r="H27" s="22">
        <f t="shared" si="3"/>
        <v>0</v>
      </c>
      <c r="I27" s="22" t="str">
        <f t="shared" si="0"/>
        <v/>
      </c>
      <c r="J27" s="33" t="str">
        <f t="shared" si="1"/>
        <v/>
      </c>
      <c r="K27" s="58"/>
    </row>
    <row r="28" spans="2:11" ht="15.95" customHeight="1" x14ac:dyDescent="0.25">
      <c r="B28" s="15"/>
      <c r="C28" s="16"/>
      <c r="D28" s="16"/>
      <c r="E28" s="39">
        <f t="shared" si="4"/>
        <v>0</v>
      </c>
      <c r="F28" s="36"/>
      <c r="G28" s="17" t="str">
        <f t="shared" si="2"/>
        <v/>
      </c>
      <c r="H28" s="18">
        <f t="shared" si="3"/>
        <v>0</v>
      </c>
      <c r="I28" s="18" t="str">
        <f t="shared" si="0"/>
        <v/>
      </c>
      <c r="J28" s="31" t="str">
        <f t="shared" si="1"/>
        <v/>
      </c>
      <c r="K28" s="57">
        <f>SUM(F28:J39)*24</f>
        <v>0</v>
      </c>
    </row>
    <row r="29" spans="2:11" ht="15.95" customHeight="1" x14ac:dyDescent="0.25">
      <c r="B29" s="12"/>
      <c r="C29" s="6"/>
      <c r="D29" s="6"/>
      <c r="E29" s="40">
        <f t="shared" si="4"/>
        <v>0</v>
      </c>
      <c r="F29" s="37"/>
      <c r="G29" s="10" t="str">
        <f t="shared" si="2"/>
        <v/>
      </c>
      <c r="H29" s="11">
        <f t="shared" si="3"/>
        <v>0</v>
      </c>
      <c r="I29" s="11" t="str">
        <f t="shared" si="0"/>
        <v/>
      </c>
      <c r="J29" s="32" t="str">
        <f t="shared" si="1"/>
        <v/>
      </c>
      <c r="K29" s="58"/>
    </row>
    <row r="30" spans="2:11" ht="15.95" customHeight="1" x14ac:dyDescent="0.25">
      <c r="B30" s="12"/>
      <c r="C30" s="6"/>
      <c r="D30" s="6"/>
      <c r="E30" s="40">
        <f t="shared" si="4"/>
        <v>0</v>
      </c>
      <c r="F30" s="37"/>
      <c r="G30" s="10" t="str">
        <f t="shared" si="2"/>
        <v/>
      </c>
      <c r="H30" s="11">
        <f t="shared" si="3"/>
        <v>0</v>
      </c>
      <c r="I30" s="11" t="str">
        <f t="shared" si="0"/>
        <v/>
      </c>
      <c r="J30" s="32" t="str">
        <f t="shared" si="1"/>
        <v/>
      </c>
      <c r="K30" s="58"/>
    </row>
    <row r="31" spans="2:11" x14ac:dyDescent="0.25">
      <c r="B31" s="12"/>
      <c r="C31" s="6"/>
      <c r="D31" s="6"/>
      <c r="E31" s="40">
        <f t="shared" si="4"/>
        <v>0</v>
      </c>
      <c r="F31" s="37"/>
      <c r="G31" s="10" t="str">
        <f t="shared" si="2"/>
        <v/>
      </c>
      <c r="H31" s="11">
        <f t="shared" si="3"/>
        <v>0</v>
      </c>
      <c r="I31" s="11" t="str">
        <f t="shared" si="0"/>
        <v/>
      </c>
      <c r="J31" s="32" t="str">
        <f t="shared" si="1"/>
        <v/>
      </c>
      <c r="K31" s="58"/>
    </row>
    <row r="32" spans="2:11" x14ac:dyDescent="0.25">
      <c r="B32" s="12"/>
      <c r="C32" s="6"/>
      <c r="D32" s="6"/>
      <c r="E32" s="40">
        <f t="shared" si="4"/>
        <v>0</v>
      </c>
      <c r="F32" s="37"/>
      <c r="G32" s="10" t="str">
        <f t="shared" si="2"/>
        <v/>
      </c>
      <c r="H32" s="11">
        <f t="shared" si="3"/>
        <v>0</v>
      </c>
      <c r="I32" s="11" t="str">
        <f t="shared" si="0"/>
        <v/>
      </c>
      <c r="J32" s="32" t="str">
        <f t="shared" si="1"/>
        <v/>
      </c>
      <c r="K32" s="58"/>
    </row>
    <row r="33" spans="2:11" x14ac:dyDescent="0.25">
      <c r="B33" s="12"/>
      <c r="C33" s="6"/>
      <c r="D33" s="6"/>
      <c r="E33" s="40">
        <f t="shared" si="4"/>
        <v>0</v>
      </c>
      <c r="F33" s="37"/>
      <c r="G33" s="10" t="str">
        <f t="shared" si="2"/>
        <v/>
      </c>
      <c r="H33" s="11">
        <f t="shared" si="3"/>
        <v>0</v>
      </c>
      <c r="I33" s="11" t="str">
        <f t="shared" si="0"/>
        <v/>
      </c>
      <c r="J33" s="32" t="str">
        <f t="shared" si="1"/>
        <v/>
      </c>
      <c r="K33" s="58"/>
    </row>
    <row r="34" spans="2:11" x14ac:dyDescent="0.25">
      <c r="B34" s="12"/>
      <c r="C34" s="6"/>
      <c r="D34" s="6"/>
      <c r="E34" s="40">
        <f t="shared" si="4"/>
        <v>0</v>
      </c>
      <c r="F34" s="37"/>
      <c r="G34" s="10" t="str">
        <f t="shared" si="2"/>
        <v/>
      </c>
      <c r="H34" s="11">
        <f t="shared" si="3"/>
        <v>0</v>
      </c>
      <c r="I34" s="11" t="str">
        <f t="shared" si="0"/>
        <v/>
      </c>
      <c r="J34" s="32" t="str">
        <f t="shared" si="1"/>
        <v/>
      </c>
      <c r="K34" s="58"/>
    </row>
    <row r="35" spans="2:11" x14ac:dyDescent="0.25">
      <c r="B35" s="12"/>
      <c r="C35" s="6"/>
      <c r="D35" s="6"/>
      <c r="E35" s="40">
        <f t="shared" si="4"/>
        <v>0</v>
      </c>
      <c r="F35" s="37"/>
      <c r="G35" s="10" t="str">
        <f t="shared" si="2"/>
        <v/>
      </c>
      <c r="H35" s="11">
        <f t="shared" si="3"/>
        <v>0</v>
      </c>
      <c r="I35" s="11" t="str">
        <f t="shared" si="0"/>
        <v/>
      </c>
      <c r="J35" s="32" t="str">
        <f t="shared" si="1"/>
        <v/>
      </c>
      <c r="K35" s="58"/>
    </row>
    <row r="36" spans="2:11" x14ac:dyDescent="0.25">
      <c r="B36" s="12"/>
      <c r="C36" s="6"/>
      <c r="D36" s="6"/>
      <c r="E36" s="40">
        <f t="shared" ref="E36:E67" si="5">D36-C36</f>
        <v>0</v>
      </c>
      <c r="F36" s="37"/>
      <c r="G36" s="10" t="str">
        <f t="shared" ref="G36:G72" si="6">IF(ISBLANK(C36),"",IF(ISNUMBER(MATCH($B36,Fer,0)),"",IF(WEEKDAY($B36,2)&lt;7,MIN($D36,"19:00")-$C36,"")))</f>
        <v/>
      </c>
      <c r="H36" s="11">
        <f t="shared" ref="H36:H72" si="7">IF(ISNUMBER(MATCH($B36,Fer,0)),"",IF(WEEKDAY($B36,2)&lt;7,MAX($D36,"19:00")-MAX($C36,"19:00"),""))</f>
        <v>0</v>
      </c>
      <c r="I36" s="11" t="str">
        <f t="shared" ref="I36:I72" si="8">IF(WEEKDAY($B36,2)=7,$D36-$C36,"")</f>
        <v/>
      </c>
      <c r="J36" s="32" t="str">
        <f t="shared" ref="J36:J72" si="9">IF(ISNUMBER(MATCH($B36,Fer,0)),$D36-$C36,"")</f>
        <v/>
      </c>
      <c r="K36" s="58"/>
    </row>
    <row r="37" spans="2:11" x14ac:dyDescent="0.25">
      <c r="B37" s="12"/>
      <c r="C37" s="6"/>
      <c r="D37" s="6"/>
      <c r="E37" s="40">
        <f t="shared" si="5"/>
        <v>0</v>
      </c>
      <c r="F37" s="37"/>
      <c r="G37" s="10" t="str">
        <f t="shared" si="6"/>
        <v/>
      </c>
      <c r="H37" s="11">
        <f t="shared" si="7"/>
        <v>0</v>
      </c>
      <c r="I37" s="11" t="str">
        <f t="shared" si="8"/>
        <v/>
      </c>
      <c r="J37" s="32" t="str">
        <f t="shared" si="9"/>
        <v/>
      </c>
      <c r="K37" s="58"/>
    </row>
    <row r="38" spans="2:11" x14ac:dyDescent="0.25">
      <c r="B38" s="12"/>
      <c r="C38" s="6"/>
      <c r="D38" s="6"/>
      <c r="E38" s="40">
        <f t="shared" si="5"/>
        <v>0</v>
      </c>
      <c r="F38" s="37"/>
      <c r="G38" s="10" t="str">
        <f t="shared" si="6"/>
        <v/>
      </c>
      <c r="H38" s="11">
        <f t="shared" si="7"/>
        <v>0</v>
      </c>
      <c r="I38" s="11" t="str">
        <f t="shared" si="8"/>
        <v/>
      </c>
      <c r="J38" s="32" t="str">
        <f t="shared" si="9"/>
        <v/>
      </c>
      <c r="K38" s="58"/>
    </row>
    <row r="39" spans="2:11" ht="15.75" thickBot="1" x14ac:dyDescent="0.3">
      <c r="B39" s="19"/>
      <c r="C39" s="20"/>
      <c r="D39" s="20"/>
      <c r="E39" s="41">
        <f t="shared" si="5"/>
        <v>0</v>
      </c>
      <c r="F39" s="38"/>
      <c r="G39" s="21" t="str">
        <f t="shared" si="6"/>
        <v/>
      </c>
      <c r="H39" s="22">
        <f t="shared" si="7"/>
        <v>0</v>
      </c>
      <c r="I39" s="22" t="str">
        <f t="shared" si="8"/>
        <v/>
      </c>
      <c r="J39" s="33" t="str">
        <f t="shared" si="9"/>
        <v/>
      </c>
      <c r="K39" s="58"/>
    </row>
    <row r="40" spans="2:11" ht="15" customHeight="1" x14ac:dyDescent="0.25">
      <c r="B40" s="15"/>
      <c r="C40" s="16"/>
      <c r="D40" s="16"/>
      <c r="E40" s="39">
        <f t="shared" si="5"/>
        <v>0</v>
      </c>
      <c r="F40" s="36"/>
      <c r="G40" s="17" t="str">
        <f t="shared" si="6"/>
        <v/>
      </c>
      <c r="H40" s="18">
        <f t="shared" si="7"/>
        <v>0</v>
      </c>
      <c r="I40" s="18" t="str">
        <f t="shared" si="8"/>
        <v/>
      </c>
      <c r="J40" s="31" t="str">
        <f t="shared" si="9"/>
        <v/>
      </c>
      <c r="K40" s="57">
        <f>SUM(F40:J51)*24</f>
        <v>0</v>
      </c>
    </row>
    <row r="41" spans="2:11" ht="15" customHeight="1" x14ac:dyDescent="0.25">
      <c r="B41" s="12"/>
      <c r="C41" s="6"/>
      <c r="D41" s="6"/>
      <c r="E41" s="40">
        <f t="shared" si="5"/>
        <v>0</v>
      </c>
      <c r="F41" s="37"/>
      <c r="G41" s="10" t="str">
        <f t="shared" si="6"/>
        <v/>
      </c>
      <c r="H41" s="11">
        <f t="shared" si="7"/>
        <v>0</v>
      </c>
      <c r="I41" s="11" t="str">
        <f t="shared" si="8"/>
        <v/>
      </c>
      <c r="J41" s="32" t="str">
        <f t="shared" si="9"/>
        <v/>
      </c>
      <c r="K41" s="58"/>
    </row>
    <row r="42" spans="2:11" ht="15" customHeight="1" x14ac:dyDescent="0.25">
      <c r="B42" s="12"/>
      <c r="C42" s="6"/>
      <c r="D42" s="6"/>
      <c r="E42" s="40">
        <f t="shared" si="5"/>
        <v>0</v>
      </c>
      <c r="F42" s="37"/>
      <c r="G42" s="10" t="str">
        <f t="shared" si="6"/>
        <v/>
      </c>
      <c r="H42" s="11">
        <f t="shared" si="7"/>
        <v>0</v>
      </c>
      <c r="I42" s="11" t="str">
        <f t="shared" si="8"/>
        <v/>
      </c>
      <c r="J42" s="32" t="str">
        <f t="shared" si="9"/>
        <v/>
      </c>
      <c r="K42" s="58"/>
    </row>
    <row r="43" spans="2:11" ht="15" customHeight="1" x14ac:dyDescent="0.25">
      <c r="B43" s="12"/>
      <c r="C43" s="6"/>
      <c r="D43" s="6"/>
      <c r="E43" s="40">
        <f t="shared" si="5"/>
        <v>0</v>
      </c>
      <c r="F43" s="37"/>
      <c r="G43" s="10" t="str">
        <f t="shared" si="6"/>
        <v/>
      </c>
      <c r="H43" s="11">
        <f t="shared" si="7"/>
        <v>0</v>
      </c>
      <c r="I43" s="11" t="str">
        <f t="shared" si="8"/>
        <v/>
      </c>
      <c r="J43" s="32" t="str">
        <f t="shared" si="9"/>
        <v/>
      </c>
      <c r="K43" s="58"/>
    </row>
    <row r="44" spans="2:11" ht="15" customHeight="1" x14ac:dyDescent="0.25">
      <c r="B44" s="12"/>
      <c r="C44" s="6"/>
      <c r="D44" s="6"/>
      <c r="E44" s="40">
        <f t="shared" si="5"/>
        <v>0</v>
      </c>
      <c r="F44" s="37"/>
      <c r="G44" s="10" t="str">
        <f t="shared" si="6"/>
        <v/>
      </c>
      <c r="H44" s="11">
        <f t="shared" si="7"/>
        <v>0</v>
      </c>
      <c r="I44" s="11" t="str">
        <f t="shared" si="8"/>
        <v/>
      </c>
      <c r="J44" s="32" t="str">
        <f t="shared" si="9"/>
        <v/>
      </c>
      <c r="K44" s="58"/>
    </row>
    <row r="45" spans="2:11" ht="15" customHeight="1" x14ac:dyDescent="0.25">
      <c r="B45" s="12"/>
      <c r="C45" s="6"/>
      <c r="D45" s="6"/>
      <c r="E45" s="40">
        <f t="shared" si="5"/>
        <v>0</v>
      </c>
      <c r="F45" s="37"/>
      <c r="G45" s="10" t="str">
        <f t="shared" si="6"/>
        <v/>
      </c>
      <c r="H45" s="11">
        <f t="shared" si="7"/>
        <v>0</v>
      </c>
      <c r="I45" s="11" t="str">
        <f t="shared" si="8"/>
        <v/>
      </c>
      <c r="J45" s="32" t="str">
        <f t="shared" si="9"/>
        <v/>
      </c>
      <c r="K45" s="58"/>
    </row>
    <row r="46" spans="2:11" x14ac:dyDescent="0.25">
      <c r="B46" s="12"/>
      <c r="C46" s="6"/>
      <c r="D46" s="6"/>
      <c r="E46" s="40">
        <f t="shared" si="5"/>
        <v>0</v>
      </c>
      <c r="F46" s="37"/>
      <c r="G46" s="10" t="str">
        <f t="shared" si="6"/>
        <v/>
      </c>
      <c r="H46" s="11">
        <f t="shared" si="7"/>
        <v>0</v>
      </c>
      <c r="I46" s="11" t="str">
        <f t="shared" si="8"/>
        <v/>
      </c>
      <c r="J46" s="32" t="str">
        <f t="shared" si="9"/>
        <v/>
      </c>
      <c r="K46" s="58"/>
    </row>
    <row r="47" spans="2:11" x14ac:dyDescent="0.25">
      <c r="B47" s="12"/>
      <c r="C47" s="6"/>
      <c r="D47" s="6"/>
      <c r="E47" s="40">
        <f t="shared" si="5"/>
        <v>0</v>
      </c>
      <c r="F47" s="37"/>
      <c r="G47" s="10" t="str">
        <f t="shared" si="6"/>
        <v/>
      </c>
      <c r="H47" s="11">
        <f t="shared" si="7"/>
        <v>0</v>
      </c>
      <c r="I47" s="11" t="str">
        <f t="shared" si="8"/>
        <v/>
      </c>
      <c r="J47" s="32" t="str">
        <f t="shared" si="9"/>
        <v/>
      </c>
      <c r="K47" s="58"/>
    </row>
    <row r="48" spans="2:11" x14ac:dyDescent="0.25">
      <c r="B48" s="12"/>
      <c r="C48" s="6"/>
      <c r="D48" s="6"/>
      <c r="E48" s="40">
        <f t="shared" si="5"/>
        <v>0</v>
      </c>
      <c r="F48" s="37"/>
      <c r="G48" s="10" t="str">
        <f t="shared" si="6"/>
        <v/>
      </c>
      <c r="H48" s="11">
        <f t="shared" si="7"/>
        <v>0</v>
      </c>
      <c r="I48" s="11" t="str">
        <f t="shared" si="8"/>
        <v/>
      </c>
      <c r="J48" s="32" t="str">
        <f t="shared" si="9"/>
        <v/>
      </c>
      <c r="K48" s="58"/>
    </row>
    <row r="49" spans="2:11" x14ac:dyDescent="0.25">
      <c r="B49" s="12"/>
      <c r="C49" s="6"/>
      <c r="D49" s="6"/>
      <c r="E49" s="40">
        <f t="shared" si="5"/>
        <v>0</v>
      </c>
      <c r="F49" s="37"/>
      <c r="G49" s="10" t="str">
        <f t="shared" si="6"/>
        <v/>
      </c>
      <c r="H49" s="11">
        <f t="shared" si="7"/>
        <v>0</v>
      </c>
      <c r="I49" s="11" t="str">
        <f t="shared" si="8"/>
        <v/>
      </c>
      <c r="J49" s="32" t="str">
        <f t="shared" si="9"/>
        <v/>
      </c>
      <c r="K49" s="58"/>
    </row>
    <row r="50" spans="2:11" x14ac:dyDescent="0.25">
      <c r="B50" s="12"/>
      <c r="C50" s="6"/>
      <c r="D50" s="6"/>
      <c r="E50" s="40">
        <f t="shared" si="5"/>
        <v>0</v>
      </c>
      <c r="F50" s="37"/>
      <c r="G50" s="10" t="str">
        <f t="shared" si="6"/>
        <v/>
      </c>
      <c r="H50" s="11">
        <f t="shared" si="7"/>
        <v>0</v>
      </c>
      <c r="I50" s="11" t="str">
        <f t="shared" si="8"/>
        <v/>
      </c>
      <c r="J50" s="32" t="str">
        <f t="shared" si="9"/>
        <v/>
      </c>
      <c r="K50" s="58"/>
    </row>
    <row r="51" spans="2:11" ht="15.75" thickBot="1" x14ac:dyDescent="0.3">
      <c r="B51" s="19"/>
      <c r="C51" s="20"/>
      <c r="D51" s="20"/>
      <c r="E51" s="41">
        <f t="shared" si="5"/>
        <v>0</v>
      </c>
      <c r="F51" s="38"/>
      <c r="G51" s="21" t="str">
        <f t="shared" si="6"/>
        <v/>
      </c>
      <c r="H51" s="22">
        <f t="shared" si="7"/>
        <v>0</v>
      </c>
      <c r="I51" s="22" t="str">
        <f t="shared" si="8"/>
        <v/>
      </c>
      <c r="J51" s="33" t="str">
        <f t="shared" si="9"/>
        <v/>
      </c>
      <c r="K51" s="59"/>
    </row>
    <row r="52" spans="2:11" x14ac:dyDescent="0.25">
      <c r="B52" s="15"/>
      <c r="C52" s="16"/>
      <c r="D52" s="16"/>
      <c r="E52" s="39">
        <f t="shared" si="5"/>
        <v>0</v>
      </c>
      <c r="F52" s="36"/>
      <c r="G52" s="17" t="str">
        <f t="shared" si="6"/>
        <v/>
      </c>
      <c r="H52" s="18">
        <f t="shared" si="7"/>
        <v>0</v>
      </c>
      <c r="I52" s="18" t="str">
        <f t="shared" si="8"/>
        <v/>
      </c>
      <c r="J52" s="31" t="str">
        <f t="shared" si="9"/>
        <v/>
      </c>
      <c r="K52" s="57">
        <f>SUM(F52:J63)*24</f>
        <v>0</v>
      </c>
    </row>
    <row r="53" spans="2:11" x14ac:dyDescent="0.25">
      <c r="B53" s="12"/>
      <c r="C53" s="6"/>
      <c r="D53" s="6"/>
      <c r="E53" s="40">
        <f t="shared" si="5"/>
        <v>0</v>
      </c>
      <c r="F53" s="37"/>
      <c r="G53" s="10" t="str">
        <f t="shared" si="6"/>
        <v/>
      </c>
      <c r="H53" s="11">
        <f t="shared" si="7"/>
        <v>0</v>
      </c>
      <c r="I53" s="11" t="str">
        <f t="shared" si="8"/>
        <v/>
      </c>
      <c r="J53" s="32" t="str">
        <f t="shared" si="9"/>
        <v/>
      </c>
      <c r="K53" s="58"/>
    </row>
    <row r="54" spans="2:11" x14ac:dyDescent="0.25">
      <c r="B54" s="12"/>
      <c r="C54" s="6"/>
      <c r="D54" s="6"/>
      <c r="E54" s="40">
        <f t="shared" si="5"/>
        <v>0</v>
      </c>
      <c r="F54" s="37"/>
      <c r="G54" s="10" t="str">
        <f t="shared" si="6"/>
        <v/>
      </c>
      <c r="H54" s="11">
        <f t="shared" si="7"/>
        <v>0</v>
      </c>
      <c r="I54" s="11" t="str">
        <f t="shared" si="8"/>
        <v/>
      </c>
      <c r="J54" s="32" t="str">
        <f t="shared" si="9"/>
        <v/>
      </c>
      <c r="K54" s="58"/>
    </row>
    <row r="55" spans="2:11" x14ac:dyDescent="0.25">
      <c r="B55" s="12"/>
      <c r="C55" s="6"/>
      <c r="D55" s="6"/>
      <c r="E55" s="40">
        <f t="shared" si="5"/>
        <v>0</v>
      </c>
      <c r="F55" s="37"/>
      <c r="G55" s="10" t="str">
        <f t="shared" si="6"/>
        <v/>
      </c>
      <c r="H55" s="11">
        <f t="shared" si="7"/>
        <v>0</v>
      </c>
      <c r="I55" s="11" t="str">
        <f t="shared" si="8"/>
        <v/>
      </c>
      <c r="J55" s="32" t="str">
        <f t="shared" si="9"/>
        <v/>
      </c>
      <c r="K55" s="58"/>
    </row>
    <row r="56" spans="2:11" x14ac:dyDescent="0.25">
      <c r="B56" s="12"/>
      <c r="C56" s="6"/>
      <c r="D56" s="6"/>
      <c r="E56" s="40">
        <f t="shared" si="5"/>
        <v>0</v>
      </c>
      <c r="F56" s="37"/>
      <c r="G56" s="10" t="str">
        <f t="shared" si="6"/>
        <v/>
      </c>
      <c r="H56" s="11">
        <f t="shared" si="7"/>
        <v>0</v>
      </c>
      <c r="I56" s="11" t="str">
        <f t="shared" si="8"/>
        <v/>
      </c>
      <c r="J56" s="32" t="str">
        <f t="shared" si="9"/>
        <v/>
      </c>
      <c r="K56" s="58"/>
    </row>
    <row r="57" spans="2:11" x14ac:dyDescent="0.25">
      <c r="B57" s="12"/>
      <c r="C57" s="6"/>
      <c r="D57" s="6"/>
      <c r="E57" s="40">
        <f t="shared" si="5"/>
        <v>0</v>
      </c>
      <c r="F57" s="37"/>
      <c r="G57" s="10" t="str">
        <f t="shared" si="6"/>
        <v/>
      </c>
      <c r="H57" s="11">
        <f t="shared" si="7"/>
        <v>0</v>
      </c>
      <c r="I57" s="11" t="str">
        <f t="shared" si="8"/>
        <v/>
      </c>
      <c r="J57" s="32" t="str">
        <f t="shared" si="9"/>
        <v/>
      </c>
      <c r="K57" s="58"/>
    </row>
    <row r="58" spans="2:11" x14ac:dyDescent="0.25">
      <c r="B58" s="12"/>
      <c r="C58" s="6"/>
      <c r="D58" s="6"/>
      <c r="E58" s="40">
        <f t="shared" si="5"/>
        <v>0</v>
      </c>
      <c r="F58" s="37"/>
      <c r="G58" s="10" t="str">
        <f t="shared" si="6"/>
        <v/>
      </c>
      <c r="H58" s="11">
        <f t="shared" si="7"/>
        <v>0</v>
      </c>
      <c r="I58" s="11" t="str">
        <f t="shared" si="8"/>
        <v/>
      </c>
      <c r="J58" s="32" t="str">
        <f t="shared" si="9"/>
        <v/>
      </c>
      <c r="K58" s="58"/>
    </row>
    <row r="59" spans="2:11" x14ac:dyDescent="0.25">
      <c r="B59" s="12"/>
      <c r="C59" s="6"/>
      <c r="D59" s="6"/>
      <c r="E59" s="40">
        <f t="shared" si="5"/>
        <v>0</v>
      </c>
      <c r="F59" s="37"/>
      <c r="G59" s="10" t="str">
        <f t="shared" si="6"/>
        <v/>
      </c>
      <c r="H59" s="11">
        <f t="shared" si="7"/>
        <v>0</v>
      </c>
      <c r="I59" s="11" t="str">
        <f t="shared" si="8"/>
        <v/>
      </c>
      <c r="J59" s="32" t="str">
        <f t="shared" si="9"/>
        <v/>
      </c>
      <c r="K59" s="58"/>
    </row>
    <row r="60" spans="2:11" x14ac:dyDescent="0.25">
      <c r="B60" s="12"/>
      <c r="C60" s="6"/>
      <c r="D60" s="6"/>
      <c r="E60" s="40">
        <f t="shared" si="5"/>
        <v>0</v>
      </c>
      <c r="F60" s="37"/>
      <c r="G60" s="10" t="str">
        <f t="shared" si="6"/>
        <v/>
      </c>
      <c r="H60" s="11">
        <f t="shared" si="7"/>
        <v>0</v>
      </c>
      <c r="I60" s="11" t="str">
        <f t="shared" si="8"/>
        <v/>
      </c>
      <c r="J60" s="32" t="str">
        <f t="shared" si="9"/>
        <v/>
      </c>
      <c r="K60" s="58"/>
    </row>
    <row r="61" spans="2:11" x14ac:dyDescent="0.25">
      <c r="B61" s="12"/>
      <c r="C61" s="6"/>
      <c r="D61" s="6"/>
      <c r="E61" s="40">
        <f t="shared" si="5"/>
        <v>0</v>
      </c>
      <c r="F61" s="37"/>
      <c r="G61" s="10" t="str">
        <f t="shared" si="6"/>
        <v/>
      </c>
      <c r="H61" s="11">
        <f t="shared" si="7"/>
        <v>0</v>
      </c>
      <c r="I61" s="11" t="str">
        <f t="shared" si="8"/>
        <v/>
      </c>
      <c r="J61" s="32" t="str">
        <f t="shared" si="9"/>
        <v/>
      </c>
      <c r="K61" s="58"/>
    </row>
    <row r="62" spans="2:11" x14ac:dyDescent="0.25">
      <c r="B62" s="12"/>
      <c r="C62" s="6"/>
      <c r="D62" s="6"/>
      <c r="E62" s="40">
        <f t="shared" si="5"/>
        <v>0</v>
      </c>
      <c r="F62" s="37"/>
      <c r="G62" s="10" t="str">
        <f t="shared" si="6"/>
        <v/>
      </c>
      <c r="H62" s="11">
        <f t="shared" si="7"/>
        <v>0</v>
      </c>
      <c r="I62" s="11" t="str">
        <f t="shared" si="8"/>
        <v/>
      </c>
      <c r="J62" s="32" t="str">
        <f t="shared" si="9"/>
        <v/>
      </c>
      <c r="K62" s="58"/>
    </row>
    <row r="63" spans="2:11" ht="15.75" thickBot="1" x14ac:dyDescent="0.3">
      <c r="B63" s="19"/>
      <c r="C63" s="20"/>
      <c r="D63" s="20"/>
      <c r="E63" s="41">
        <f t="shared" si="5"/>
        <v>0</v>
      </c>
      <c r="F63" s="38"/>
      <c r="G63" s="21" t="str">
        <f t="shared" si="6"/>
        <v/>
      </c>
      <c r="H63" s="22">
        <f t="shared" si="7"/>
        <v>0</v>
      </c>
      <c r="I63" s="22" t="str">
        <f t="shared" si="8"/>
        <v/>
      </c>
      <c r="J63" s="33" t="str">
        <f t="shared" si="9"/>
        <v/>
      </c>
      <c r="K63" s="59"/>
    </row>
    <row r="64" spans="2:11" x14ac:dyDescent="0.25">
      <c r="B64" s="15"/>
      <c r="C64" s="16"/>
      <c r="D64" s="16"/>
      <c r="E64" s="39">
        <f t="shared" si="5"/>
        <v>0</v>
      </c>
      <c r="F64" s="36"/>
      <c r="G64" s="17" t="str">
        <f t="shared" si="6"/>
        <v/>
      </c>
      <c r="H64" s="18">
        <f t="shared" si="7"/>
        <v>0</v>
      </c>
      <c r="I64" s="18" t="str">
        <f t="shared" si="8"/>
        <v/>
      </c>
      <c r="J64" s="31" t="str">
        <f t="shared" si="9"/>
        <v/>
      </c>
      <c r="K64" s="57">
        <f>SUM(F64:J72)*24</f>
        <v>0</v>
      </c>
    </row>
    <row r="65" spans="2:11" x14ac:dyDescent="0.25">
      <c r="B65" s="12"/>
      <c r="C65" s="6"/>
      <c r="D65" s="6"/>
      <c r="E65" s="40">
        <f t="shared" si="5"/>
        <v>0</v>
      </c>
      <c r="F65" s="37"/>
      <c r="G65" s="10" t="str">
        <f t="shared" si="6"/>
        <v/>
      </c>
      <c r="H65" s="11">
        <f t="shared" si="7"/>
        <v>0</v>
      </c>
      <c r="I65" s="11" t="str">
        <f t="shared" si="8"/>
        <v/>
      </c>
      <c r="J65" s="32" t="str">
        <f t="shared" si="9"/>
        <v/>
      </c>
      <c r="K65" s="58"/>
    </row>
    <row r="66" spans="2:11" x14ac:dyDescent="0.25">
      <c r="B66" s="12"/>
      <c r="C66" s="6"/>
      <c r="D66" s="6"/>
      <c r="E66" s="40">
        <f t="shared" si="5"/>
        <v>0</v>
      </c>
      <c r="F66" s="37"/>
      <c r="G66" s="10" t="str">
        <f t="shared" si="6"/>
        <v/>
      </c>
      <c r="H66" s="11">
        <f t="shared" si="7"/>
        <v>0</v>
      </c>
      <c r="I66" s="11" t="str">
        <f t="shared" si="8"/>
        <v/>
      </c>
      <c r="J66" s="32" t="str">
        <f t="shared" si="9"/>
        <v/>
      </c>
      <c r="K66" s="58"/>
    </row>
    <row r="67" spans="2:11" x14ac:dyDescent="0.25">
      <c r="B67" s="12"/>
      <c r="C67" s="6"/>
      <c r="D67" s="6"/>
      <c r="E67" s="40">
        <f t="shared" si="5"/>
        <v>0</v>
      </c>
      <c r="F67" s="37"/>
      <c r="G67" s="10" t="str">
        <f t="shared" si="6"/>
        <v/>
      </c>
      <c r="H67" s="11">
        <f t="shared" si="7"/>
        <v>0</v>
      </c>
      <c r="I67" s="11" t="str">
        <f t="shared" si="8"/>
        <v/>
      </c>
      <c r="J67" s="32" t="str">
        <f t="shared" si="9"/>
        <v/>
      </c>
      <c r="K67" s="58"/>
    </row>
    <row r="68" spans="2:11" x14ac:dyDescent="0.25">
      <c r="B68" s="12"/>
      <c r="C68" s="6"/>
      <c r="D68" s="6"/>
      <c r="E68" s="40">
        <f t="shared" ref="E68:E72" si="10">D68-C68</f>
        <v>0</v>
      </c>
      <c r="F68" s="37"/>
      <c r="G68" s="10" t="str">
        <f t="shared" si="6"/>
        <v/>
      </c>
      <c r="H68" s="11">
        <f t="shared" si="7"/>
        <v>0</v>
      </c>
      <c r="I68" s="11" t="str">
        <f t="shared" si="8"/>
        <v/>
      </c>
      <c r="J68" s="32" t="str">
        <f t="shared" si="9"/>
        <v/>
      </c>
      <c r="K68" s="58"/>
    </row>
    <row r="69" spans="2:11" x14ac:dyDescent="0.25">
      <c r="B69" s="12"/>
      <c r="C69" s="6"/>
      <c r="D69" s="6"/>
      <c r="E69" s="40">
        <f t="shared" si="10"/>
        <v>0</v>
      </c>
      <c r="F69" s="37"/>
      <c r="G69" s="10" t="str">
        <f t="shared" si="6"/>
        <v/>
      </c>
      <c r="H69" s="11">
        <f t="shared" si="7"/>
        <v>0</v>
      </c>
      <c r="I69" s="11" t="str">
        <f t="shared" si="8"/>
        <v/>
      </c>
      <c r="J69" s="32" t="str">
        <f t="shared" si="9"/>
        <v/>
      </c>
      <c r="K69" s="58"/>
    </row>
    <row r="70" spans="2:11" x14ac:dyDescent="0.25">
      <c r="B70" s="12"/>
      <c r="C70" s="6"/>
      <c r="D70" s="6"/>
      <c r="E70" s="40">
        <f t="shared" si="10"/>
        <v>0</v>
      </c>
      <c r="F70" s="37"/>
      <c r="G70" s="10" t="str">
        <f t="shared" si="6"/>
        <v/>
      </c>
      <c r="H70" s="11">
        <f t="shared" si="7"/>
        <v>0</v>
      </c>
      <c r="I70" s="11" t="str">
        <f t="shared" si="8"/>
        <v/>
      </c>
      <c r="J70" s="32" t="str">
        <f t="shared" si="9"/>
        <v/>
      </c>
      <c r="K70" s="58"/>
    </row>
    <row r="71" spans="2:11" x14ac:dyDescent="0.25">
      <c r="B71" s="12"/>
      <c r="C71" s="6"/>
      <c r="D71" s="6"/>
      <c r="E71" s="40">
        <f t="shared" si="10"/>
        <v>0</v>
      </c>
      <c r="F71" s="37"/>
      <c r="G71" s="10" t="str">
        <f t="shared" si="6"/>
        <v/>
      </c>
      <c r="H71" s="11">
        <f t="shared" si="7"/>
        <v>0</v>
      </c>
      <c r="I71" s="11" t="str">
        <f t="shared" si="8"/>
        <v/>
      </c>
      <c r="J71" s="32" t="str">
        <f t="shared" si="9"/>
        <v/>
      </c>
      <c r="K71" s="58"/>
    </row>
    <row r="72" spans="2:11" ht="15.75" thickBot="1" x14ac:dyDescent="0.3">
      <c r="B72" s="19"/>
      <c r="C72" s="20"/>
      <c r="D72" s="20"/>
      <c r="E72" s="41">
        <f t="shared" si="10"/>
        <v>0</v>
      </c>
      <c r="F72" s="38"/>
      <c r="G72" s="21" t="str">
        <f t="shared" si="6"/>
        <v/>
      </c>
      <c r="H72" s="22">
        <f t="shared" si="7"/>
        <v>0</v>
      </c>
      <c r="I72" s="22" t="str">
        <f t="shared" si="8"/>
        <v/>
      </c>
      <c r="J72" s="33" t="str">
        <f t="shared" si="9"/>
        <v/>
      </c>
      <c r="K72" s="59"/>
    </row>
    <row r="73" spans="2:11" ht="15.75" thickBot="1" x14ac:dyDescent="0.3">
      <c r="B73" s="49" t="s">
        <v>5</v>
      </c>
      <c r="C73" s="50"/>
      <c r="D73" s="50"/>
      <c r="E73" s="35">
        <f>SUM(E4:E51)*24</f>
        <v>0</v>
      </c>
      <c r="F73" s="44">
        <f>SUM(F4:F72)*24</f>
        <v>0.99999999999999911</v>
      </c>
      <c r="G73" s="34">
        <f>SUM(G4:G72)*24</f>
        <v>11</v>
      </c>
      <c r="H73" s="34">
        <f>SUM(H4:H72)*24</f>
        <v>2.0000000000000009</v>
      </c>
      <c r="I73" s="34">
        <f>SUM(I4:I72)*24</f>
        <v>0</v>
      </c>
      <c r="J73" s="34">
        <f>SUM(J4:J72)*24</f>
        <v>0</v>
      </c>
      <c r="K73" s="29">
        <f>SUM(K4:K72)</f>
        <v>13.999999999999998</v>
      </c>
    </row>
  </sheetData>
  <mergeCells count="14">
    <mergeCell ref="N7:Q7"/>
    <mergeCell ref="N8:Q8"/>
    <mergeCell ref="B73:D73"/>
    <mergeCell ref="B2:K2"/>
    <mergeCell ref="M2:Q2"/>
    <mergeCell ref="K4:K15"/>
    <mergeCell ref="M4:M5"/>
    <mergeCell ref="K16:K27"/>
    <mergeCell ref="K28:K39"/>
    <mergeCell ref="K40:K51"/>
    <mergeCell ref="K52:K63"/>
    <mergeCell ref="K64:K72"/>
    <mergeCell ref="N6:Q6"/>
    <mergeCell ref="N5:Q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89FFB-ED3E-481D-8844-5D7B3906DFD6}">
  <sheetPr codeName="Feuil11"/>
  <dimension ref="A1:A12"/>
  <sheetViews>
    <sheetView workbookViewId="0">
      <selection activeCell="D15" sqref="D15"/>
    </sheetView>
  </sheetViews>
  <sheetFormatPr baseColWidth="10" defaultRowHeight="15" x14ac:dyDescent="0.25"/>
  <cols>
    <col min="1" max="1" width="17.42578125" customWidth="1"/>
    <col min="2" max="2" width="14.85546875" bestFit="1" customWidth="1"/>
  </cols>
  <sheetData>
    <row r="1" spans="1:1" x14ac:dyDescent="0.25">
      <c r="A1" s="13" t="s">
        <v>10</v>
      </c>
    </row>
    <row r="2" spans="1:1" x14ac:dyDescent="0.25">
      <c r="A2" s="14">
        <v>44927</v>
      </c>
    </row>
    <row r="3" spans="1:1" x14ac:dyDescent="0.25">
      <c r="A3" s="14">
        <v>45026</v>
      </c>
    </row>
    <row r="4" spans="1:1" x14ac:dyDescent="0.25">
      <c r="A4" s="14">
        <v>45047</v>
      </c>
    </row>
    <row r="5" spans="1:1" x14ac:dyDescent="0.25">
      <c r="A5" s="14">
        <v>45054</v>
      </c>
    </row>
    <row r="6" spans="1:1" x14ac:dyDescent="0.25">
      <c r="A6" s="14">
        <v>45064</v>
      </c>
    </row>
    <row r="7" spans="1:1" x14ac:dyDescent="0.25">
      <c r="A7" s="14">
        <v>45075</v>
      </c>
    </row>
    <row r="8" spans="1:1" x14ac:dyDescent="0.25">
      <c r="A8" s="14">
        <v>45121</v>
      </c>
    </row>
    <row r="9" spans="1:1" x14ac:dyDescent="0.25">
      <c r="A9" s="14">
        <v>45153</v>
      </c>
    </row>
    <row r="10" spans="1:1" x14ac:dyDescent="0.25">
      <c r="A10" s="14">
        <v>45231</v>
      </c>
    </row>
    <row r="11" spans="1:1" x14ac:dyDescent="0.25">
      <c r="A11" s="14">
        <v>45241</v>
      </c>
    </row>
    <row r="12" spans="1:1" x14ac:dyDescent="0.25">
      <c r="A12" s="14">
        <v>45285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MODELE</vt:lpstr>
      <vt:lpstr>Fériés</vt:lpstr>
      <vt:lpstr>Fer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Anaïs Collet</dc:creator>
  <cp:lastModifiedBy>Nathalie Dardel</cp:lastModifiedBy>
  <dcterms:created xsi:type="dcterms:W3CDTF">2021-05-14T14:59:32Z</dcterms:created>
  <dcterms:modified xsi:type="dcterms:W3CDTF">2023-08-23T09:24:42Z</dcterms:modified>
</cp:coreProperties>
</file>