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130"/>
  <workbookPr/>
  <mc:AlternateContent xmlns:mc="http://schemas.openxmlformats.org/markup-compatibility/2006">
    <mc:Choice Requires="x15">
      <x15ac:absPath xmlns:x15ac="http://schemas.microsoft.com/office/spreadsheetml/2010/11/ac" url="C:\Users\aduvern\Downloads\"/>
    </mc:Choice>
  </mc:AlternateContent>
  <xr:revisionPtr revIDLastSave="0" documentId="13_ncr:1_{DADB4614-0330-43CA-80C4-B9DD4903CA8C}" xr6:coauthVersionLast="47" xr6:coauthVersionMax="47" xr10:uidLastSave="{00000000-0000-0000-0000-000000000000}"/>
  <bookViews>
    <workbookView xWindow="-110" yWindow="-110" windowWidth="25820" windowHeight="14020" activeTab="3" xr2:uid="{00000000-000D-0000-FFFF-FFFF00000000}"/>
  </bookViews>
  <sheets>
    <sheet name="Salaire Janvier" sheetId="1" r:id="rId1"/>
    <sheet name="Salaire Février" sheetId="5" r:id="rId2"/>
    <sheet name="Salaire Mars" sheetId="7" r:id="rId3"/>
    <sheet name="Récapitulatif" sheetId="6" r:id="rId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1" i="1" l="1"/>
  <c r="G4" i="7"/>
  <c r="G3" i="7"/>
  <c r="G1" i="7"/>
  <c r="G4" i="5"/>
  <c r="G3" i="5"/>
  <c r="G1" i="5"/>
  <c r="G4" i="1"/>
  <c r="G3" i="1"/>
  <c r="F12" i="6"/>
  <c r="F11" i="6"/>
  <c r="F10" i="6"/>
  <c r="F9" i="6"/>
  <c r="F8" i="6"/>
  <c r="F7" i="6"/>
  <c r="F6" i="6"/>
  <c r="D12" i="6"/>
  <c r="D10" i="6"/>
  <c r="D11" i="6"/>
  <c r="D9" i="6"/>
  <c r="D7" i="6"/>
  <c r="D8" i="6"/>
  <c r="D6" i="6"/>
  <c r="B11" i="6"/>
  <c r="B10" i="6"/>
  <c r="B7" i="6"/>
  <c r="B9" i="6"/>
  <c r="B8" i="6"/>
  <c r="B12" i="6"/>
  <c r="B6" i="6"/>
  <c r="G12" i="6"/>
  <c r="G11" i="6"/>
  <c r="G10" i="6"/>
  <c r="G7" i="6"/>
  <c r="G9" i="6"/>
  <c r="G8" i="6"/>
  <c r="G6" i="6"/>
  <c r="E12" i="6"/>
  <c r="E11" i="6"/>
  <c r="E10" i="6"/>
  <c r="E9" i="6"/>
  <c r="E8" i="6"/>
  <c r="E7" i="6"/>
  <c r="E6" i="6"/>
  <c r="C7" i="6"/>
  <c r="C9" i="6"/>
  <c r="C10" i="6"/>
  <c r="C11" i="6"/>
  <c r="C12" i="6"/>
  <c r="C8" i="6"/>
  <c r="C6" i="6"/>
  <c r="I8" i="6" l="1"/>
  <c r="I12" i="6"/>
  <c r="I11" i="6"/>
  <c r="I10" i="6"/>
  <c r="I9" i="6"/>
  <c r="I7" i="6"/>
  <c r="I6" i="6"/>
  <c r="G13" i="6"/>
  <c r="E13" i="6"/>
  <c r="C13" i="6"/>
  <c r="I13" i="6" l="1"/>
</calcChain>
</file>

<file path=xl/sharedStrings.xml><?xml version="1.0" encoding="utf-8"?>
<sst xmlns="http://schemas.openxmlformats.org/spreadsheetml/2006/main" count="100" uniqueCount="27">
  <si>
    <t>GESTION DES DEPENSES</t>
  </si>
  <si>
    <t>BUDGET :</t>
  </si>
  <si>
    <t>Total dépense :</t>
  </si>
  <si>
    <t>Date</t>
  </si>
  <si>
    <t>Type</t>
  </si>
  <si>
    <t>Détails</t>
  </si>
  <si>
    <t>Entrées</t>
  </si>
  <si>
    <t>Sorties</t>
  </si>
  <si>
    <t>DEPENSE :</t>
  </si>
  <si>
    <t>Opération divers</t>
  </si>
  <si>
    <t>Budget</t>
  </si>
  <si>
    <t>Kaldyw</t>
  </si>
  <si>
    <t>Mkswtqhxe</t>
  </si>
  <si>
    <t>Odjbphsca gqaskf</t>
  </si>
  <si>
    <t>Cseyiuidcfybx Mmvlg</t>
  </si>
  <si>
    <t>Mbei Sgiyqr</t>
  </si>
  <si>
    <t>Eblbjh</t>
  </si>
  <si>
    <t>Wjduudqgg</t>
  </si>
  <si>
    <t>Salaire</t>
  </si>
  <si>
    <t>Janvier</t>
  </si>
  <si>
    <t>Février</t>
  </si>
  <si>
    <t>Sous-Total</t>
  </si>
  <si>
    <t>GRAND TOTAL</t>
  </si>
  <si>
    <t>Mars</t>
  </si>
  <si>
    <t>Mois</t>
  </si>
  <si>
    <t>RECAPITULATIF</t>
  </si>
  <si>
    <t>Nom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</si>
</sst>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 * #,##0.00_ ;_ * \-#,##0.00_ ;_ * &quot;-&quot;??_ ;_ @_ "/>
    <numFmt numFmtId="165" formatCode="_-* #,##0.00\ _A_r_-;\-* #,##0.00\ _A_r_-;_-* &quot;-&quot;??\ _A_r_-;_-@_-"/>
  </numFmts>
  <fonts count="8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8"/>
      <color theme="2"/>
      <name val="Calibri"/>
      <family val="2"/>
      <scheme val="minor"/>
    </font>
    <font>
      <sz val="10"/>
      <name val="Arial"/>
      <family val="2"/>
    </font>
    <font>
      <b/>
      <sz val="12"/>
      <name val="Arial"/>
      <family val="2"/>
    </font>
    <font>
      <sz val="10"/>
      <color rgb="FF00B0F0"/>
      <name val="Arial"/>
      <family val="2"/>
    </font>
    <font>
      <sz val="10"/>
      <color rgb="FFFF0000"/>
      <name val="Arial"/>
      <family val="2"/>
    </font>
    <font>
      <b/>
      <sz val="18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99003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79998168889431442"/>
        <bgColor indexed="64"/>
      </patternFill>
    </fill>
  </fills>
  <borders count="18">
    <border>
      <left/>
      <right/>
      <top/>
      <bottom/>
      <diagonal/>
    </border>
    <border>
      <left style="dotted">
        <color auto="1"/>
      </left>
      <right/>
      <top style="dotted">
        <color auto="1"/>
      </top>
      <bottom/>
      <diagonal/>
    </border>
    <border>
      <left/>
      <right/>
      <top style="dotted">
        <color auto="1"/>
      </top>
      <bottom/>
      <diagonal/>
    </border>
    <border>
      <left/>
      <right style="dotted">
        <color auto="1"/>
      </right>
      <top style="dotted">
        <color auto="1"/>
      </top>
      <bottom/>
      <diagonal/>
    </border>
    <border>
      <left style="dotted">
        <color auto="1"/>
      </left>
      <right/>
      <top/>
      <bottom/>
      <diagonal/>
    </border>
    <border>
      <left/>
      <right style="dotted">
        <color auto="1"/>
      </right>
      <top/>
      <bottom/>
      <diagonal/>
    </border>
    <border>
      <left style="dotted">
        <color auto="1"/>
      </left>
      <right/>
      <top/>
      <bottom style="dotted">
        <color auto="1"/>
      </bottom>
      <diagonal/>
    </border>
    <border>
      <left/>
      <right/>
      <top/>
      <bottom style="dotted">
        <color auto="1"/>
      </bottom>
      <diagonal/>
    </border>
    <border>
      <left/>
      <right style="dotted">
        <color auto="1"/>
      </right>
      <top/>
      <bottom style="dotted">
        <color auto="1"/>
      </bottom>
      <diagonal/>
    </border>
    <border>
      <left style="dotted">
        <color auto="1"/>
      </left>
      <right style="dotted">
        <color auto="1"/>
      </right>
      <top style="dotted">
        <color auto="1"/>
      </top>
      <bottom style="dotted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dotted">
        <color auto="1"/>
      </top>
      <bottom/>
      <diagonal/>
    </border>
    <border>
      <left/>
      <right style="thin">
        <color indexed="64"/>
      </right>
      <top style="dotted">
        <color auto="1"/>
      </top>
      <bottom/>
      <diagonal/>
    </border>
    <border>
      <left/>
      <right style="thin">
        <color indexed="64"/>
      </right>
      <top/>
      <bottom style="dotted">
        <color auto="1"/>
      </bottom>
      <diagonal/>
    </border>
    <border>
      <left style="dotted">
        <color auto="1"/>
      </left>
      <right style="dotted">
        <color auto="1"/>
      </right>
      <top/>
      <bottom/>
      <diagonal/>
    </border>
    <border>
      <left style="dotted">
        <color auto="1"/>
      </left>
      <right style="dotted">
        <color auto="1"/>
      </right>
      <top/>
      <bottom style="thin">
        <color indexed="64"/>
      </bottom>
      <diagonal/>
    </border>
    <border>
      <left/>
      <right/>
      <top style="dotted">
        <color auto="1"/>
      </top>
      <bottom style="dotted">
        <color auto="1"/>
      </bottom>
      <diagonal/>
    </border>
    <border>
      <left/>
      <right style="dotted">
        <color auto="1"/>
      </right>
      <top style="dotted">
        <color auto="1"/>
      </top>
      <bottom style="dotted">
        <color auto="1"/>
      </bottom>
      <diagonal/>
    </border>
  </borders>
  <cellStyleXfs count="3">
    <xf numFmtId="0" fontId="0" fillId="0" borderId="0"/>
    <xf numFmtId="0" fontId="3" fillId="0" borderId="0"/>
    <xf numFmtId="0" fontId="3" fillId="0" borderId="0"/>
  </cellStyleXfs>
  <cellXfs count="45">
    <xf numFmtId="0" fontId="0" fillId="0" borderId="0" xfId="0"/>
    <xf numFmtId="0" fontId="4" fillId="3" borderId="0" xfId="1" applyFont="1" applyFill="1" applyAlignment="1">
      <alignment horizontal="left" vertical="center"/>
    </xf>
    <xf numFmtId="164" fontId="4" fillId="3" borderId="0" xfId="1" applyNumberFormat="1" applyFont="1" applyFill="1" applyAlignment="1">
      <alignment horizontal="center" vertical="center"/>
    </xf>
    <xf numFmtId="0" fontId="0" fillId="0" borderId="0" xfId="0" applyAlignment="1">
      <alignment horizontal="left"/>
    </xf>
    <xf numFmtId="164" fontId="4" fillId="3" borderId="0" xfId="1" applyNumberFormat="1" applyFont="1" applyFill="1" applyAlignment="1">
      <alignment vertical="center"/>
    </xf>
    <xf numFmtId="14" fontId="4" fillId="4" borderId="9" xfId="1" applyNumberFormat="1" applyFont="1" applyFill="1" applyBorder="1" applyAlignment="1">
      <alignment horizontal="center" vertical="center"/>
    </xf>
    <xf numFmtId="0" fontId="4" fillId="4" borderId="9" xfId="1" applyFont="1" applyFill="1" applyBorder="1" applyAlignment="1">
      <alignment horizontal="center" vertical="center"/>
    </xf>
    <xf numFmtId="165" fontId="4" fillId="4" borderId="9" xfId="1" applyNumberFormat="1" applyFont="1" applyFill="1" applyBorder="1" applyAlignment="1">
      <alignment horizontal="center" vertical="center"/>
    </xf>
    <xf numFmtId="14" fontId="3" fillId="5" borderId="9" xfId="2" applyNumberFormat="1" applyFill="1" applyBorder="1" applyAlignment="1">
      <alignment horizontal="center" vertical="center"/>
    </xf>
    <xf numFmtId="0" fontId="3" fillId="5" borderId="9" xfId="2" applyFill="1" applyBorder="1" applyAlignment="1">
      <alignment vertical="center"/>
    </xf>
    <xf numFmtId="0" fontId="5" fillId="5" borderId="9" xfId="2" applyFont="1" applyFill="1" applyBorder="1" applyAlignment="1">
      <alignment vertical="center"/>
    </xf>
    <xf numFmtId="165" fontId="5" fillId="5" borderId="9" xfId="2" applyNumberFormat="1" applyFont="1" applyFill="1" applyBorder="1" applyAlignment="1">
      <alignment vertical="center"/>
    </xf>
    <xf numFmtId="165" fontId="3" fillId="5" borderId="9" xfId="2" applyNumberFormat="1" applyFill="1" applyBorder="1" applyAlignment="1">
      <alignment vertical="center"/>
    </xf>
    <xf numFmtId="0" fontId="4" fillId="5" borderId="0" xfId="1" applyFont="1" applyFill="1" applyAlignment="1">
      <alignment horizontal="left" vertical="center"/>
    </xf>
    <xf numFmtId="0" fontId="4" fillId="6" borderId="0" xfId="1" applyFont="1" applyFill="1" applyAlignment="1">
      <alignment horizontal="center" vertical="center"/>
    </xf>
    <xf numFmtId="0" fontId="1" fillId="0" borderId="0" xfId="0" applyFont="1"/>
    <xf numFmtId="165" fontId="6" fillId="5" borderId="9" xfId="2" applyNumberFormat="1" applyFont="1" applyFill="1" applyBorder="1" applyAlignment="1">
      <alignment vertical="center"/>
    </xf>
    <xf numFmtId="0" fontId="2" fillId="2" borderId="7" xfId="0" applyFont="1" applyFill="1" applyBorder="1" applyAlignment="1">
      <alignment vertical="center"/>
    </xf>
    <xf numFmtId="0" fontId="2" fillId="2" borderId="8" xfId="0" applyFont="1" applyFill="1" applyBorder="1" applyAlignment="1">
      <alignment vertical="center"/>
    </xf>
    <xf numFmtId="0" fontId="2" fillId="2" borderId="0" xfId="0" applyFont="1" applyFill="1" applyAlignment="1">
      <alignment vertical="center"/>
    </xf>
    <xf numFmtId="0" fontId="3" fillId="5" borderId="11" xfId="2" applyFill="1" applyBorder="1" applyAlignment="1">
      <alignment vertical="center"/>
    </xf>
    <xf numFmtId="165" fontId="3" fillId="5" borderId="11" xfId="2" applyNumberFormat="1" applyFill="1" applyBorder="1" applyAlignment="1">
      <alignment vertical="center"/>
    </xf>
    <xf numFmtId="0" fontId="0" fillId="0" borderId="0" xfId="0" applyAlignment="1">
      <alignment horizontal="center"/>
    </xf>
    <xf numFmtId="165" fontId="4" fillId="7" borderId="9" xfId="1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7" fillId="7" borderId="16" xfId="0" applyFont="1" applyFill="1" applyBorder="1" applyAlignment="1">
      <alignment horizontal="center" vertical="center"/>
    </xf>
    <xf numFmtId="0" fontId="7" fillId="7" borderId="17" xfId="0" applyFont="1" applyFill="1" applyBorder="1" applyAlignment="1">
      <alignment horizontal="center" vertical="center"/>
    </xf>
    <xf numFmtId="165" fontId="4" fillId="4" borderId="1" xfId="1" applyNumberFormat="1" applyFont="1" applyFill="1" applyBorder="1" applyAlignment="1">
      <alignment horizontal="center" vertical="center"/>
    </xf>
    <xf numFmtId="165" fontId="4" fillId="4" borderId="12" xfId="1" applyNumberFormat="1" applyFont="1" applyFill="1" applyBorder="1" applyAlignment="1">
      <alignment horizontal="center" vertical="center"/>
    </xf>
    <xf numFmtId="165" fontId="4" fillId="4" borderId="6" xfId="1" applyNumberFormat="1" applyFont="1" applyFill="1" applyBorder="1" applyAlignment="1">
      <alignment horizontal="center" vertical="center"/>
    </xf>
    <xf numFmtId="165" fontId="4" fillId="4" borderId="13" xfId="1" applyNumberFormat="1" applyFont="1" applyFill="1" applyBorder="1" applyAlignment="1">
      <alignment horizontal="center" vertical="center"/>
    </xf>
    <xf numFmtId="165" fontId="0" fillId="0" borderId="10" xfId="0" applyNumberFormat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7" fillId="7" borderId="16" xfId="0" applyFont="1" applyFill="1" applyBorder="1" applyAlignment="1">
      <alignment vertical="center"/>
    </xf>
    <xf numFmtId="14" fontId="3" fillId="5" borderId="9" xfId="2" applyNumberFormat="1" applyFill="1" applyBorder="1" applyAlignment="1">
      <alignment vertical="center"/>
    </xf>
    <xf numFmtId="165" fontId="3" fillId="5" borderId="14" xfId="2" applyNumberFormat="1" applyFill="1" applyBorder="1" applyAlignment="1">
      <alignment vertical="center"/>
    </xf>
    <xf numFmtId="165" fontId="3" fillId="5" borderId="15" xfId="2" applyNumberFormat="1" applyFill="1" applyBorder="1" applyAlignment="1">
      <alignment vertical="center"/>
    </xf>
  </cellXfs>
  <cellStyles count="3">
    <cellStyle name="Normal" xfId="0" builtinId="0"/>
    <cellStyle name="Normal 2" xfId="1" xr:uid="{FBE45E0B-CDD3-4F14-B668-A07ADE772FA5}"/>
    <cellStyle name="Normal 3" xfId="2" xr:uid="{9B2A3856-EA53-469F-AFBB-8E0E920DC79F}"/>
  </cellStyles>
  <dxfs count="51">
    <dxf>
      <fill>
        <patternFill>
          <bgColor indexed="42"/>
        </patternFill>
      </fill>
    </dxf>
    <dxf>
      <fill>
        <patternFill>
          <bgColor indexed="42"/>
        </patternFill>
      </fill>
    </dxf>
    <dxf>
      <fill>
        <patternFill>
          <bgColor indexed="42"/>
        </patternFill>
      </fill>
    </dxf>
    <dxf>
      <fill>
        <patternFill>
          <bgColor indexed="41"/>
        </patternFill>
      </fill>
    </dxf>
    <dxf>
      <fill>
        <patternFill>
          <bgColor indexed="42"/>
        </patternFill>
      </fill>
    </dxf>
    <dxf>
      <fill>
        <patternFill>
          <bgColor indexed="42"/>
        </patternFill>
      </fill>
    </dxf>
    <dxf>
      <fill>
        <patternFill>
          <bgColor indexed="42"/>
        </patternFill>
      </fill>
    </dxf>
    <dxf>
      <fill>
        <patternFill>
          <bgColor indexed="42"/>
        </patternFill>
      </fill>
    </dxf>
    <dxf>
      <fill>
        <patternFill>
          <bgColor indexed="42"/>
        </patternFill>
      </fill>
    </dxf>
    <dxf>
      <fill>
        <patternFill>
          <bgColor indexed="42"/>
        </patternFill>
      </fill>
    </dxf>
    <dxf>
      <fill>
        <patternFill>
          <bgColor indexed="42"/>
        </patternFill>
      </fill>
    </dxf>
    <dxf>
      <fill>
        <patternFill>
          <bgColor indexed="42"/>
        </patternFill>
      </fill>
    </dxf>
    <dxf>
      <fill>
        <patternFill>
          <bgColor indexed="41"/>
        </patternFill>
      </fill>
    </dxf>
    <dxf>
      <fill>
        <patternFill>
          <bgColor indexed="41"/>
        </patternFill>
      </fill>
    </dxf>
    <dxf>
      <fill>
        <patternFill>
          <bgColor indexed="42"/>
        </patternFill>
      </fill>
    </dxf>
    <dxf>
      <fill>
        <patternFill>
          <bgColor indexed="42"/>
        </patternFill>
      </fill>
    </dxf>
    <dxf>
      <fill>
        <patternFill>
          <bgColor indexed="41"/>
        </patternFill>
      </fill>
    </dxf>
    <dxf>
      <fill>
        <patternFill>
          <bgColor indexed="42"/>
        </patternFill>
      </fill>
    </dxf>
    <dxf>
      <fill>
        <patternFill>
          <bgColor indexed="42"/>
        </patternFill>
      </fill>
    </dxf>
    <dxf>
      <fill>
        <patternFill>
          <bgColor indexed="42"/>
        </patternFill>
      </fill>
    </dxf>
    <dxf>
      <fill>
        <patternFill>
          <bgColor indexed="42"/>
        </patternFill>
      </fill>
    </dxf>
    <dxf>
      <fill>
        <patternFill>
          <bgColor indexed="42"/>
        </patternFill>
      </fill>
    </dxf>
    <dxf>
      <fill>
        <patternFill>
          <bgColor indexed="42"/>
        </patternFill>
      </fill>
    </dxf>
    <dxf>
      <fill>
        <patternFill>
          <bgColor indexed="42"/>
        </patternFill>
      </fill>
    </dxf>
    <dxf>
      <fill>
        <patternFill>
          <bgColor indexed="42"/>
        </patternFill>
      </fill>
    </dxf>
    <dxf>
      <fill>
        <patternFill>
          <bgColor indexed="42"/>
        </patternFill>
      </fill>
    </dxf>
    <dxf>
      <fill>
        <patternFill>
          <bgColor indexed="42"/>
        </patternFill>
      </fill>
    </dxf>
    <dxf>
      <fill>
        <patternFill>
          <bgColor indexed="42"/>
        </patternFill>
      </fill>
    </dxf>
    <dxf>
      <fill>
        <patternFill>
          <bgColor indexed="42"/>
        </patternFill>
      </fill>
    </dxf>
    <dxf>
      <fill>
        <patternFill>
          <bgColor indexed="42"/>
        </patternFill>
      </fill>
    </dxf>
    <dxf>
      <fill>
        <patternFill>
          <bgColor indexed="42"/>
        </patternFill>
      </fill>
    </dxf>
    <dxf>
      <fill>
        <patternFill>
          <bgColor indexed="41"/>
        </patternFill>
      </fill>
    </dxf>
    <dxf>
      <fill>
        <patternFill>
          <bgColor indexed="42"/>
        </patternFill>
      </fill>
    </dxf>
    <dxf>
      <fill>
        <patternFill>
          <bgColor indexed="42"/>
        </patternFill>
      </fill>
    </dxf>
    <dxf>
      <fill>
        <patternFill>
          <bgColor indexed="42"/>
        </patternFill>
      </fill>
    </dxf>
    <dxf>
      <fill>
        <patternFill>
          <bgColor indexed="42"/>
        </patternFill>
      </fill>
    </dxf>
    <dxf>
      <fill>
        <patternFill>
          <bgColor indexed="42"/>
        </patternFill>
      </fill>
    </dxf>
    <dxf>
      <fill>
        <patternFill>
          <bgColor indexed="42"/>
        </patternFill>
      </fill>
    </dxf>
    <dxf>
      <fill>
        <patternFill>
          <bgColor indexed="42"/>
        </patternFill>
      </fill>
    </dxf>
    <dxf>
      <fill>
        <patternFill>
          <bgColor indexed="42"/>
        </patternFill>
      </fill>
    </dxf>
    <dxf>
      <fill>
        <patternFill>
          <bgColor indexed="42"/>
        </patternFill>
      </fill>
    </dxf>
    <dxf>
      <fill>
        <patternFill>
          <bgColor indexed="41"/>
        </patternFill>
      </fill>
    </dxf>
    <dxf>
      <fill>
        <patternFill>
          <bgColor indexed="42"/>
        </patternFill>
      </fill>
    </dxf>
    <dxf>
      <fill>
        <patternFill>
          <bgColor indexed="42"/>
        </patternFill>
      </fill>
    </dxf>
    <dxf>
      <fill>
        <patternFill>
          <bgColor indexed="42"/>
        </patternFill>
      </fill>
    </dxf>
    <dxf>
      <fill>
        <patternFill>
          <bgColor indexed="42"/>
        </patternFill>
      </fill>
    </dxf>
    <dxf>
      <fill>
        <patternFill>
          <bgColor indexed="42"/>
        </patternFill>
      </fill>
    </dxf>
    <dxf>
      <fill>
        <patternFill>
          <bgColor indexed="42"/>
        </patternFill>
      </fill>
    </dxf>
    <dxf>
      <fill>
        <patternFill>
          <bgColor indexed="42"/>
        </patternFill>
      </fill>
    </dxf>
    <dxf>
      <fill>
        <patternFill>
          <bgColor indexed="42"/>
        </patternFill>
      </fill>
    </dxf>
    <dxf>
      <fill>
        <patternFill>
          <bgColor indexed="4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113030</xdr:colOff>
      <xdr:row>0</xdr:row>
      <xdr:rowOff>0</xdr:rowOff>
    </xdr:from>
    <xdr:to>
      <xdr:col>13</xdr:col>
      <xdr:colOff>158749</xdr:colOff>
      <xdr:row>0</xdr:row>
      <xdr:rowOff>0</xdr:rowOff>
    </xdr:to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id="{E14A187D-36E9-4AF2-9187-59CA7A520A7C}"/>
            </a:ext>
          </a:extLst>
        </xdr:cNvPr>
        <xdr:cNvSpPr txBox="1"/>
      </xdr:nvSpPr>
      <xdr:spPr>
        <a:xfrm rot="10800000" flipH="1">
          <a:off x="11644630" y="0"/>
          <a:ext cx="45719" cy="0"/>
        </a:xfrm>
        <a:prstGeom prst="rect">
          <a:avLst/>
        </a:prstGeom>
        <a:solidFill>
          <a:schemeClr val="accent3">
            <a:lumMod val="75000"/>
          </a:schemeClr>
        </a:solidFill>
        <a:ln w="9525" cmpd="sng">
          <a:noFill/>
        </a:ln>
        <a:scene3d>
          <a:camera prst="orthographicFront"/>
          <a:lightRig rig="threePt" dir="t"/>
        </a:scene3d>
        <a:sp3d>
          <a:bevelT prst="slope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endParaRPr lang="fr-MG" sz="1400" b="1">
            <a:solidFill>
              <a:srgbClr val="00B0F0"/>
            </a:solidFill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466107</xdr:colOff>
      <xdr:row>0</xdr:row>
      <xdr:rowOff>0</xdr:rowOff>
    </xdr:from>
    <xdr:to>
      <xdr:col>12</xdr:col>
      <xdr:colOff>144142</xdr:colOff>
      <xdr:row>0</xdr:row>
      <xdr:rowOff>1176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480E14EC-0719-4341-97C1-A3987B0C4018}"/>
            </a:ext>
          </a:extLst>
        </xdr:cNvPr>
        <xdr:cNvSpPr txBox="1"/>
      </xdr:nvSpPr>
      <xdr:spPr>
        <a:xfrm rot="11469005" flipH="1">
          <a:off x="10778507" y="0"/>
          <a:ext cx="287635" cy="1176"/>
        </a:xfrm>
        <a:prstGeom prst="rect">
          <a:avLst/>
        </a:prstGeom>
        <a:solidFill>
          <a:schemeClr val="accent3">
            <a:lumMod val="75000"/>
          </a:schemeClr>
        </a:solidFill>
        <a:ln w="9525" cmpd="sng">
          <a:noFill/>
        </a:ln>
        <a:scene3d>
          <a:camera prst="orthographicFront"/>
          <a:lightRig rig="threePt" dir="t"/>
        </a:scene3d>
        <a:sp3d>
          <a:bevelT prst="slope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400" b="1">
              <a:solidFill>
                <a:srgbClr val="00B0F0"/>
              </a:solidFill>
            </a:rPr>
            <a:t>Accueil</a:t>
          </a:r>
          <a:endParaRPr lang="fr-MG" sz="1400" b="1">
            <a:solidFill>
              <a:srgbClr val="00B0F0"/>
            </a:solidFill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466107</xdr:colOff>
      <xdr:row>0</xdr:row>
      <xdr:rowOff>0</xdr:rowOff>
    </xdr:from>
    <xdr:to>
      <xdr:col>12</xdr:col>
      <xdr:colOff>144142</xdr:colOff>
      <xdr:row>0</xdr:row>
      <xdr:rowOff>1176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ADC02CE6-C72E-46A5-90F2-A8EB52F8AB12}"/>
            </a:ext>
          </a:extLst>
        </xdr:cNvPr>
        <xdr:cNvSpPr txBox="1"/>
      </xdr:nvSpPr>
      <xdr:spPr>
        <a:xfrm rot="11469005" flipH="1">
          <a:off x="10854707" y="0"/>
          <a:ext cx="287635" cy="1176"/>
        </a:xfrm>
        <a:prstGeom prst="rect">
          <a:avLst/>
        </a:prstGeom>
        <a:solidFill>
          <a:schemeClr val="accent3">
            <a:lumMod val="75000"/>
          </a:schemeClr>
        </a:solidFill>
        <a:ln w="9525" cmpd="sng">
          <a:noFill/>
        </a:ln>
        <a:scene3d>
          <a:camera prst="orthographicFront"/>
          <a:lightRig rig="threePt" dir="t"/>
        </a:scene3d>
        <a:sp3d>
          <a:bevelT prst="slope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400" b="1">
              <a:solidFill>
                <a:srgbClr val="00B0F0"/>
              </a:solidFill>
            </a:rPr>
            <a:t>Accueil</a:t>
          </a:r>
          <a:endParaRPr lang="fr-MG" sz="1400" b="1">
            <a:solidFill>
              <a:srgbClr val="00B0F0"/>
            </a:solidFill>
          </a:endParaRP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466107</xdr:colOff>
      <xdr:row>0</xdr:row>
      <xdr:rowOff>0</xdr:rowOff>
    </xdr:from>
    <xdr:to>
      <xdr:col>14</xdr:col>
      <xdr:colOff>144142</xdr:colOff>
      <xdr:row>0</xdr:row>
      <xdr:rowOff>1176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951E5540-ACCF-4C7B-8EEE-929A8DE4C557}"/>
            </a:ext>
          </a:extLst>
        </xdr:cNvPr>
        <xdr:cNvSpPr txBox="1"/>
      </xdr:nvSpPr>
      <xdr:spPr>
        <a:xfrm rot="11469005" flipH="1">
          <a:off x="10778507" y="0"/>
          <a:ext cx="287635" cy="1176"/>
        </a:xfrm>
        <a:prstGeom prst="rect">
          <a:avLst/>
        </a:prstGeom>
        <a:solidFill>
          <a:schemeClr val="accent3">
            <a:lumMod val="75000"/>
          </a:schemeClr>
        </a:solidFill>
        <a:ln w="9525" cmpd="sng">
          <a:noFill/>
        </a:ln>
        <a:scene3d>
          <a:camera prst="orthographicFront"/>
          <a:lightRig rig="threePt" dir="t"/>
        </a:scene3d>
        <a:sp3d>
          <a:bevelT prst="slope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400" b="1">
              <a:solidFill>
                <a:srgbClr val="00B0F0"/>
              </a:solidFill>
            </a:rPr>
            <a:t>Accueil</a:t>
          </a:r>
          <a:endParaRPr lang="fr-MG" sz="1400" b="1">
            <a:solidFill>
              <a:srgbClr val="00B0F0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2"/>
  <sheetViews>
    <sheetView workbookViewId="0">
      <selection activeCell="G2" sqref="G2"/>
    </sheetView>
  </sheetViews>
  <sheetFormatPr baseColWidth="10" defaultColWidth="8.7265625" defaultRowHeight="14.5" x14ac:dyDescent="0.35"/>
  <cols>
    <col min="1" max="1" width="10.90625" bestFit="1" customWidth="1"/>
    <col min="2" max="2" width="19.36328125" bestFit="1" customWidth="1"/>
    <col min="3" max="3" width="19.08984375" bestFit="1" customWidth="1"/>
    <col min="4" max="5" width="15.08984375" bestFit="1" customWidth="1"/>
    <col min="6" max="6" width="17.08984375" bestFit="1" customWidth="1"/>
    <col min="7" max="7" width="16.08984375" bestFit="1" customWidth="1"/>
  </cols>
  <sheetData>
    <row r="1" spans="1:7" ht="15.5" customHeight="1" x14ac:dyDescent="0.35">
      <c r="A1" s="24" t="s">
        <v>0</v>
      </c>
      <c r="B1" s="25"/>
      <c r="C1" s="25"/>
      <c r="D1" s="25"/>
      <c r="E1" s="26"/>
      <c r="F1" s="1" t="s">
        <v>1</v>
      </c>
      <c r="G1" s="2">
        <f>SUM(D:D)</f>
        <v>6922000</v>
      </c>
    </row>
    <row r="2" spans="1:7" ht="13" customHeight="1" x14ac:dyDescent="0.35">
      <c r="A2" s="27"/>
      <c r="B2" s="28"/>
      <c r="C2" s="28"/>
      <c r="D2" s="28"/>
      <c r="E2" s="29"/>
      <c r="F2" s="3"/>
    </row>
    <row r="3" spans="1:7" ht="15.5" hidden="1" x14ac:dyDescent="0.35">
      <c r="A3" s="30"/>
      <c r="B3" s="31"/>
      <c r="C3" s="31"/>
      <c r="D3" s="31"/>
      <c r="E3" s="32"/>
      <c r="F3" s="1" t="s">
        <v>2</v>
      </c>
      <c r="G3" s="4">
        <f>SUM(E:E)</f>
        <v>10922000</v>
      </c>
    </row>
    <row r="4" spans="1:7" ht="15.5" x14ac:dyDescent="0.35">
      <c r="A4" s="5" t="s">
        <v>3</v>
      </c>
      <c r="B4" s="6" t="s">
        <v>4</v>
      </c>
      <c r="C4" s="6" t="s">
        <v>5</v>
      </c>
      <c r="D4" s="7" t="s">
        <v>6</v>
      </c>
      <c r="E4" s="7" t="s">
        <v>7</v>
      </c>
      <c r="F4" s="1" t="s">
        <v>8</v>
      </c>
      <c r="G4" s="2">
        <f>SUM(E:E)</f>
        <v>10922000</v>
      </c>
    </row>
    <row r="5" spans="1:7" ht="15.5" x14ac:dyDescent="0.35">
      <c r="A5" s="8">
        <v>44562</v>
      </c>
      <c r="B5" s="9" t="s">
        <v>9</v>
      </c>
      <c r="C5" s="10" t="s">
        <v>10</v>
      </c>
      <c r="D5" s="11">
        <v>6922000</v>
      </c>
      <c r="E5" s="12"/>
      <c r="F5" s="13"/>
      <c r="G5" s="14"/>
    </row>
    <row r="6" spans="1:7" ht="15.5" x14ac:dyDescent="0.35">
      <c r="A6" s="8">
        <v>44563</v>
      </c>
      <c r="B6" s="9" t="s">
        <v>18</v>
      </c>
      <c r="C6" s="9" t="s">
        <v>11</v>
      </c>
      <c r="D6" s="12"/>
      <c r="E6" s="12">
        <v>1500000</v>
      </c>
      <c r="F6" s="13"/>
      <c r="G6" s="14"/>
    </row>
    <row r="7" spans="1:7" x14ac:dyDescent="0.35">
      <c r="A7" s="8">
        <v>44564</v>
      </c>
      <c r="B7" s="9" t="s">
        <v>18</v>
      </c>
      <c r="C7" s="9" t="s">
        <v>12</v>
      </c>
      <c r="D7" s="12"/>
      <c r="E7" s="12">
        <v>2000000</v>
      </c>
      <c r="F7" s="3"/>
    </row>
    <row r="8" spans="1:7" x14ac:dyDescent="0.35">
      <c r="A8" s="8">
        <v>44565</v>
      </c>
      <c r="B8" s="9" t="s">
        <v>18</v>
      </c>
      <c r="C8" s="15" t="s">
        <v>13</v>
      </c>
      <c r="D8" s="12"/>
      <c r="E8" s="16">
        <v>2000000</v>
      </c>
      <c r="F8" s="3"/>
    </row>
    <row r="9" spans="1:7" x14ac:dyDescent="0.35">
      <c r="A9" s="8">
        <v>44566</v>
      </c>
      <c r="B9" s="9" t="s">
        <v>18</v>
      </c>
      <c r="C9" s="9" t="s">
        <v>14</v>
      </c>
      <c r="D9" s="12"/>
      <c r="E9" s="12">
        <v>1222000</v>
      </c>
      <c r="F9" s="3"/>
    </row>
    <row r="10" spans="1:7" x14ac:dyDescent="0.35">
      <c r="A10" s="8">
        <v>44567</v>
      </c>
      <c r="B10" s="9" t="s">
        <v>18</v>
      </c>
      <c r="C10" s="9" t="s">
        <v>15</v>
      </c>
      <c r="D10" s="12"/>
      <c r="E10" s="12">
        <v>200000</v>
      </c>
      <c r="F10" s="3"/>
    </row>
    <row r="11" spans="1:7" x14ac:dyDescent="0.35">
      <c r="A11" s="8">
        <v>44568</v>
      </c>
      <c r="B11" s="9" t="s">
        <v>18</v>
      </c>
      <c r="C11" s="9" t="s">
        <v>16</v>
      </c>
      <c r="D11" s="12"/>
      <c r="E11" s="12">
        <v>2000000</v>
      </c>
      <c r="F11" s="3"/>
    </row>
    <row r="12" spans="1:7" x14ac:dyDescent="0.35">
      <c r="A12" s="8">
        <v>44569</v>
      </c>
      <c r="B12" s="9" t="s">
        <v>18</v>
      </c>
      <c r="C12" s="9" t="s">
        <v>17</v>
      </c>
      <c r="D12" s="11"/>
      <c r="E12" s="12">
        <v>2000000</v>
      </c>
      <c r="F12" s="3"/>
    </row>
  </sheetData>
  <mergeCells count="1">
    <mergeCell ref="A1:E3"/>
  </mergeCells>
  <conditionalFormatting sqref="A4:E4">
    <cfRule type="expression" dxfId="50" priority="10" stopIfTrue="1">
      <formula>$B4&lt;&gt;""</formula>
    </cfRule>
  </conditionalFormatting>
  <conditionalFormatting sqref="A5:D5 B6:E6 A6:A12 B7:B12">
    <cfRule type="expression" dxfId="49" priority="9" stopIfTrue="1">
      <formula>$B5&lt;&gt;""</formula>
    </cfRule>
  </conditionalFormatting>
  <conditionalFormatting sqref="E5">
    <cfRule type="expression" dxfId="48" priority="8" stopIfTrue="1">
      <formula>$B5&lt;&gt;""</formula>
    </cfRule>
  </conditionalFormatting>
  <conditionalFormatting sqref="C7:E7">
    <cfRule type="expression" dxfId="47" priority="7" stopIfTrue="1">
      <formula>$B7&lt;&gt;""</formula>
    </cfRule>
  </conditionalFormatting>
  <conditionalFormatting sqref="C8:E9">
    <cfRule type="expression" dxfId="46" priority="6" stopIfTrue="1">
      <formula>$B8&lt;&gt;""</formula>
    </cfRule>
  </conditionalFormatting>
  <conditionalFormatting sqref="C10:E11">
    <cfRule type="expression" dxfId="45" priority="5" stopIfTrue="1">
      <formula>$B10&lt;&gt;""</formula>
    </cfRule>
  </conditionalFormatting>
  <conditionalFormatting sqref="D12">
    <cfRule type="expression" dxfId="44" priority="3" stopIfTrue="1">
      <formula>$B12&lt;&gt;""</formula>
    </cfRule>
  </conditionalFormatting>
  <conditionalFormatting sqref="E12">
    <cfRule type="expression" dxfId="43" priority="2" stopIfTrue="1">
      <formula>$B12&lt;&gt;""</formula>
    </cfRule>
  </conditionalFormatting>
  <conditionalFormatting sqref="C12">
    <cfRule type="expression" dxfId="42" priority="1" stopIfTrue="1">
      <formula>$B12&lt;&gt;""</formula>
    </cfRule>
  </conditionalFormatting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FDB2BA-11BC-4335-A952-A81116958CAB}">
  <dimension ref="A1:G12"/>
  <sheetViews>
    <sheetView workbookViewId="0">
      <selection activeCell="B13" sqref="B13"/>
    </sheetView>
  </sheetViews>
  <sheetFormatPr baseColWidth="10" defaultColWidth="8.7265625" defaultRowHeight="14.5" x14ac:dyDescent="0.35"/>
  <cols>
    <col min="1" max="1" width="10.90625" bestFit="1" customWidth="1"/>
    <col min="2" max="2" width="19.36328125" bestFit="1" customWidth="1"/>
    <col min="3" max="3" width="19.08984375" bestFit="1" customWidth="1"/>
    <col min="4" max="4" width="16.1796875" bestFit="1" customWidth="1"/>
    <col min="5" max="5" width="15.08984375" bestFit="1" customWidth="1"/>
    <col min="6" max="6" width="17.08984375" bestFit="1" customWidth="1"/>
    <col min="7" max="7" width="16.08984375" bestFit="1" customWidth="1"/>
  </cols>
  <sheetData>
    <row r="1" spans="1:7" ht="15.5" customHeight="1" x14ac:dyDescent="0.35">
      <c r="A1" s="24" t="s">
        <v>0</v>
      </c>
      <c r="B1" s="25"/>
      <c r="C1" s="25"/>
      <c r="D1" s="25"/>
      <c r="E1" s="26"/>
      <c r="F1" s="1" t="s">
        <v>1</v>
      </c>
      <c r="G1" s="2">
        <f>SUM(D:D)</f>
        <v>20000000</v>
      </c>
    </row>
    <row r="2" spans="1:7" ht="13" customHeight="1" x14ac:dyDescent="0.35">
      <c r="A2" s="27"/>
      <c r="B2" s="28"/>
      <c r="C2" s="28"/>
      <c r="D2" s="28"/>
      <c r="E2" s="29"/>
      <c r="F2" s="3"/>
    </row>
    <row r="3" spans="1:7" ht="15.5" hidden="1" x14ac:dyDescent="0.35">
      <c r="A3" s="30"/>
      <c r="B3" s="31"/>
      <c r="C3" s="31"/>
      <c r="D3" s="31"/>
      <c r="E3" s="32"/>
      <c r="F3" s="1" t="s">
        <v>2</v>
      </c>
      <c r="G3" s="4">
        <f>SUM(E:E)</f>
        <v>18500000</v>
      </c>
    </row>
    <row r="4" spans="1:7" ht="15.5" x14ac:dyDescent="0.35">
      <c r="A4" s="5" t="s">
        <v>3</v>
      </c>
      <c r="B4" s="6" t="s">
        <v>4</v>
      </c>
      <c r="C4" s="6" t="s">
        <v>5</v>
      </c>
      <c r="D4" s="7" t="s">
        <v>6</v>
      </c>
      <c r="E4" s="7" t="s">
        <v>7</v>
      </c>
      <c r="F4" s="1" t="s">
        <v>8</v>
      </c>
      <c r="G4" s="2">
        <f>SUM(E:E)</f>
        <v>18500000</v>
      </c>
    </row>
    <row r="5" spans="1:7" ht="15.5" x14ac:dyDescent="0.35">
      <c r="A5" s="8">
        <v>44593</v>
      </c>
      <c r="B5" s="9" t="s">
        <v>9</v>
      </c>
      <c r="C5" s="10" t="s">
        <v>10</v>
      </c>
      <c r="D5" s="11">
        <v>20000000</v>
      </c>
      <c r="E5" s="12"/>
      <c r="F5" s="13"/>
      <c r="G5" s="14"/>
    </row>
    <row r="6" spans="1:7" ht="15.5" x14ac:dyDescent="0.35">
      <c r="A6" s="8">
        <v>44594</v>
      </c>
      <c r="B6" s="9" t="s">
        <v>18</v>
      </c>
      <c r="C6" s="9" t="s">
        <v>11</v>
      </c>
      <c r="D6" s="12"/>
      <c r="E6" s="12">
        <v>2000000</v>
      </c>
      <c r="F6" s="13"/>
      <c r="G6" s="14"/>
    </row>
    <row r="7" spans="1:7" x14ac:dyDescent="0.35">
      <c r="A7" s="8">
        <v>44595</v>
      </c>
      <c r="B7" s="9" t="s">
        <v>18</v>
      </c>
      <c r="C7" s="9" t="s">
        <v>12</v>
      </c>
      <c r="D7" s="12"/>
      <c r="E7" s="12">
        <v>2500000</v>
      </c>
      <c r="F7" s="3"/>
    </row>
    <row r="8" spans="1:7" x14ac:dyDescent="0.35">
      <c r="A8" s="8">
        <v>44596</v>
      </c>
      <c r="B8" s="9" t="s">
        <v>18</v>
      </c>
      <c r="C8" s="15" t="s">
        <v>13</v>
      </c>
      <c r="D8" s="12"/>
      <c r="E8" s="16">
        <v>3000000</v>
      </c>
      <c r="F8" s="3"/>
    </row>
    <row r="9" spans="1:7" x14ac:dyDescent="0.35">
      <c r="A9" s="8">
        <v>44597</v>
      </c>
      <c r="B9" s="9" t="s">
        <v>18</v>
      </c>
      <c r="C9" s="9" t="s">
        <v>14</v>
      </c>
      <c r="D9" s="12"/>
      <c r="E9" s="12">
        <v>2600000</v>
      </c>
      <c r="F9" s="3"/>
    </row>
    <row r="10" spans="1:7" x14ac:dyDescent="0.35">
      <c r="A10" s="8">
        <v>44598</v>
      </c>
      <c r="B10" s="9" t="s">
        <v>18</v>
      </c>
      <c r="C10" s="9" t="s">
        <v>15</v>
      </c>
      <c r="D10" s="12"/>
      <c r="E10" s="12">
        <v>400000</v>
      </c>
      <c r="F10" s="3"/>
    </row>
    <row r="11" spans="1:7" x14ac:dyDescent="0.35">
      <c r="A11" s="8">
        <v>44599</v>
      </c>
      <c r="B11" s="9" t="s">
        <v>18</v>
      </c>
      <c r="C11" s="9" t="s">
        <v>16</v>
      </c>
      <c r="D11" s="12"/>
      <c r="E11" s="12">
        <v>4000000</v>
      </c>
      <c r="F11" s="3"/>
    </row>
    <row r="12" spans="1:7" x14ac:dyDescent="0.35">
      <c r="A12" s="8">
        <v>44600</v>
      </c>
      <c r="B12" s="9" t="s">
        <v>18</v>
      </c>
      <c r="C12" s="9" t="s">
        <v>17</v>
      </c>
      <c r="D12" s="11"/>
      <c r="E12" s="12">
        <v>4000000</v>
      </c>
      <c r="F12" s="3"/>
    </row>
  </sheetData>
  <mergeCells count="1">
    <mergeCell ref="A1:E3"/>
  </mergeCells>
  <conditionalFormatting sqref="A4:E4">
    <cfRule type="expression" dxfId="41" priority="10" stopIfTrue="1">
      <formula>$B4&lt;&gt;""</formula>
    </cfRule>
  </conditionalFormatting>
  <conditionalFormatting sqref="A5:D5 B6:D6 B8 B10 B12 A6:A12">
    <cfRule type="expression" dxfId="40" priority="9" stopIfTrue="1">
      <formula>$B5&lt;&gt;""</formula>
    </cfRule>
  </conditionalFormatting>
  <conditionalFormatting sqref="E5">
    <cfRule type="expression" dxfId="39" priority="8" stopIfTrue="1">
      <formula>$B5&lt;&gt;""</formula>
    </cfRule>
  </conditionalFormatting>
  <conditionalFormatting sqref="C7:E7 E6">
    <cfRule type="expression" dxfId="38" priority="7" stopIfTrue="1">
      <formula>$B6&lt;&gt;""</formula>
    </cfRule>
  </conditionalFormatting>
  <conditionalFormatting sqref="C8:E9">
    <cfRule type="expression" dxfId="37" priority="6" stopIfTrue="1">
      <formula>$B8&lt;&gt;""</formula>
    </cfRule>
  </conditionalFormatting>
  <conditionalFormatting sqref="C10:E11">
    <cfRule type="expression" dxfId="36" priority="5" stopIfTrue="1">
      <formula>$B10&lt;&gt;""</formula>
    </cfRule>
  </conditionalFormatting>
  <conditionalFormatting sqref="D12">
    <cfRule type="expression" dxfId="35" priority="4" stopIfTrue="1">
      <formula>$B12&lt;&gt;""</formula>
    </cfRule>
  </conditionalFormatting>
  <conditionalFormatting sqref="E12">
    <cfRule type="expression" dxfId="34" priority="3" stopIfTrue="1">
      <formula>$B12&lt;&gt;""</formula>
    </cfRule>
  </conditionalFormatting>
  <conditionalFormatting sqref="C12">
    <cfRule type="expression" dxfId="33" priority="2" stopIfTrue="1">
      <formula>$B12&lt;&gt;""</formula>
    </cfRule>
  </conditionalFormatting>
  <conditionalFormatting sqref="B7 B9 B11">
    <cfRule type="expression" dxfId="32" priority="1" stopIfTrue="1">
      <formula>$B7&lt;&gt;""</formula>
    </cfRule>
  </conditionalFormatting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23BCCD-66C5-4415-B752-9FCA11C44540}">
  <dimension ref="A1:G12"/>
  <sheetViews>
    <sheetView workbookViewId="0">
      <selection activeCell="E16" sqref="E16"/>
    </sheetView>
  </sheetViews>
  <sheetFormatPr baseColWidth="10" defaultColWidth="8.7265625" defaultRowHeight="14.5" x14ac:dyDescent="0.35"/>
  <cols>
    <col min="1" max="1" width="10.90625" bestFit="1" customWidth="1"/>
    <col min="2" max="2" width="19.36328125" bestFit="1" customWidth="1"/>
    <col min="3" max="3" width="19.08984375" bestFit="1" customWidth="1"/>
    <col min="4" max="5" width="16.1796875" bestFit="1" customWidth="1"/>
    <col min="6" max="6" width="17.08984375" bestFit="1" customWidth="1"/>
    <col min="7" max="7" width="16.08984375" bestFit="1" customWidth="1"/>
  </cols>
  <sheetData>
    <row r="1" spans="1:7" ht="15.5" customHeight="1" x14ac:dyDescent="0.35">
      <c r="A1" s="24" t="s">
        <v>0</v>
      </c>
      <c r="B1" s="25"/>
      <c r="C1" s="25"/>
      <c r="D1" s="25"/>
      <c r="E1" s="26"/>
      <c r="F1" s="1" t="s">
        <v>1</v>
      </c>
      <c r="G1" s="2">
        <f>SUM(D:D)</f>
        <v>35000000</v>
      </c>
    </row>
    <row r="2" spans="1:7" ht="13" customHeight="1" x14ac:dyDescent="0.35">
      <c r="A2" s="27"/>
      <c r="B2" s="28"/>
      <c r="C2" s="28"/>
      <c r="D2" s="28"/>
      <c r="E2" s="29"/>
      <c r="F2" s="3"/>
    </row>
    <row r="3" spans="1:7" ht="15.5" hidden="1" x14ac:dyDescent="0.35">
      <c r="A3" s="30"/>
      <c r="B3" s="31"/>
      <c r="C3" s="31"/>
      <c r="D3" s="31"/>
      <c r="E3" s="32"/>
      <c r="F3" s="1" t="s">
        <v>2</v>
      </c>
      <c r="G3" s="4">
        <f>SUM(E:E)</f>
        <v>31100000</v>
      </c>
    </row>
    <row r="4" spans="1:7" ht="15.5" x14ac:dyDescent="0.35">
      <c r="A4" s="5" t="s">
        <v>3</v>
      </c>
      <c r="B4" s="6" t="s">
        <v>4</v>
      </c>
      <c r="C4" s="6" t="s">
        <v>5</v>
      </c>
      <c r="D4" s="7" t="s">
        <v>6</v>
      </c>
      <c r="E4" s="7" t="s">
        <v>7</v>
      </c>
      <c r="F4" s="1" t="s">
        <v>8</v>
      </c>
      <c r="G4" s="2">
        <f>SUM(E:E)</f>
        <v>31100000</v>
      </c>
    </row>
    <row r="5" spans="1:7" ht="15.5" x14ac:dyDescent="0.35">
      <c r="A5" s="8">
        <v>44621</v>
      </c>
      <c r="B5" s="9" t="s">
        <v>9</v>
      </c>
      <c r="C5" s="10" t="s">
        <v>10</v>
      </c>
      <c r="D5" s="11">
        <v>35000000</v>
      </c>
      <c r="E5" s="12"/>
      <c r="F5" s="13"/>
      <c r="G5" s="14"/>
    </row>
    <row r="6" spans="1:7" ht="15.5" x14ac:dyDescent="0.35">
      <c r="A6" s="8">
        <v>44622</v>
      </c>
      <c r="B6" s="9" t="s">
        <v>18</v>
      </c>
      <c r="C6" s="9" t="s">
        <v>11</v>
      </c>
      <c r="D6" s="12"/>
      <c r="E6" s="12">
        <v>3000000</v>
      </c>
      <c r="F6" s="13"/>
      <c r="G6" s="14"/>
    </row>
    <row r="7" spans="1:7" x14ac:dyDescent="0.35">
      <c r="A7" s="8">
        <v>44623</v>
      </c>
      <c r="B7" s="9" t="s">
        <v>18</v>
      </c>
      <c r="C7" s="9" t="s">
        <v>12</v>
      </c>
      <c r="D7" s="12"/>
      <c r="E7" s="12">
        <v>4500000</v>
      </c>
      <c r="F7" s="3"/>
    </row>
    <row r="8" spans="1:7" x14ac:dyDescent="0.35">
      <c r="A8" s="8">
        <v>44624</v>
      </c>
      <c r="B8" s="9" t="s">
        <v>18</v>
      </c>
      <c r="C8" s="9" t="s">
        <v>13</v>
      </c>
      <c r="D8" s="12"/>
      <c r="E8" s="12">
        <v>0</v>
      </c>
      <c r="F8" s="3"/>
    </row>
    <row r="9" spans="1:7" x14ac:dyDescent="0.35">
      <c r="A9" s="8">
        <v>44625</v>
      </c>
      <c r="B9" s="9" t="s">
        <v>18</v>
      </c>
      <c r="C9" s="9" t="s">
        <v>14</v>
      </c>
      <c r="D9" s="12"/>
      <c r="E9" s="12">
        <v>10600000</v>
      </c>
      <c r="F9" s="3"/>
    </row>
    <row r="10" spans="1:7" x14ac:dyDescent="0.35">
      <c r="A10" s="8">
        <v>44626</v>
      </c>
      <c r="B10" s="9" t="s">
        <v>18</v>
      </c>
      <c r="C10" s="9" t="s">
        <v>15</v>
      </c>
      <c r="D10" s="12"/>
      <c r="E10" s="12">
        <v>1000000</v>
      </c>
      <c r="F10" s="3"/>
    </row>
    <row r="11" spans="1:7" x14ac:dyDescent="0.35">
      <c r="A11" s="8">
        <v>44627</v>
      </c>
      <c r="B11" s="9" t="s">
        <v>18</v>
      </c>
      <c r="C11" s="9" t="s">
        <v>16</v>
      </c>
      <c r="D11" s="12"/>
      <c r="E11" s="12">
        <v>7000000</v>
      </c>
      <c r="F11" s="3"/>
    </row>
    <row r="12" spans="1:7" x14ac:dyDescent="0.35">
      <c r="A12" s="8">
        <v>44628</v>
      </c>
      <c r="B12" s="9" t="s">
        <v>18</v>
      </c>
      <c r="C12" s="9" t="s">
        <v>17</v>
      </c>
      <c r="D12" s="11"/>
      <c r="E12" s="12">
        <v>5000000</v>
      </c>
      <c r="F12" s="3"/>
    </row>
  </sheetData>
  <mergeCells count="1">
    <mergeCell ref="A1:E3"/>
  </mergeCells>
  <conditionalFormatting sqref="A4:E4">
    <cfRule type="expression" dxfId="31" priority="12" stopIfTrue="1">
      <formula>$B4&lt;&gt;""</formula>
    </cfRule>
  </conditionalFormatting>
  <conditionalFormatting sqref="A5:D5 B6:D6 B8 B10 B12 A6:A12">
    <cfRule type="expression" dxfId="30" priority="11" stopIfTrue="1">
      <formula>$B5&lt;&gt;""</formula>
    </cfRule>
  </conditionalFormatting>
  <conditionalFormatting sqref="E5">
    <cfRule type="expression" dxfId="29" priority="10" stopIfTrue="1">
      <formula>$B5&lt;&gt;""</formula>
    </cfRule>
  </conditionalFormatting>
  <conditionalFormatting sqref="C7:E7 E6">
    <cfRule type="expression" dxfId="28" priority="9" stopIfTrue="1">
      <formula>$B6&lt;&gt;""</formula>
    </cfRule>
  </conditionalFormatting>
  <conditionalFormatting sqref="C9:E9 D8">
    <cfRule type="expression" dxfId="27" priority="8" stopIfTrue="1">
      <formula>$B8&lt;&gt;""</formula>
    </cfRule>
  </conditionalFormatting>
  <conditionalFormatting sqref="C10:E11">
    <cfRule type="expression" dxfId="26" priority="7" stopIfTrue="1">
      <formula>$B10&lt;&gt;""</formula>
    </cfRule>
  </conditionalFormatting>
  <conditionalFormatting sqref="D12">
    <cfRule type="expression" dxfId="25" priority="6" stopIfTrue="1">
      <formula>$B12&lt;&gt;""</formula>
    </cfRule>
  </conditionalFormatting>
  <conditionalFormatting sqref="E12">
    <cfRule type="expression" dxfId="24" priority="5" stopIfTrue="1">
      <formula>$B12&lt;&gt;""</formula>
    </cfRule>
  </conditionalFormatting>
  <conditionalFormatting sqref="C12">
    <cfRule type="expression" dxfId="23" priority="4" stopIfTrue="1">
      <formula>$B12&lt;&gt;""</formula>
    </cfRule>
  </conditionalFormatting>
  <conditionalFormatting sqref="B7 B9 B11">
    <cfRule type="expression" dxfId="22" priority="3" stopIfTrue="1">
      <formula>$B7&lt;&gt;""</formula>
    </cfRule>
  </conditionalFormatting>
  <conditionalFormatting sqref="C8">
    <cfRule type="expression" dxfId="21" priority="2" stopIfTrue="1">
      <formula>$B8&lt;&gt;""</formula>
    </cfRule>
  </conditionalFormatting>
  <conditionalFormatting sqref="E8">
    <cfRule type="expression" dxfId="20" priority="1" stopIfTrue="1">
      <formula>$B8&lt;&gt;""</formula>
    </cfRule>
  </conditionalFormatting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2E1403-44F0-4579-90D1-613C35B4DD7A}">
  <dimension ref="A1:I14"/>
  <sheetViews>
    <sheetView showGridLines="0" tabSelected="1" workbookViewId="0">
      <selection activeCell="I19" sqref="I19"/>
    </sheetView>
  </sheetViews>
  <sheetFormatPr baseColWidth="10" defaultColWidth="8.7265625" defaultRowHeight="14.5" x14ac:dyDescent="0.35"/>
  <cols>
    <col min="1" max="1" width="19.08984375" bestFit="1" customWidth="1"/>
    <col min="2" max="2" width="19.08984375" customWidth="1"/>
    <col min="3" max="3" width="15.90625" bestFit="1" customWidth="1"/>
    <col min="4" max="4" width="15.08984375" customWidth="1"/>
    <col min="5" max="5" width="17.08984375" bestFit="1" customWidth="1"/>
    <col min="6" max="8" width="17.08984375" customWidth="1"/>
    <col min="9" max="9" width="16.08984375" bestFit="1" customWidth="1"/>
  </cols>
  <sheetData>
    <row r="1" spans="1:9" ht="15.5" customHeight="1" x14ac:dyDescent="0.35">
      <c r="A1" s="28" t="s">
        <v>25</v>
      </c>
      <c r="B1" s="28"/>
      <c r="C1" s="28"/>
      <c r="D1" s="28"/>
      <c r="E1" s="28"/>
      <c r="F1" s="28"/>
      <c r="G1" s="28"/>
      <c r="H1" s="28"/>
      <c r="I1" s="28"/>
    </row>
    <row r="2" spans="1:9" ht="13" customHeight="1" x14ac:dyDescent="0.35">
      <c r="A2" s="28"/>
      <c r="B2" s="28"/>
      <c r="C2" s="28"/>
      <c r="D2" s="28"/>
      <c r="E2" s="28"/>
      <c r="F2" s="28"/>
      <c r="G2" s="28"/>
      <c r="H2" s="28"/>
      <c r="I2" s="28"/>
    </row>
    <row r="3" spans="1:9" ht="15.5" hidden="1" customHeight="1" x14ac:dyDescent="0.35">
      <c r="A3" s="17"/>
      <c r="B3" s="17"/>
      <c r="C3" s="18"/>
      <c r="D3" s="19"/>
      <c r="E3" s="3"/>
      <c r="F3" s="3"/>
      <c r="G3" s="3"/>
      <c r="H3" s="3"/>
    </row>
    <row r="4" spans="1:9" ht="15.5" customHeight="1" x14ac:dyDescent="0.35">
      <c r="A4" s="23" t="s">
        <v>24</v>
      </c>
      <c r="B4" s="41" t="s">
        <v>19</v>
      </c>
      <c r="C4" s="41" t="s">
        <v>19</v>
      </c>
      <c r="D4" s="41" t="s">
        <v>20</v>
      </c>
      <c r="E4" s="41" t="s">
        <v>20</v>
      </c>
      <c r="F4" s="41" t="s">
        <v>23</v>
      </c>
      <c r="G4" s="41" t="s">
        <v>23</v>
      </c>
      <c r="H4" s="33"/>
      <c r="I4" s="34"/>
    </row>
    <row r="5" spans="1:9" ht="15.5" x14ac:dyDescent="0.35">
      <c r="A5" s="6" t="s">
        <v>26</v>
      </c>
      <c r="B5" s="6" t="s">
        <v>3</v>
      </c>
      <c r="C5" s="7" t="s">
        <v>18</v>
      </c>
      <c r="D5" s="7" t="s">
        <v>3</v>
      </c>
      <c r="E5" s="7" t="s">
        <v>18</v>
      </c>
      <c r="F5" s="7" t="s">
        <v>3</v>
      </c>
      <c r="G5" s="7" t="s">
        <v>18</v>
      </c>
      <c r="H5" s="7"/>
      <c r="I5" s="7" t="s">
        <v>21</v>
      </c>
    </row>
    <row r="6" spans="1:9" x14ac:dyDescent="0.35">
      <c r="A6" s="9" t="s">
        <v>11</v>
      </c>
      <c r="B6" s="42">
        <f ca="1">INDEX(INDIRECT("'Salaire "&amp;B$4&amp;"'!$A:$E"),MATCH(Récapitulatif!$A6,INDIRECT("'Salaire "&amp;B$4&amp;"'!$C:$C"),0),1)</f>
        <v>44563</v>
      </c>
      <c r="C6" s="12">
        <f ca="1">INDEX(INDIRECT("'Salaire "&amp;C$4&amp;"'!$A:$E"),MATCH(Récapitulatif!$A6,INDIRECT("'Salaire "&amp;C$4&amp;"'!$C:$C"),0),5)</f>
        <v>1500000</v>
      </c>
      <c r="D6" s="42">
        <f ca="1">INDEX(INDIRECT("'Salaire "&amp;D$4&amp;"'!$A:$E"),MATCH(Récapitulatif!$A6,INDIRECT("'Salaire "&amp;D$4&amp;"'!$C:$C"),0),1)</f>
        <v>44594</v>
      </c>
      <c r="E6" s="12">
        <f ca="1">INDEX(INDIRECT("'Salaire "&amp;E$4&amp;"'!$A:$E"),MATCH(Récapitulatif!$A6,INDIRECT("'Salaire "&amp;E$4&amp;"'!$C:$C"),0),5)</f>
        <v>2000000</v>
      </c>
      <c r="F6" s="42">
        <f ca="1">INDEX(INDIRECT("'Salaire "&amp;F$4&amp;"'!$A:$E"),MATCH(Récapitulatif!$A6,INDIRECT("'Salaire "&amp;F$4&amp;"'!$C:$C"),0),1)</f>
        <v>44622</v>
      </c>
      <c r="G6" s="12">
        <f ca="1">INDEX(INDIRECT("'Salaire "&amp;G$4&amp;"'!$A:$E"),MATCH(Récapitulatif!$A6,INDIRECT("'Salaire "&amp;G$4&amp;"'!$C:$C"),0),5)</f>
        <v>3000000</v>
      </c>
      <c r="H6" s="21"/>
      <c r="I6" s="12">
        <f ca="1">SUMIFS($B6:$G6,$B$5:$G$5,"Salaire")</f>
        <v>6500000</v>
      </c>
    </row>
    <row r="7" spans="1:9" x14ac:dyDescent="0.35">
      <c r="A7" s="9" t="s">
        <v>12</v>
      </c>
      <c r="B7" s="42">
        <f ca="1">INDEX(INDIRECT("'Salaire "&amp;B$4&amp;"'!$A:$E"),MATCH(Récapitulatif!$A7,INDIRECT("'Salaire "&amp;B$4&amp;"'!$C:$C"),0),1)</f>
        <v>44564</v>
      </c>
      <c r="C7" s="12">
        <f ca="1">INDEX(INDIRECT("'Salaire "&amp;C$4&amp;"'!$A:$E"),MATCH(Récapitulatif!$A7,INDIRECT("'Salaire "&amp;C$4&amp;"'!$C:$C"),0),5)</f>
        <v>2000000</v>
      </c>
      <c r="D7" s="42">
        <f ca="1">INDEX(INDIRECT("'Salaire "&amp;D$4&amp;"'!$A:$E"),MATCH(Récapitulatif!$A7,INDIRECT("'Salaire "&amp;D$4&amp;"'!$C:$C"),0),1)</f>
        <v>44595</v>
      </c>
      <c r="E7" s="12">
        <f ca="1">INDEX(INDIRECT("'Salaire "&amp;E$4&amp;"'!$A:$E"),MATCH(Récapitulatif!$A7,INDIRECT("'Salaire "&amp;E$4&amp;"'!$C:$C"),0),5)</f>
        <v>2500000</v>
      </c>
      <c r="F7" s="42">
        <f ca="1">INDEX(INDIRECT("'Salaire "&amp;F$4&amp;"'!$A:$E"),MATCH(Récapitulatif!$A7,INDIRECT("'Salaire "&amp;F$4&amp;"'!$C:$C"),0),1)</f>
        <v>44623</v>
      </c>
      <c r="G7" s="12">
        <f ca="1">INDEX(INDIRECT("'Salaire "&amp;G$4&amp;"'!$A:$E"),MATCH(Récapitulatif!$A7,INDIRECT("'Salaire "&amp;G$4&amp;"'!$C:$C"),0),5)</f>
        <v>4500000</v>
      </c>
      <c r="H7" s="43"/>
      <c r="I7" s="12">
        <f t="shared" ref="I7:I12" ca="1" si="0">SUMIFS($B7:$G7,$B$5:$G$5,"Salaire")</f>
        <v>9000000</v>
      </c>
    </row>
    <row r="8" spans="1:9" x14ac:dyDescent="0.35">
      <c r="A8" s="9" t="s">
        <v>13</v>
      </c>
      <c r="B8" s="42">
        <f ca="1">INDEX(INDIRECT("'Salaire "&amp;B$4&amp;"'!$A:$E"),MATCH(Récapitulatif!$A8,INDIRECT("'Salaire "&amp;B$4&amp;"'!$C:$C"),0),1)</f>
        <v>44565</v>
      </c>
      <c r="C8" s="12">
        <f ca="1">INDEX(INDIRECT("'Salaire "&amp;C$4&amp;"'!$A:$E"),MATCH(Récapitulatif!$A8,INDIRECT("'Salaire "&amp;C$4&amp;"'!$C:$C"),0),5)</f>
        <v>2000000</v>
      </c>
      <c r="D8" s="42">
        <f ca="1">INDEX(INDIRECT("'Salaire "&amp;D$4&amp;"'!$A:$E"),MATCH(Récapitulatif!$A8,INDIRECT("'Salaire "&amp;D$4&amp;"'!$C:$C"),0),1)</f>
        <v>44596</v>
      </c>
      <c r="E8" s="12">
        <f ca="1">INDEX(INDIRECT("'Salaire "&amp;E$4&amp;"'!$A:$E"),MATCH(Récapitulatif!$A8,INDIRECT("'Salaire "&amp;E$4&amp;"'!$C:$C"),0),5)</f>
        <v>3000000</v>
      </c>
      <c r="F8" s="42">
        <f ca="1">INDEX(INDIRECT("'Salaire "&amp;F$4&amp;"'!$A:$E"),MATCH(Récapitulatif!$A8,INDIRECT("'Salaire "&amp;F$4&amp;"'!$C:$C"),0),1)</f>
        <v>44624</v>
      </c>
      <c r="G8" s="12">
        <f ca="1">INDEX(INDIRECT("'Salaire "&amp;G$4&amp;"'!$A:$E"),MATCH(Récapitulatif!$A8,INDIRECT("'Salaire "&amp;G$4&amp;"'!$C:$C"),0),5)</f>
        <v>0</v>
      </c>
      <c r="H8" s="43"/>
      <c r="I8" s="12">
        <f t="shared" ca="1" si="0"/>
        <v>5000000</v>
      </c>
    </row>
    <row r="9" spans="1:9" x14ac:dyDescent="0.35">
      <c r="A9" s="9" t="s">
        <v>14</v>
      </c>
      <c r="B9" s="42">
        <f ca="1">INDEX(INDIRECT("'Salaire "&amp;B$4&amp;"'!$A:$E"),MATCH(Récapitulatif!$A9,INDIRECT("'Salaire "&amp;B$4&amp;"'!$C:$C"),0),1)</f>
        <v>44566</v>
      </c>
      <c r="C9" s="12">
        <f ca="1">INDEX(INDIRECT("'Salaire "&amp;C$4&amp;"'!$A:$E"),MATCH(Récapitulatif!$A9,INDIRECT("'Salaire "&amp;C$4&amp;"'!$C:$C"),0),5)</f>
        <v>1222000</v>
      </c>
      <c r="D9" s="42">
        <f ca="1">INDEX(INDIRECT("'Salaire "&amp;D$4&amp;"'!$A:$E"),MATCH(Récapitulatif!$A9,INDIRECT("'Salaire "&amp;D$4&amp;"'!$C:$C"),0),1)</f>
        <v>44597</v>
      </c>
      <c r="E9" s="12">
        <f ca="1">INDEX(INDIRECT("'Salaire "&amp;E$4&amp;"'!$A:$E"),MATCH(Récapitulatif!$A9,INDIRECT("'Salaire "&amp;E$4&amp;"'!$C:$C"),0),5)</f>
        <v>2600000</v>
      </c>
      <c r="F9" s="42">
        <f ca="1">INDEX(INDIRECT("'Salaire "&amp;F$4&amp;"'!$A:$E"),MATCH(Récapitulatif!$A9,INDIRECT("'Salaire "&amp;F$4&amp;"'!$C:$C"),0),1)</f>
        <v>44625</v>
      </c>
      <c r="G9" s="12">
        <f ca="1">INDEX(INDIRECT("'Salaire "&amp;G$4&amp;"'!$A:$E"),MATCH(Récapitulatif!$A9,INDIRECT("'Salaire "&amp;G$4&amp;"'!$C:$C"),0),5)</f>
        <v>10600000</v>
      </c>
      <c r="H9" s="43"/>
      <c r="I9" s="12">
        <f t="shared" ca="1" si="0"/>
        <v>14422000</v>
      </c>
    </row>
    <row r="10" spans="1:9" x14ac:dyDescent="0.35">
      <c r="A10" s="9" t="s">
        <v>15</v>
      </c>
      <c r="B10" s="42">
        <f ca="1">INDEX(INDIRECT("'Salaire "&amp;B$4&amp;"'!$A:$E"),MATCH(Récapitulatif!$A10,INDIRECT("'Salaire "&amp;B$4&amp;"'!$C:$C"),0),1)</f>
        <v>44567</v>
      </c>
      <c r="C10" s="12">
        <f ca="1">INDEX(INDIRECT("'Salaire "&amp;C$4&amp;"'!$A:$E"),MATCH(Récapitulatif!$A10,INDIRECT("'Salaire "&amp;C$4&amp;"'!$C:$C"),0),5)</f>
        <v>200000</v>
      </c>
      <c r="D10" s="42">
        <f ca="1">INDEX(INDIRECT("'Salaire "&amp;D$4&amp;"'!$A:$E"),MATCH(Récapitulatif!$A10,INDIRECT("'Salaire "&amp;D$4&amp;"'!$C:$C"),0),1)</f>
        <v>44598</v>
      </c>
      <c r="E10" s="12">
        <f ca="1">INDEX(INDIRECT("'Salaire "&amp;E$4&amp;"'!$A:$E"),MATCH(Récapitulatif!$A10,INDIRECT("'Salaire "&amp;E$4&amp;"'!$C:$C"),0),5)</f>
        <v>400000</v>
      </c>
      <c r="F10" s="42">
        <f ca="1">INDEX(INDIRECT("'Salaire "&amp;F$4&amp;"'!$A:$E"),MATCH(Récapitulatif!$A10,INDIRECT("'Salaire "&amp;F$4&amp;"'!$C:$C"),0),1)</f>
        <v>44626</v>
      </c>
      <c r="G10" s="12">
        <f ca="1">INDEX(INDIRECT("'Salaire "&amp;G$4&amp;"'!$A:$E"),MATCH(Récapitulatif!$A10,INDIRECT("'Salaire "&amp;G$4&amp;"'!$C:$C"),0),5)</f>
        <v>1000000</v>
      </c>
      <c r="H10" s="43"/>
      <c r="I10" s="12">
        <f t="shared" ca="1" si="0"/>
        <v>1600000</v>
      </c>
    </row>
    <row r="11" spans="1:9" x14ac:dyDescent="0.35">
      <c r="A11" s="9" t="s">
        <v>16</v>
      </c>
      <c r="B11" s="42">
        <f ca="1">INDEX(INDIRECT("'Salaire "&amp;B$4&amp;"'!$A:$E"),MATCH(Récapitulatif!$A11,INDIRECT("'Salaire "&amp;B$4&amp;"'!$C:$C"),0),1)</f>
        <v>44568</v>
      </c>
      <c r="C11" s="12">
        <f ca="1">INDEX(INDIRECT("'Salaire "&amp;C$4&amp;"'!$A:$E"),MATCH(Récapitulatif!$A11,INDIRECT("'Salaire "&amp;C$4&amp;"'!$C:$C"),0),5)</f>
        <v>2000000</v>
      </c>
      <c r="D11" s="42">
        <f ca="1">INDEX(INDIRECT("'Salaire "&amp;D$4&amp;"'!$A:$E"),MATCH(Récapitulatif!$A11,INDIRECT("'Salaire "&amp;D$4&amp;"'!$C:$C"),0),1)</f>
        <v>44599</v>
      </c>
      <c r="E11" s="12">
        <f ca="1">INDEX(INDIRECT("'Salaire "&amp;E$4&amp;"'!$A:$E"),MATCH(Récapitulatif!$A11,INDIRECT("'Salaire "&amp;E$4&amp;"'!$C:$C"),0),5)</f>
        <v>4000000</v>
      </c>
      <c r="F11" s="42">
        <f ca="1">INDEX(INDIRECT("'Salaire "&amp;F$4&amp;"'!$A:$E"),MATCH(Récapitulatif!$A11,INDIRECT("'Salaire "&amp;F$4&amp;"'!$C:$C"),0),1)</f>
        <v>44627</v>
      </c>
      <c r="G11" s="12">
        <f ca="1">INDEX(INDIRECT("'Salaire "&amp;G$4&amp;"'!$A:$E"),MATCH(Récapitulatif!$A11,INDIRECT("'Salaire "&amp;G$4&amp;"'!$C:$C"),0),5)</f>
        <v>7000000</v>
      </c>
      <c r="H11" s="43"/>
      <c r="I11" s="12">
        <f t="shared" ca="1" si="0"/>
        <v>13000000</v>
      </c>
    </row>
    <row r="12" spans="1:9" x14ac:dyDescent="0.35">
      <c r="A12" s="20" t="s">
        <v>17</v>
      </c>
      <c r="B12" s="42">
        <f ca="1">INDEX(INDIRECT("'Salaire "&amp;B$4&amp;"'!$A:$E"),MATCH(Récapitulatif!$A12,INDIRECT("'Salaire "&amp;B$4&amp;"'!$C:$C"),0),1)</f>
        <v>44569</v>
      </c>
      <c r="C12" s="12">
        <f ca="1">INDEX(INDIRECT("'Salaire "&amp;C$4&amp;"'!$A:$E"),MATCH(Récapitulatif!$A12,INDIRECT("'Salaire "&amp;C$4&amp;"'!$C:$C"),0),5)</f>
        <v>2000000</v>
      </c>
      <c r="D12" s="42">
        <f ca="1">INDEX(INDIRECT("'Salaire "&amp;D$4&amp;"'!$A:$E"),MATCH(Récapitulatif!$A12,INDIRECT("'Salaire "&amp;D$4&amp;"'!$C:$C"),0),1)</f>
        <v>44600</v>
      </c>
      <c r="E12" s="12">
        <f ca="1">INDEX(INDIRECT("'Salaire "&amp;E$4&amp;"'!$A:$E"),MATCH(Récapitulatif!$A12,INDIRECT("'Salaire "&amp;E$4&amp;"'!$C:$C"),0),5)</f>
        <v>4000000</v>
      </c>
      <c r="F12" s="42">
        <f ca="1">INDEX(INDIRECT("'Salaire "&amp;F$4&amp;"'!$A:$E"),MATCH(Récapitulatif!$A12,INDIRECT("'Salaire "&amp;F$4&amp;"'!$C:$C"),0),1)</f>
        <v>44628</v>
      </c>
      <c r="G12" s="12">
        <f ca="1">INDEX(INDIRECT("'Salaire "&amp;G$4&amp;"'!$A:$E"),MATCH(Récapitulatif!$A12,INDIRECT("'Salaire "&amp;G$4&amp;"'!$C:$C"),0),5)</f>
        <v>5000000</v>
      </c>
      <c r="H12" s="44"/>
      <c r="I12" s="12">
        <f t="shared" ca="1" si="0"/>
        <v>11000000</v>
      </c>
    </row>
    <row r="13" spans="1:9" ht="15.5" customHeight="1" x14ac:dyDescent="0.35">
      <c r="A13" s="35" t="s">
        <v>21</v>
      </c>
      <c r="B13" s="36"/>
      <c r="C13" s="39">
        <f ca="1">SUM(C6:C12)</f>
        <v>10922000</v>
      </c>
      <c r="E13" s="39">
        <f ca="1">SUM(E6:E12)</f>
        <v>18500000</v>
      </c>
      <c r="F13" s="22"/>
      <c r="G13" s="39">
        <f ca="1">SUM(G6:G12)</f>
        <v>31100000</v>
      </c>
      <c r="H13" s="35" t="s">
        <v>22</v>
      </c>
      <c r="I13" s="39">
        <f ca="1">SUM(I6:I12)</f>
        <v>60522000</v>
      </c>
    </row>
    <row r="14" spans="1:9" ht="15.5" customHeight="1" x14ac:dyDescent="0.35">
      <c r="A14" s="37"/>
      <c r="B14" s="38"/>
      <c r="C14" s="40"/>
      <c r="E14" s="40"/>
      <c r="F14" s="22"/>
      <c r="G14" s="40"/>
      <c r="H14" s="37"/>
      <c r="I14" s="40"/>
    </row>
  </sheetData>
  <mergeCells count="8">
    <mergeCell ref="A1:I2"/>
    <mergeCell ref="H4:I4"/>
    <mergeCell ref="A13:B14"/>
    <mergeCell ref="C13:C14"/>
    <mergeCell ref="E13:E14"/>
    <mergeCell ref="I13:I14"/>
    <mergeCell ref="G13:G14"/>
    <mergeCell ref="H13:H14"/>
  </mergeCells>
  <conditionalFormatting sqref="A7:B11 E6:E12 B6:B12 A6:D6 C7:D12">
    <cfRule type="expression" dxfId="19" priority="24" stopIfTrue="1">
      <formula>#REF!&lt;&gt;""</formula>
    </cfRule>
  </conditionalFormatting>
  <conditionalFormatting sqref="A12:B12">
    <cfRule type="expression" dxfId="17" priority="17" stopIfTrue="1">
      <formula>#REF!&lt;&gt;""</formula>
    </cfRule>
  </conditionalFormatting>
  <conditionalFormatting sqref="A5:I5">
    <cfRule type="expression" dxfId="16" priority="33" stopIfTrue="1">
      <formula>#REF!&lt;&gt;""</formula>
    </cfRule>
  </conditionalFormatting>
  <conditionalFormatting sqref="H6">
    <cfRule type="expression" dxfId="15" priority="16" stopIfTrue="1">
      <formula>#REF!&lt;&gt;""</formula>
    </cfRule>
  </conditionalFormatting>
  <conditionalFormatting sqref="I6:I12">
    <cfRule type="expression" dxfId="14" priority="15" stopIfTrue="1">
      <formula>#REF!&lt;&gt;""</formula>
    </cfRule>
  </conditionalFormatting>
  <conditionalFormatting sqref="A13">
    <cfRule type="expression" dxfId="13" priority="14" stopIfTrue="1">
      <formula>#REF!&lt;&gt;""</formula>
    </cfRule>
  </conditionalFormatting>
  <conditionalFormatting sqref="H13">
    <cfRule type="expression" dxfId="12" priority="13" stopIfTrue="1">
      <formula>#REF!&lt;&gt;""</formula>
    </cfRule>
  </conditionalFormatting>
  <conditionalFormatting sqref="A4">
    <cfRule type="expression" dxfId="3" priority="4" stopIfTrue="1">
      <formula>#REF!&lt;&gt;""</formula>
    </cfRule>
  </conditionalFormatting>
  <conditionalFormatting sqref="G6:G12">
    <cfRule type="expression" dxfId="2" priority="3" stopIfTrue="1">
      <formula>#REF!&lt;&gt;""</formula>
    </cfRule>
  </conditionalFormatting>
  <conditionalFormatting sqref="F6:F11">
    <cfRule type="expression" dxfId="1" priority="2" stopIfTrue="1">
      <formula>#REF!&lt;&gt;""</formula>
    </cfRule>
  </conditionalFormatting>
  <conditionalFormatting sqref="F12">
    <cfRule type="expression" dxfId="0" priority="1" stopIfTrue="1">
      <formula>#REF!&lt;&gt;""</formula>
    </cfRule>
  </conditionalFormatting>
  <pageMargins left="0.7" right="0.7" top="0.75" bottom="0.75" header="0.3" footer="0.3"/>
  <pageSetup paperSize="9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Salaire Janvier</vt:lpstr>
      <vt:lpstr>Salaire Février</vt:lpstr>
      <vt:lpstr>Salaire Mars</vt:lpstr>
      <vt:lpstr>Récapitulatif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RAZAFY MANDIMBY Olivier</dc:creator>
  <cp:lastModifiedBy>DUVERNOIS Arnaud</cp:lastModifiedBy>
  <dcterms:created xsi:type="dcterms:W3CDTF">2015-06-05T18:17:20Z</dcterms:created>
  <dcterms:modified xsi:type="dcterms:W3CDTF">2023-04-26T20:18:54Z</dcterms:modified>
</cp:coreProperties>
</file>