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20" documentId="8_{EEB7EB0A-715C-4664-BA38-D0958C5DB1F9}" xr6:coauthVersionLast="47" xr6:coauthVersionMax="47" xr10:uidLastSave="{2B832997-CA06-4020-9C8D-A94D9C4C8F6C}"/>
  <bookViews>
    <workbookView xWindow="-110" yWindow="-110" windowWidth="25820" windowHeight="14020" activeTab="1" xr2:uid="{312B08D0-1957-40CA-9B19-D7F9DFFE4227}"/>
  </bookViews>
  <sheets>
    <sheet name="Tableau1" sheetId="2" r:id="rId1"/>
    <sheet name="Feuil1" sheetId="1" r:id="rId2"/>
  </sheets>
  <definedNames>
    <definedName name="DonnéesExternes_1" localSheetId="1" hidden="1">Feuil1!#REF!</definedName>
  </definedName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1" l="1"/>
  <c r="E34" i="1" s="1"/>
  <c r="E35" i="1" l="1"/>
  <c r="E3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0C50FC-DA50-4076-BBC8-A4A8128DFB7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<sst xmlns="http://schemas.openxmlformats.org/spreadsheetml/2006/main" count="111" uniqueCount="57">
  <si>
    <t>EXERCICE</t>
  </si>
  <si>
    <t>MTTC</t>
  </si>
  <si>
    <t>kWh</t>
  </si>
  <si>
    <t>Lieu consommation</t>
  </si>
  <si>
    <t>20/09/14AU19/03/15</t>
  </si>
  <si>
    <t>10/09/14AU04/09/15</t>
  </si>
  <si>
    <t>29/08/14AU04/09/15</t>
  </si>
  <si>
    <t>20/03/15AU17/09/15</t>
  </si>
  <si>
    <t>29/08/14AU12/01/15</t>
  </si>
  <si>
    <t>13/01/15AU03/03/15</t>
  </si>
  <si>
    <t>04/03/15AU04/09/15</t>
  </si>
  <si>
    <t>05/12/14AU01/09/15</t>
  </si>
  <si>
    <t>05/09/15AU01/03/16</t>
  </si>
  <si>
    <t>18/09/15AU21/03/16</t>
  </si>
  <si>
    <t>02/03/16AU01/09/16</t>
  </si>
  <si>
    <t>22/03/16AU21/09/16</t>
  </si>
  <si>
    <t>02/09/15AU08/03/16</t>
  </si>
  <si>
    <t>09/03/16AU01/09/16</t>
  </si>
  <si>
    <t>02/09/16AU02/03/17</t>
  </si>
  <si>
    <t>22/09/16AU21/03/17</t>
  </si>
  <si>
    <t>02/09/16AU16/03/17</t>
  </si>
  <si>
    <t>03/03/17AU25/04/17</t>
  </si>
  <si>
    <t>22/03/17AU31/05/17</t>
  </si>
  <si>
    <t>31/05/17AU31/07/17</t>
  </si>
  <si>
    <t>LIEU 1</t>
  </si>
  <si>
    <t>LIEU 2</t>
  </si>
  <si>
    <t>LIEU 3</t>
  </si>
  <si>
    <t>LIEU 4</t>
  </si>
  <si>
    <t>LIEU 5</t>
  </si>
  <si>
    <t>Date consommation</t>
  </si>
  <si>
    <t>nb jour du 02/09/16 au 31/12/16</t>
  </si>
  <si>
    <t>nb jour du 01/01/17 au 16/03/17</t>
  </si>
  <si>
    <t>Pour la question 2 : au prorata sur chaque année</t>
  </si>
  <si>
    <t>20/09/2014</t>
  </si>
  <si>
    <t>01/01/2015</t>
  </si>
  <si>
    <t>01/01/2016</t>
  </si>
  <si>
    <t>10/09/2014</t>
  </si>
  <si>
    <t>29/08/2014</t>
  </si>
  <si>
    <t>20/03/2015</t>
  </si>
  <si>
    <t>13/01/2015</t>
  </si>
  <si>
    <t>04/03/2015</t>
  </si>
  <si>
    <t>05/12/2014</t>
  </si>
  <si>
    <t>05/09/2015</t>
  </si>
  <si>
    <t>18/09/2015</t>
  </si>
  <si>
    <t>02/03/2016</t>
  </si>
  <si>
    <t>22/03/2016</t>
  </si>
  <si>
    <t>02/09/2015</t>
  </si>
  <si>
    <t>09/03/2016</t>
  </si>
  <si>
    <t>02/09/2016</t>
  </si>
  <si>
    <t>01/01/2017</t>
  </si>
  <si>
    <t>22/09/2016</t>
  </si>
  <si>
    <t>03/03/2017</t>
  </si>
  <si>
    <t>22/03/2017</t>
  </si>
  <si>
    <t>31/05/2017</t>
  </si>
  <si>
    <t>Étiquettes de lignes</t>
  </si>
  <si>
    <t>Total général</t>
  </si>
  <si>
    <t xml:space="preserve">Montant lissé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</si>
</sst>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\ _€_-;\-* #,##0\ _€_-;_-* &quot;-&quot;\ _€_-;_-@_-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2" xfId="1" applyNumberFormat="1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right" vertical="center"/>
    </xf>
    <xf numFmtId="0" fontId="0" fillId="0" borderId="1" xfId="1" applyNumberFormat="1" applyFont="1" applyFill="1" applyBorder="1" applyAlignment="1">
      <alignment horizontal="left" vertical="center"/>
    </xf>
    <xf numFmtId="0" fontId="0" fillId="0" borderId="1" xfId="1" applyNumberFormat="1" applyFont="1" applyFill="1" applyBorder="1" applyAlignment="1">
      <alignment horizontal="left"/>
    </xf>
    <xf numFmtId="164" fontId="0" fillId="0" borderId="3" xfId="1" applyNumberFormat="1" applyFont="1" applyFill="1" applyBorder="1" applyAlignment="1">
      <alignment horizontal="left" vertical="center"/>
    </xf>
    <xf numFmtId="0" fontId="0" fillId="0" borderId="7" xfId="1" applyNumberFormat="1" applyFont="1" applyFill="1" applyBorder="1" applyAlignment="1">
      <alignment horizontal="left" vertical="center"/>
    </xf>
    <xf numFmtId="165" fontId="0" fillId="0" borderId="8" xfId="1" applyNumberFormat="1" applyFont="1" applyFill="1" applyBorder="1" applyAlignment="1">
      <alignment horizontal="right" vertical="center"/>
    </xf>
    <xf numFmtId="0" fontId="0" fillId="0" borderId="8" xfId="1" applyNumberFormat="1" applyFont="1" applyFill="1" applyBorder="1" applyAlignment="1">
      <alignment horizontal="left" vertical="center"/>
    </xf>
    <xf numFmtId="0" fontId="0" fillId="0" borderId="8" xfId="1" applyNumberFormat="1" applyFont="1" applyFill="1" applyBorder="1" applyAlignment="1">
      <alignment horizontal="left"/>
    </xf>
    <xf numFmtId="164" fontId="0" fillId="0" borderId="9" xfId="1" applyNumberFormat="1" applyFont="1" applyFill="1" applyBorder="1" applyAlignment="1">
      <alignment horizontal="left" vertical="center"/>
    </xf>
    <xf numFmtId="0" fontId="2" fillId="0" borderId="4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1" applyNumberFormat="1" applyFont="1" applyBorder="1" applyAlignment="1">
      <alignment horizontal="left" vertical="center"/>
    </xf>
    <xf numFmtId="165" fontId="0" fillId="0" borderId="1" xfId="1" applyNumberFormat="1" applyFont="1" applyBorder="1" applyAlignment="1">
      <alignment horizontal="right" vertical="center"/>
    </xf>
    <xf numFmtId="164" fontId="0" fillId="0" borderId="1" xfId="1" applyNumberFormat="1" applyFont="1" applyBorder="1" applyAlignment="1">
      <alignment horizontal="left" vertical="center"/>
    </xf>
    <xf numFmtId="14" fontId="0" fillId="0" borderId="0" xfId="0" applyNumberFormat="1"/>
    <xf numFmtId="165" fontId="0" fillId="0" borderId="0" xfId="0" applyNumberFormat="1"/>
    <xf numFmtId="0" fontId="0" fillId="2" borderId="1" xfId="1" applyNumberFormat="1" applyFont="1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4" fontId="0" fillId="0" borderId="0" xfId="0" applyNumberFormat="1"/>
  </cellXfs>
  <cellStyles count="2">
    <cellStyle name="Milliers [0]" xfId="1" builtinId="6"/>
    <cellStyle name="Normal" xfId="0" builtinId="0"/>
  </cellStyles>
  <dxfs count="26"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_€_-;\-* #,##0\ _€_-;_-* &quot;-&quot;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31.80527222222" backgroundQuery="1" createdVersion="8" refreshedVersion="8" minRefreshableVersion="3" recordCount="37" xr:uid="{8C22380B-1106-4F59-8EDE-4689CE7CDDBE}">
  <cacheSource type="external" connectionId="1"/>
  <cacheFields count="6">
    <cacheField name="EXERCICE" numFmtId="0">
      <sharedItems containsSemiMixedTypes="0" containsString="0" containsNumber="1" containsInteger="1" minValue="2015" maxValue="2017" count="3">
        <n v="2015"/>
        <n v="2016"/>
        <n v="2017"/>
      </sharedItems>
    </cacheField>
    <cacheField name="kWh" numFmtId="0">
      <sharedItems containsSemiMixedTypes="0" containsString="0" containsNumber="1" containsInteger="1" minValue="1608" maxValue="118569" count="24">
        <n v="37571"/>
        <n v="74300"/>
        <n v="55294"/>
        <n v="12459"/>
        <n v="13036"/>
        <n v="9370"/>
        <n v="10184"/>
        <n v="33417"/>
        <n v="59678"/>
        <n v="38247"/>
        <n v="33969"/>
        <n v="19849"/>
        <n v="23155"/>
        <n v="12907"/>
        <n v="20838"/>
        <n v="11128"/>
        <n v="5827"/>
        <n v="9703"/>
        <n v="25324"/>
        <n v="37568"/>
        <n v="118569"/>
        <n v="2604"/>
        <n v="13119"/>
        <n v="1608"/>
      </sharedItems>
    </cacheField>
    <cacheField name="Lieu consommation" numFmtId="0">
      <sharedItems count="5">
        <s v="LIEU 1"/>
        <s v="LIEU 3"/>
        <s v="LIEU 4"/>
        <s v="LIEU 5"/>
        <s v="LIEU 2"/>
      </sharedItems>
    </cacheField>
    <cacheField name="Debut" numFmtId="0">
      <sharedItems count="21">
        <s v="20/09/2014"/>
        <s v="01/01/2015"/>
        <s v="10/09/2014"/>
        <s v="29/08/2014"/>
        <s v="20/03/2015"/>
        <s v="13/01/2015"/>
        <s v="04/03/2015"/>
        <s v="05/12/2014"/>
        <s v="05/09/2015"/>
        <s v="01/01/2016"/>
        <s v="18/09/2015"/>
        <s v="02/03/2016"/>
        <s v="22/03/2016"/>
        <s v="02/09/2015"/>
        <s v="09/03/2016"/>
        <s v="02/09/2016"/>
        <s v="01/01/2017"/>
        <s v="22/09/2016"/>
        <s v="03/03/2017"/>
        <s v="22/03/2017"/>
        <s v="31/05/2017"/>
      </sharedItems>
    </cacheField>
    <cacheField name="Fin" numFmtId="0">
      <sharedItems count="20">
        <s v="31/12/2014"/>
        <s v="19/03/2015"/>
        <s v="04/09/2015"/>
        <s v="17/09/2015"/>
        <s v="12/01/2015"/>
        <s v="03/03/2015"/>
        <s v="01/09/2015"/>
        <s v="31/12/2015"/>
        <s v="01/03/2016"/>
        <s v="21/03/2016"/>
        <s v="01/09/2016"/>
        <s v="21/09/2016"/>
        <s v="08/03/2016"/>
        <s v="31/12/2016"/>
        <s v="02/03/2017"/>
        <s v="21/03/2017"/>
        <s v="16/03/2017"/>
        <s v="25/04/2017"/>
        <s v="31/05/2017"/>
        <s v="31/07/2017"/>
      </sharedItems>
    </cacheField>
    <cacheField name="Montant lissé" numFmtId="0">
      <sharedItems containsSemiMixedTypes="0" containsString="0" containsNumber="1" minValue="78.32233576642335" maxValue="3734.28841836734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x v="0"/>
    <x v="0"/>
    <n v="1389.2139226519337"/>
  </r>
  <r>
    <x v="0"/>
    <x v="0"/>
    <x v="0"/>
    <x v="1"/>
    <x v="1"/>
    <n v="1052.0260773480663"/>
  </r>
  <r>
    <x v="0"/>
    <x v="1"/>
    <x v="1"/>
    <x v="2"/>
    <x v="0"/>
    <n v="1591.488861111111"/>
  </r>
  <r>
    <x v="0"/>
    <x v="1"/>
    <x v="1"/>
    <x v="1"/>
    <x v="2"/>
    <n v="3478.7411388888886"/>
  </r>
  <r>
    <x v="0"/>
    <x v="2"/>
    <x v="2"/>
    <x v="3"/>
    <x v="0"/>
    <n v="1254.8487903225807"/>
  </r>
  <r>
    <x v="0"/>
    <x v="2"/>
    <x v="2"/>
    <x v="1"/>
    <x v="2"/>
    <n v="2479.5812096774193"/>
  </r>
  <r>
    <x v="0"/>
    <x v="3"/>
    <x v="0"/>
    <x v="4"/>
    <x v="3"/>
    <n v="876.75"/>
  </r>
  <r>
    <x v="0"/>
    <x v="4"/>
    <x v="3"/>
    <x v="3"/>
    <x v="0"/>
    <n v="815.85766423357666"/>
  </r>
  <r>
    <x v="0"/>
    <x v="4"/>
    <x v="3"/>
    <x v="1"/>
    <x v="4"/>
    <n v="78.32233576642335"/>
  </r>
  <r>
    <x v="0"/>
    <x v="5"/>
    <x v="3"/>
    <x v="5"/>
    <x v="5"/>
    <n v="607.79"/>
  </r>
  <r>
    <x v="0"/>
    <x v="6"/>
    <x v="3"/>
    <x v="6"/>
    <x v="2"/>
    <n v="738.13"/>
  </r>
  <r>
    <x v="0"/>
    <x v="7"/>
    <x v="4"/>
    <x v="7"/>
    <x v="0"/>
    <n v="217.34900369003691"/>
  </r>
  <r>
    <x v="0"/>
    <x v="7"/>
    <x v="4"/>
    <x v="1"/>
    <x v="6"/>
    <n v="1964.1909963099631"/>
  </r>
  <r>
    <x v="1"/>
    <x v="8"/>
    <x v="1"/>
    <x v="8"/>
    <x v="7"/>
    <n v="2244.8016759776538"/>
  </r>
  <r>
    <x v="1"/>
    <x v="8"/>
    <x v="1"/>
    <x v="9"/>
    <x v="8"/>
    <n v="1160.4483240223465"/>
  </r>
  <r>
    <x v="1"/>
    <x v="9"/>
    <x v="2"/>
    <x v="8"/>
    <x v="7"/>
    <n v="1439.4879329608939"/>
  </r>
  <r>
    <x v="1"/>
    <x v="9"/>
    <x v="2"/>
    <x v="9"/>
    <x v="8"/>
    <n v="744.14206703910622"/>
  </r>
  <r>
    <x v="1"/>
    <x v="10"/>
    <x v="0"/>
    <x v="10"/>
    <x v="7"/>
    <n v="1260.3048387096774"/>
  </r>
  <r>
    <x v="1"/>
    <x v="10"/>
    <x v="0"/>
    <x v="9"/>
    <x v="9"/>
    <n v="972.23516129032248"/>
  </r>
  <r>
    <x v="1"/>
    <x v="11"/>
    <x v="1"/>
    <x v="11"/>
    <x v="10"/>
    <n v="1175.47"/>
  </r>
  <r>
    <x v="1"/>
    <x v="12"/>
    <x v="2"/>
    <x v="11"/>
    <x v="10"/>
    <n v="1290.23"/>
  </r>
  <r>
    <x v="1"/>
    <x v="13"/>
    <x v="0"/>
    <x v="12"/>
    <x v="11"/>
    <n v="928.87"/>
  </r>
  <r>
    <x v="1"/>
    <x v="14"/>
    <x v="3"/>
    <x v="8"/>
    <x v="7"/>
    <n v="925.79240223463694"/>
  </r>
  <r>
    <x v="1"/>
    <x v="14"/>
    <x v="3"/>
    <x v="9"/>
    <x v="8"/>
    <n v="478.58759776536317"/>
  </r>
  <r>
    <x v="1"/>
    <x v="15"/>
    <x v="3"/>
    <x v="11"/>
    <x v="10"/>
    <n v="815.91"/>
  </r>
  <r>
    <x v="1"/>
    <x v="16"/>
    <x v="4"/>
    <x v="13"/>
    <x v="7"/>
    <n v="313.24915343915347"/>
  </r>
  <r>
    <x v="1"/>
    <x v="16"/>
    <x v="4"/>
    <x v="9"/>
    <x v="12"/>
    <n v="176.04084656084657"/>
  </r>
  <r>
    <x v="1"/>
    <x v="17"/>
    <x v="4"/>
    <x v="14"/>
    <x v="10"/>
    <n v="711.51"/>
  </r>
  <r>
    <x v="2"/>
    <x v="18"/>
    <x v="2"/>
    <x v="15"/>
    <x v="13"/>
    <n v="896.80280219780218"/>
  </r>
  <r>
    <x v="2"/>
    <x v="18"/>
    <x v="2"/>
    <x v="16"/>
    <x v="14"/>
    <n v="452.10719780219779"/>
  </r>
  <r>
    <x v="2"/>
    <x v="19"/>
    <x v="0"/>
    <x v="17"/>
    <x v="13"/>
    <n v="1408.2803867403316"/>
  </r>
  <r>
    <x v="2"/>
    <x v="19"/>
    <x v="0"/>
    <x v="16"/>
    <x v="15"/>
    <n v="1115.4696132596684"/>
  </r>
  <r>
    <x v="2"/>
    <x v="20"/>
    <x v="1"/>
    <x v="15"/>
    <x v="13"/>
    <n v="3734.2884183673473"/>
  </r>
  <r>
    <x v="2"/>
    <x v="20"/>
    <x v="1"/>
    <x v="16"/>
    <x v="16"/>
    <n v="2314.641581632653"/>
  </r>
  <r>
    <x v="2"/>
    <x v="21"/>
    <x v="2"/>
    <x v="18"/>
    <x v="17"/>
    <n v="170.13"/>
  </r>
  <r>
    <x v="2"/>
    <x v="22"/>
    <x v="0"/>
    <x v="19"/>
    <x v="18"/>
    <n v="899.52"/>
  </r>
  <r>
    <x v="2"/>
    <x v="23"/>
    <x v="0"/>
    <x v="20"/>
    <x v="19"/>
    <n v="138.1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7386A4-E16E-4731-99DD-B7D408BAA92C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G1:H55" firstHeaderRow="1" firstDataRow="1" firstDataCol="1"/>
  <pivotFields count="6">
    <pivotField axis="axisRow" showAll="0">
      <items count="4">
        <item x="0"/>
        <item x="1"/>
        <item x="2"/>
        <item t="default"/>
      </items>
    </pivotField>
    <pivotField showAll="0"/>
    <pivotField axis="axisRow" showAll="0">
      <items count="6">
        <item x="0"/>
        <item x="4"/>
        <item x="1"/>
        <item x="2"/>
        <item x="3"/>
        <item t="default"/>
      </items>
    </pivotField>
    <pivotField axis="axisRow" showAll="0">
      <items count="22">
        <item x="1"/>
        <item x="9"/>
        <item x="16"/>
        <item x="11"/>
        <item x="13"/>
        <item x="15"/>
        <item x="18"/>
        <item x="6"/>
        <item x="8"/>
        <item x="7"/>
        <item x="14"/>
        <item x="2"/>
        <item x="5"/>
        <item x="10"/>
        <item x="4"/>
        <item x="0"/>
        <item x="12"/>
        <item x="19"/>
        <item x="17"/>
        <item x="3"/>
        <item x="20"/>
        <item t="default"/>
      </items>
    </pivotField>
    <pivotField showAll="0"/>
    <pivotField dataField="1" showAll="0"/>
  </pivotFields>
  <rowFields count="3">
    <field x="0"/>
    <field x="2"/>
    <field x="3"/>
  </rowFields>
  <rowItems count="54">
    <i>
      <x/>
    </i>
    <i r="1">
      <x/>
    </i>
    <i r="2">
      <x/>
    </i>
    <i r="2">
      <x v="14"/>
    </i>
    <i r="2">
      <x v="15"/>
    </i>
    <i r="1">
      <x v="1"/>
    </i>
    <i r="2">
      <x/>
    </i>
    <i r="2">
      <x v="9"/>
    </i>
    <i r="1">
      <x v="2"/>
    </i>
    <i r="2">
      <x/>
    </i>
    <i r="2">
      <x v="11"/>
    </i>
    <i r="1">
      <x v="3"/>
    </i>
    <i r="2">
      <x/>
    </i>
    <i r="2">
      <x v="19"/>
    </i>
    <i r="1">
      <x v="4"/>
    </i>
    <i r="2">
      <x/>
    </i>
    <i r="2">
      <x v="7"/>
    </i>
    <i r="2">
      <x v="12"/>
    </i>
    <i r="2">
      <x v="19"/>
    </i>
    <i>
      <x v="1"/>
    </i>
    <i r="1">
      <x/>
    </i>
    <i r="2">
      <x v="1"/>
    </i>
    <i r="2">
      <x v="13"/>
    </i>
    <i r="2">
      <x v="16"/>
    </i>
    <i r="1">
      <x v="1"/>
    </i>
    <i r="2">
      <x v="1"/>
    </i>
    <i r="2">
      <x v="4"/>
    </i>
    <i r="2">
      <x v="10"/>
    </i>
    <i r="1">
      <x v="2"/>
    </i>
    <i r="2">
      <x v="1"/>
    </i>
    <i r="2">
      <x v="3"/>
    </i>
    <i r="2">
      <x v="8"/>
    </i>
    <i r="1">
      <x v="3"/>
    </i>
    <i r="2">
      <x v="1"/>
    </i>
    <i r="2">
      <x v="3"/>
    </i>
    <i r="2">
      <x v="8"/>
    </i>
    <i r="1">
      <x v="4"/>
    </i>
    <i r="2">
      <x v="1"/>
    </i>
    <i r="2">
      <x v="3"/>
    </i>
    <i r="2">
      <x v="8"/>
    </i>
    <i>
      <x v="2"/>
    </i>
    <i r="1">
      <x/>
    </i>
    <i r="2">
      <x v="2"/>
    </i>
    <i r="2">
      <x v="17"/>
    </i>
    <i r="2">
      <x v="18"/>
    </i>
    <i r="2">
      <x v="20"/>
    </i>
    <i r="1">
      <x v="2"/>
    </i>
    <i r="2">
      <x v="2"/>
    </i>
    <i r="2">
      <x v="5"/>
    </i>
    <i r="1">
      <x v="3"/>
    </i>
    <i r="2">
      <x v="2"/>
    </i>
    <i r="2">
      <x v="5"/>
    </i>
    <i r="2">
      <x v="6"/>
    </i>
    <i t="grand">
      <x/>
    </i>
  </rowItems>
  <colItems count="1">
    <i/>
  </colItems>
  <dataFields count="1">
    <dataField name="Montant lissé " fld="5" baseField="3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F18E9A-D4C9-475C-9CB4-8C89B8F7E1E8}" name="Tableau1" displayName="Tableau1" ref="A1:E25" totalsRowShown="0" headerRowDxfId="25" dataDxfId="23" headerRowBorderDxfId="24" tableBorderDxfId="22" totalsRowBorderDxfId="21" headerRowCellStyle="Milliers [0]">
  <autoFilter ref="A1:E25" xr:uid="{9DF18E9A-D4C9-475C-9CB4-8C89B8F7E1E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84CA641-1E97-48BB-B447-F2D8039E8D72}" name="EXERCICE" dataDxfId="20" dataCellStyle="Milliers [0]"/>
    <tableColumn id="2" xr3:uid="{403107B0-EDBD-4B67-98AE-5D7F3B09B80B}" name="MTTC" dataDxfId="19" dataCellStyle="Milliers [0]"/>
    <tableColumn id="3" xr3:uid="{5F65A884-2955-41E0-A678-FDB452A2CD26}" name="kWh" dataDxfId="18" dataCellStyle="Milliers [0]"/>
    <tableColumn id="4" xr3:uid="{B123AE32-CCD0-41F1-B64B-6C37D42AFD0A}" name="Date consommation" dataDxfId="17" dataCellStyle="Milliers [0]"/>
    <tableColumn id="5" xr3:uid="{0141D570-2CC7-417E-82E6-D1BDC5CA64F6}" name="Lieu consommation" dataDxfId="16" dataCellStyle="Milliers [0]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4520-15AB-479E-8A88-4E3179EF5C02}">
  <dimension ref="A1"/>
  <sheetViews>
    <sheetView workbookViewId="0">
      <selection sqref="A1:F38"/>
    </sheetView>
  </sheetViews>
  <sheetFormatPr baseColWidth="10" defaultRowHeight="14.5" x14ac:dyDescent="0.35"/>
  <cols>
    <col min="1" max="1" width="11" bestFit="1" customWidth="1"/>
    <col min="2" max="2" width="7" bestFit="1" customWidth="1"/>
    <col min="3" max="3" width="19.54296875" bestFit="1" customWidth="1"/>
    <col min="4" max="5" width="12.453125" bestFit="1" customWidth="1"/>
    <col min="6" max="6" width="14.54296875" bestFit="1" customWidth="1"/>
    <col min="7" max="7" width="14.453125" bestFit="1" customWidth="1"/>
    <col min="8" max="9" width="12.453125" bestFit="1" customWidth="1"/>
    <col min="10" max="10" width="14.54296875" bestFit="1" customWidth="1"/>
  </cols>
  <sheetData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C4EC7-F0A2-4DAC-AA5B-E22B16E6812F}">
  <dimension ref="A1:I55"/>
  <sheetViews>
    <sheetView showGridLines="0" tabSelected="1" workbookViewId="0">
      <selection activeCell="H4" sqref="H4"/>
    </sheetView>
  </sheetViews>
  <sheetFormatPr baseColWidth="10" defaultRowHeight="14.5" x14ac:dyDescent="0.35"/>
  <cols>
    <col min="1" max="1" width="12.81640625" customWidth="1"/>
    <col min="2" max="2" width="11.7265625" customWidth="1"/>
    <col min="3" max="3" width="12.81640625" customWidth="1"/>
    <col min="4" max="4" width="22.26953125" customWidth="1"/>
    <col min="5" max="5" width="19" customWidth="1"/>
    <col min="7" max="7" width="19.54296875" bestFit="1" customWidth="1"/>
    <col min="8" max="8" width="12.7265625" bestFit="1" customWidth="1"/>
  </cols>
  <sheetData>
    <row r="1" spans="1:9" s="15" customFormat="1" ht="15" thickBot="1" x14ac:dyDescent="0.4">
      <c r="A1" s="11" t="s">
        <v>0</v>
      </c>
      <c r="B1" s="12" t="s">
        <v>1</v>
      </c>
      <c r="C1" s="13" t="s">
        <v>2</v>
      </c>
      <c r="D1" s="13" t="s">
        <v>29</v>
      </c>
      <c r="E1" s="14" t="s">
        <v>3</v>
      </c>
      <c r="G1" s="22" t="s">
        <v>54</v>
      </c>
      <c r="H1" t="s">
        <v>56</v>
      </c>
      <c r="I1"/>
    </row>
    <row r="2" spans="1:9" x14ac:dyDescent="0.35">
      <c r="A2" s="1">
        <v>2015</v>
      </c>
      <c r="B2" s="2">
        <v>2441.2399999999998</v>
      </c>
      <c r="C2" s="3">
        <v>37571</v>
      </c>
      <c r="D2" s="4" t="s">
        <v>4</v>
      </c>
      <c r="E2" s="5" t="s">
        <v>24</v>
      </c>
      <c r="G2" s="23">
        <v>2015</v>
      </c>
      <c r="H2" s="26">
        <v>16544.289999999997</v>
      </c>
    </row>
    <row r="3" spans="1:9" x14ac:dyDescent="0.35">
      <c r="A3" s="1">
        <v>2015</v>
      </c>
      <c r="B3" s="2">
        <v>5070.2299999999996</v>
      </c>
      <c r="C3" s="3">
        <v>74300</v>
      </c>
      <c r="D3" s="4" t="s">
        <v>5</v>
      </c>
      <c r="E3" s="5" t="s">
        <v>26</v>
      </c>
      <c r="G3" s="24" t="s">
        <v>24</v>
      </c>
      <c r="H3" s="26">
        <v>3317.99</v>
      </c>
    </row>
    <row r="4" spans="1:9" x14ac:dyDescent="0.35">
      <c r="A4" s="1">
        <v>2015</v>
      </c>
      <c r="B4" s="2">
        <v>3734.43</v>
      </c>
      <c r="C4" s="3">
        <v>55294</v>
      </c>
      <c r="D4" s="4" t="s">
        <v>6</v>
      </c>
      <c r="E4" s="5" t="s">
        <v>27</v>
      </c>
      <c r="G4" s="25" t="s">
        <v>34</v>
      </c>
      <c r="H4" s="26">
        <v>1052.0260773480663</v>
      </c>
    </row>
    <row r="5" spans="1:9" x14ac:dyDescent="0.35">
      <c r="A5" s="1">
        <v>2015</v>
      </c>
      <c r="B5" s="2">
        <v>876.75</v>
      </c>
      <c r="C5" s="3">
        <v>12459</v>
      </c>
      <c r="D5" s="4" t="s">
        <v>7</v>
      </c>
      <c r="E5" s="5" t="s">
        <v>24</v>
      </c>
      <c r="G5" s="25" t="s">
        <v>38</v>
      </c>
      <c r="H5" s="26">
        <v>876.75</v>
      </c>
    </row>
    <row r="6" spans="1:9" x14ac:dyDescent="0.35">
      <c r="A6" s="1">
        <v>2015</v>
      </c>
      <c r="B6" s="2">
        <v>894.18</v>
      </c>
      <c r="C6" s="3">
        <v>13036</v>
      </c>
      <c r="D6" s="4" t="s">
        <v>8</v>
      </c>
      <c r="E6" s="5" t="s">
        <v>28</v>
      </c>
      <c r="G6" s="25" t="s">
        <v>33</v>
      </c>
      <c r="H6" s="26">
        <v>1389.2139226519337</v>
      </c>
    </row>
    <row r="7" spans="1:9" x14ac:dyDescent="0.35">
      <c r="A7" s="1">
        <v>2015</v>
      </c>
      <c r="B7" s="2">
        <v>607.79</v>
      </c>
      <c r="C7" s="3">
        <v>9370</v>
      </c>
      <c r="D7" s="4" t="s">
        <v>9</v>
      </c>
      <c r="E7" s="5" t="s">
        <v>28</v>
      </c>
      <c r="G7" s="24" t="s">
        <v>25</v>
      </c>
      <c r="H7" s="26">
        <v>2181.54</v>
      </c>
    </row>
    <row r="8" spans="1:9" x14ac:dyDescent="0.35">
      <c r="A8" s="1">
        <v>2015</v>
      </c>
      <c r="B8" s="2">
        <v>738.13</v>
      </c>
      <c r="C8" s="3">
        <v>10184</v>
      </c>
      <c r="D8" s="4" t="s">
        <v>10</v>
      </c>
      <c r="E8" s="5" t="s">
        <v>28</v>
      </c>
      <c r="G8" s="25" t="s">
        <v>34</v>
      </c>
      <c r="H8" s="26">
        <v>1964.1909963099631</v>
      </c>
    </row>
    <row r="9" spans="1:9" x14ac:dyDescent="0.35">
      <c r="A9" s="1">
        <v>2015</v>
      </c>
      <c r="B9" s="2">
        <v>2181.54</v>
      </c>
      <c r="C9" s="3">
        <v>33417</v>
      </c>
      <c r="D9" s="4" t="s">
        <v>11</v>
      </c>
      <c r="E9" s="5" t="s">
        <v>25</v>
      </c>
      <c r="G9" s="25" t="s">
        <v>41</v>
      </c>
      <c r="H9" s="26">
        <v>217.34900369003691</v>
      </c>
    </row>
    <row r="10" spans="1:9" x14ac:dyDescent="0.35">
      <c r="A10" s="1">
        <v>2016</v>
      </c>
      <c r="B10" s="2">
        <v>3405.25</v>
      </c>
      <c r="C10" s="3">
        <v>59678</v>
      </c>
      <c r="D10" s="4" t="s">
        <v>12</v>
      </c>
      <c r="E10" s="5" t="s">
        <v>26</v>
      </c>
      <c r="G10" s="24" t="s">
        <v>26</v>
      </c>
      <c r="H10" s="26">
        <v>5070.2299999999996</v>
      </c>
    </row>
    <row r="11" spans="1:9" x14ac:dyDescent="0.35">
      <c r="A11" s="1">
        <v>2016</v>
      </c>
      <c r="B11" s="2">
        <v>2183.63</v>
      </c>
      <c r="C11" s="3">
        <v>38247</v>
      </c>
      <c r="D11" s="4" t="s">
        <v>12</v>
      </c>
      <c r="E11" s="5" t="s">
        <v>27</v>
      </c>
      <c r="G11" s="25" t="s">
        <v>34</v>
      </c>
      <c r="H11" s="26">
        <v>3478.7411388888886</v>
      </c>
    </row>
    <row r="12" spans="1:9" x14ac:dyDescent="0.35">
      <c r="A12" s="1">
        <v>2016</v>
      </c>
      <c r="B12" s="2">
        <v>2232.54</v>
      </c>
      <c r="C12" s="3">
        <v>33969</v>
      </c>
      <c r="D12" s="4" t="s">
        <v>13</v>
      </c>
      <c r="E12" s="5" t="s">
        <v>24</v>
      </c>
      <c r="G12" s="25" t="s">
        <v>36</v>
      </c>
      <c r="H12" s="26">
        <v>1591.488861111111</v>
      </c>
    </row>
    <row r="13" spans="1:9" x14ac:dyDescent="0.35">
      <c r="A13" s="1">
        <v>2016</v>
      </c>
      <c r="B13" s="2">
        <v>1175.47</v>
      </c>
      <c r="C13" s="3">
        <v>19849</v>
      </c>
      <c r="D13" s="4" t="s">
        <v>14</v>
      </c>
      <c r="E13" s="5" t="s">
        <v>26</v>
      </c>
      <c r="G13" s="24" t="s">
        <v>27</v>
      </c>
      <c r="H13" s="26">
        <v>3734.4300000000003</v>
      </c>
    </row>
    <row r="14" spans="1:9" x14ac:dyDescent="0.35">
      <c r="A14" s="1">
        <v>2016</v>
      </c>
      <c r="B14" s="2">
        <v>1290.23</v>
      </c>
      <c r="C14" s="3">
        <v>23155</v>
      </c>
      <c r="D14" s="4" t="s">
        <v>14</v>
      </c>
      <c r="E14" s="5" t="s">
        <v>27</v>
      </c>
      <c r="G14" s="25" t="s">
        <v>34</v>
      </c>
      <c r="H14" s="26">
        <v>2479.5812096774193</v>
      </c>
    </row>
    <row r="15" spans="1:9" x14ac:dyDescent="0.35">
      <c r="A15" s="1">
        <v>2016</v>
      </c>
      <c r="B15" s="2">
        <v>928.87</v>
      </c>
      <c r="C15" s="3">
        <v>12907</v>
      </c>
      <c r="D15" s="4" t="s">
        <v>15</v>
      </c>
      <c r="E15" s="5" t="s">
        <v>24</v>
      </c>
      <c r="G15" s="25" t="s">
        <v>37</v>
      </c>
      <c r="H15" s="26">
        <v>1254.8487903225807</v>
      </c>
    </row>
    <row r="16" spans="1:9" x14ac:dyDescent="0.35">
      <c r="A16" s="1">
        <v>2016</v>
      </c>
      <c r="B16" s="2">
        <v>1404.38</v>
      </c>
      <c r="C16" s="3">
        <v>20838</v>
      </c>
      <c r="D16" s="4" t="s">
        <v>12</v>
      </c>
      <c r="E16" s="5" t="s">
        <v>28</v>
      </c>
      <c r="G16" s="24" t="s">
        <v>28</v>
      </c>
      <c r="H16" s="26">
        <v>2240.1</v>
      </c>
    </row>
    <row r="17" spans="1:8" x14ac:dyDescent="0.35">
      <c r="A17" s="1">
        <v>2016</v>
      </c>
      <c r="B17" s="2">
        <v>815.91</v>
      </c>
      <c r="C17" s="3">
        <v>11128</v>
      </c>
      <c r="D17" s="4" t="s">
        <v>14</v>
      </c>
      <c r="E17" s="5" t="s">
        <v>28</v>
      </c>
      <c r="G17" s="25" t="s">
        <v>34</v>
      </c>
      <c r="H17" s="26">
        <v>78.32233576642335</v>
      </c>
    </row>
    <row r="18" spans="1:8" x14ac:dyDescent="0.35">
      <c r="A18" s="1">
        <v>2016</v>
      </c>
      <c r="B18" s="2">
        <v>489.29</v>
      </c>
      <c r="C18" s="3">
        <v>5827</v>
      </c>
      <c r="D18" s="4" t="s">
        <v>16</v>
      </c>
      <c r="E18" s="5" t="s">
        <v>25</v>
      </c>
      <c r="G18" s="25" t="s">
        <v>40</v>
      </c>
      <c r="H18" s="26">
        <v>738.13</v>
      </c>
    </row>
    <row r="19" spans="1:8" x14ac:dyDescent="0.35">
      <c r="A19" s="1">
        <v>2016</v>
      </c>
      <c r="B19" s="2">
        <v>711.51</v>
      </c>
      <c r="C19" s="3">
        <v>9703</v>
      </c>
      <c r="D19" s="4" t="s">
        <v>17</v>
      </c>
      <c r="E19" s="5" t="s">
        <v>25</v>
      </c>
      <c r="G19" s="25" t="s">
        <v>39</v>
      </c>
      <c r="H19" s="26">
        <v>607.79</v>
      </c>
    </row>
    <row r="20" spans="1:8" x14ac:dyDescent="0.35">
      <c r="A20" s="1">
        <v>2017</v>
      </c>
      <c r="B20" s="2">
        <v>1348.91</v>
      </c>
      <c r="C20" s="3">
        <v>25324</v>
      </c>
      <c r="D20" s="4" t="s">
        <v>18</v>
      </c>
      <c r="E20" s="5" t="s">
        <v>27</v>
      </c>
      <c r="G20" s="25" t="s">
        <v>37</v>
      </c>
      <c r="H20" s="26">
        <v>815.85766423357666</v>
      </c>
    </row>
    <row r="21" spans="1:8" x14ac:dyDescent="0.35">
      <c r="A21" s="1">
        <v>2017</v>
      </c>
      <c r="B21" s="2">
        <v>2523.75</v>
      </c>
      <c r="C21" s="3">
        <v>37568</v>
      </c>
      <c r="D21" s="4" t="s">
        <v>19</v>
      </c>
      <c r="E21" s="5" t="s">
        <v>24</v>
      </c>
      <c r="G21" s="23">
        <v>2016</v>
      </c>
      <c r="H21" s="26">
        <v>14637.079999999998</v>
      </c>
    </row>
    <row r="22" spans="1:8" x14ac:dyDescent="0.35">
      <c r="A22" s="1">
        <v>2017</v>
      </c>
      <c r="B22" s="2">
        <v>6048.93</v>
      </c>
      <c r="C22" s="3">
        <v>118569</v>
      </c>
      <c r="D22" s="4" t="s">
        <v>20</v>
      </c>
      <c r="E22" s="5" t="s">
        <v>26</v>
      </c>
      <c r="G22" s="24" t="s">
        <v>24</v>
      </c>
      <c r="H22" s="26">
        <v>3161.41</v>
      </c>
    </row>
    <row r="23" spans="1:8" x14ac:dyDescent="0.35">
      <c r="A23" s="1">
        <v>2017</v>
      </c>
      <c r="B23" s="2">
        <v>170.13</v>
      </c>
      <c r="C23" s="3">
        <v>2604</v>
      </c>
      <c r="D23" s="4" t="s">
        <v>21</v>
      </c>
      <c r="E23" s="5" t="s">
        <v>27</v>
      </c>
      <c r="G23" s="25" t="s">
        <v>35</v>
      </c>
      <c r="H23" s="26">
        <v>972.23516129032248</v>
      </c>
    </row>
    <row r="24" spans="1:8" x14ac:dyDescent="0.35">
      <c r="A24" s="1">
        <v>2017</v>
      </c>
      <c r="B24" s="2">
        <v>899.52</v>
      </c>
      <c r="C24" s="3">
        <v>13119</v>
      </c>
      <c r="D24" s="4" t="s">
        <v>22</v>
      </c>
      <c r="E24" s="5" t="s">
        <v>24</v>
      </c>
      <c r="G24" s="25" t="s">
        <v>43</v>
      </c>
      <c r="H24" s="26">
        <v>1260.3048387096774</v>
      </c>
    </row>
    <row r="25" spans="1:8" x14ac:dyDescent="0.35">
      <c r="A25" s="6">
        <v>2017</v>
      </c>
      <c r="B25" s="7">
        <v>138.19999999999999</v>
      </c>
      <c r="C25" s="8">
        <v>1608</v>
      </c>
      <c r="D25" s="9" t="s">
        <v>23</v>
      </c>
      <c r="E25" s="10" t="s">
        <v>24</v>
      </c>
      <c r="G25" s="25" t="s">
        <v>45</v>
      </c>
      <c r="H25" s="26">
        <v>928.87</v>
      </c>
    </row>
    <row r="26" spans="1:8" x14ac:dyDescent="0.35">
      <c r="G26" s="24" t="s">
        <v>25</v>
      </c>
      <c r="H26" s="26">
        <v>1200.8000000000002</v>
      </c>
    </row>
    <row r="27" spans="1:8" x14ac:dyDescent="0.35">
      <c r="G27" s="25" t="s">
        <v>35</v>
      </c>
      <c r="H27" s="26">
        <v>176.04084656084657</v>
      </c>
    </row>
    <row r="28" spans="1:8" x14ac:dyDescent="0.35">
      <c r="G28" s="25" t="s">
        <v>46</v>
      </c>
      <c r="H28" s="26">
        <v>313.24915343915347</v>
      </c>
    </row>
    <row r="29" spans="1:8" x14ac:dyDescent="0.35">
      <c r="G29" s="25" t="s">
        <v>47</v>
      </c>
      <c r="H29" s="26">
        <v>711.51</v>
      </c>
    </row>
    <row r="30" spans="1:8" x14ac:dyDescent="0.35">
      <c r="B30" t="s">
        <v>32</v>
      </c>
      <c r="G30" s="24" t="s">
        <v>26</v>
      </c>
      <c r="H30" s="26">
        <v>4580.72</v>
      </c>
    </row>
    <row r="31" spans="1:8" x14ac:dyDescent="0.35">
      <c r="G31" s="25" t="s">
        <v>35</v>
      </c>
      <c r="H31" s="26">
        <v>1160.4483240223465</v>
      </c>
    </row>
    <row r="32" spans="1:8" x14ac:dyDescent="0.35">
      <c r="A32" s="16">
        <v>2017</v>
      </c>
      <c r="B32" s="17">
        <v>6048.93</v>
      </c>
      <c r="C32" s="16">
        <v>118569</v>
      </c>
      <c r="D32" s="21" t="s">
        <v>20</v>
      </c>
      <c r="E32" s="18" t="s">
        <v>26</v>
      </c>
      <c r="G32" s="25" t="s">
        <v>44</v>
      </c>
      <c r="H32" s="26">
        <v>1175.47</v>
      </c>
    </row>
    <row r="33" spans="1:8" x14ac:dyDescent="0.35">
      <c r="G33" s="25" t="s">
        <v>42</v>
      </c>
      <c r="H33" s="26">
        <v>2244.8016759776538</v>
      </c>
    </row>
    <row r="34" spans="1:8" x14ac:dyDescent="0.35">
      <c r="A34">
        <v>120</v>
      </c>
      <c r="B34" t="s">
        <v>30</v>
      </c>
      <c r="E34" s="20">
        <f>A34*B32/A36</f>
        <v>3741.6061855670109</v>
      </c>
      <c r="G34" s="24" t="s">
        <v>27</v>
      </c>
      <c r="H34" s="26">
        <v>3473.86</v>
      </c>
    </row>
    <row r="35" spans="1:8" x14ac:dyDescent="0.35">
      <c r="A35">
        <v>74</v>
      </c>
      <c r="B35" t="s">
        <v>31</v>
      </c>
      <c r="E35" s="20">
        <f>B32*A35/A36</f>
        <v>2307.3238144329898</v>
      </c>
      <c r="G35" s="25" t="s">
        <v>35</v>
      </c>
      <c r="H35" s="26">
        <v>744.14206703910622</v>
      </c>
    </row>
    <row r="36" spans="1:8" x14ac:dyDescent="0.35">
      <c r="A36">
        <f>A34+A35</f>
        <v>194</v>
      </c>
      <c r="E36" s="20">
        <f>E35+E34</f>
        <v>6048.93</v>
      </c>
      <c r="G36" s="25" t="s">
        <v>44</v>
      </c>
      <c r="H36" s="26">
        <v>1290.23</v>
      </c>
    </row>
    <row r="37" spans="1:8" x14ac:dyDescent="0.35">
      <c r="G37" s="25" t="s">
        <v>42</v>
      </c>
      <c r="H37" s="26">
        <v>1439.4879329608939</v>
      </c>
    </row>
    <row r="38" spans="1:8" x14ac:dyDescent="0.35">
      <c r="A38" s="19"/>
      <c r="G38" s="24" t="s">
        <v>28</v>
      </c>
      <c r="H38" s="26">
        <v>2220.29</v>
      </c>
    </row>
    <row r="39" spans="1:8" x14ac:dyDescent="0.35">
      <c r="A39" s="19"/>
      <c r="G39" s="25" t="s">
        <v>35</v>
      </c>
      <c r="H39" s="26">
        <v>478.58759776536317</v>
      </c>
    </row>
    <row r="40" spans="1:8" x14ac:dyDescent="0.35">
      <c r="A40" s="19"/>
      <c r="G40" s="25" t="s">
        <v>44</v>
      </c>
      <c r="H40" s="26">
        <v>815.91</v>
      </c>
    </row>
    <row r="41" spans="1:8" x14ac:dyDescent="0.35">
      <c r="A41" s="19"/>
      <c r="G41" s="25" t="s">
        <v>42</v>
      </c>
      <c r="H41" s="26">
        <v>925.79240223463694</v>
      </c>
    </row>
    <row r="42" spans="1:8" x14ac:dyDescent="0.35">
      <c r="G42" s="23">
        <v>2017</v>
      </c>
      <c r="H42" s="26">
        <v>11129.439999999999</v>
      </c>
    </row>
    <row r="43" spans="1:8" x14ac:dyDescent="0.35">
      <c r="G43" s="24" t="s">
        <v>24</v>
      </c>
      <c r="H43" s="26">
        <v>3561.47</v>
      </c>
    </row>
    <row r="44" spans="1:8" x14ac:dyDescent="0.35">
      <c r="G44" s="25" t="s">
        <v>49</v>
      </c>
      <c r="H44" s="26">
        <v>1115.4696132596684</v>
      </c>
    </row>
    <row r="45" spans="1:8" x14ac:dyDescent="0.35">
      <c r="G45" s="25" t="s">
        <v>52</v>
      </c>
      <c r="H45" s="26">
        <v>899.52</v>
      </c>
    </row>
    <row r="46" spans="1:8" x14ac:dyDescent="0.35">
      <c r="G46" s="25" t="s">
        <v>50</v>
      </c>
      <c r="H46" s="26">
        <v>1408.2803867403316</v>
      </c>
    </row>
    <row r="47" spans="1:8" x14ac:dyDescent="0.35">
      <c r="G47" s="25" t="s">
        <v>53</v>
      </c>
      <c r="H47" s="26">
        <v>138.19999999999999</v>
      </c>
    </row>
    <row r="48" spans="1:8" x14ac:dyDescent="0.35">
      <c r="G48" s="24" t="s">
        <v>26</v>
      </c>
      <c r="H48" s="26">
        <v>6048.93</v>
      </c>
    </row>
    <row r="49" spans="7:8" x14ac:dyDescent="0.35">
      <c r="G49" s="25" t="s">
        <v>49</v>
      </c>
      <c r="H49" s="26">
        <v>2314.641581632653</v>
      </c>
    </row>
    <row r="50" spans="7:8" x14ac:dyDescent="0.35">
      <c r="G50" s="25" t="s">
        <v>48</v>
      </c>
      <c r="H50" s="26">
        <v>3734.2884183673473</v>
      </c>
    </row>
    <row r="51" spans="7:8" x14ac:dyDescent="0.35">
      <c r="G51" s="24" t="s">
        <v>27</v>
      </c>
      <c r="H51" s="26">
        <v>1519.04</v>
      </c>
    </row>
    <row r="52" spans="7:8" x14ac:dyDescent="0.35">
      <c r="G52" s="25" t="s">
        <v>49</v>
      </c>
      <c r="H52" s="26">
        <v>452.10719780219779</v>
      </c>
    </row>
    <row r="53" spans="7:8" x14ac:dyDescent="0.35">
      <c r="G53" s="25" t="s">
        <v>48</v>
      </c>
      <c r="H53" s="26">
        <v>896.80280219780218</v>
      </c>
    </row>
    <row r="54" spans="7:8" x14ac:dyDescent="0.35">
      <c r="G54" s="25" t="s">
        <v>51</v>
      </c>
      <c r="H54" s="26">
        <v>170.13</v>
      </c>
    </row>
    <row r="55" spans="7:8" x14ac:dyDescent="0.35">
      <c r="G55" s="23" t="s">
        <v>55</v>
      </c>
      <c r="H55" s="26">
        <v>42310.81</v>
      </c>
    </row>
  </sheetData>
  <phoneticPr fontId="3" type="noConversion"/>
  <conditionalFormatting sqref="A1:E25">
    <cfRule type="expression" dxfId="15" priority="18">
      <formula>$A1=2022</formula>
    </cfRule>
    <cfRule type="expression" dxfId="14" priority="19">
      <formula>$A1=2015</formula>
    </cfRule>
    <cfRule type="expression" dxfId="13" priority="20">
      <formula>$A1=2016</formula>
    </cfRule>
    <cfRule type="expression" dxfId="12" priority="21">
      <formula>$A1=2017</formula>
    </cfRule>
    <cfRule type="expression" dxfId="11" priority="22">
      <formula>$A1=2018</formula>
    </cfRule>
    <cfRule type="expression" dxfId="10" priority="23">
      <formula>$A1=2019</formula>
    </cfRule>
    <cfRule type="expression" dxfId="9" priority="24">
      <formula>$A1=2020</formula>
    </cfRule>
    <cfRule type="expression" dxfId="8" priority="25">
      <formula>$A1=2021</formula>
    </cfRule>
  </conditionalFormatting>
  <conditionalFormatting sqref="A32:E32">
    <cfRule type="expression" dxfId="7" priority="1">
      <formula>#REF!=2022</formula>
    </cfRule>
    <cfRule type="expression" dxfId="6" priority="2">
      <formula>#REF!=2015</formula>
    </cfRule>
    <cfRule type="expression" dxfId="5" priority="3">
      <formula>#REF!=2016</formula>
    </cfRule>
    <cfRule type="expression" dxfId="4" priority="4">
      <formula>#REF!=2017</formula>
    </cfRule>
    <cfRule type="expression" dxfId="3" priority="5">
      <formula>#REF!=2018</formula>
    </cfRule>
    <cfRule type="expression" dxfId="2" priority="6">
      <formula>#REF!=2019</formula>
    </cfRule>
    <cfRule type="expression" dxfId="1" priority="7">
      <formula>#REF!=2020</formula>
    </cfRule>
    <cfRule type="expression" dxfId="0" priority="8">
      <formula>#REF!=2021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E3B887-8F5A-40F0-8EC5-7523CD3DBB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DUVERNOIS Arnaud</cp:lastModifiedBy>
  <dcterms:created xsi:type="dcterms:W3CDTF">2023-04-13T17:30:58Z</dcterms:created>
  <dcterms:modified xsi:type="dcterms:W3CDTF">2023-04-15T17:20:25Z</dcterms:modified>
</cp:coreProperties>
</file>