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1DEF58F1-16E9-49DE-987E-8422D6F25C7A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8" i="1"/>
  <c r="E6" i="1"/>
  <c r="H16" i="1"/>
  <c r="H15" i="1"/>
  <c r="H14" i="1"/>
  <c r="H13" i="1"/>
  <c r="H12" i="1"/>
  <c r="H8" i="1"/>
  <c r="H7" i="1"/>
  <c r="H5" i="1"/>
  <c r="H11" i="1" s="1"/>
  <c r="H4" i="1"/>
  <c r="I4" i="1"/>
  <c r="I16" i="1"/>
  <c r="I15" i="1"/>
  <c r="I14" i="1"/>
  <c r="I13" i="1"/>
  <c r="I12" i="1"/>
  <c r="I8" i="1"/>
  <c r="I7" i="1"/>
  <c r="I5" i="1"/>
  <c r="I11" i="1" s="1"/>
  <c r="H9" i="1" l="1"/>
  <c r="I9" i="1"/>
  <c r="H6" i="1"/>
  <c r="H10" i="1"/>
  <c r="I6" i="1"/>
  <c r="I10" i="1"/>
</calcChain>
</file>

<file path=xl/sharedStrings.xml><?xml version="1.0" encoding="utf-8"?>
<sst xmlns="http://schemas.openxmlformats.org/spreadsheetml/2006/main" count="3" uniqueCount="3">
  <si>
    <t xml:space="preserve">DATE </t>
  </si>
  <si>
    <t xml:space="preserve">Type 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</si>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</sst>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rgb="FF171717"/>
      <name val="Open Sans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left"/>
    </xf>
    <xf numFmtId="14" fontId="1" fillId="0" borderId="0" xfId="0" applyNumberFormat="1" applyFont="1" applyAlignment="1">
      <alignment horizontal="left" vertical="top" wrapText="1"/>
    </xf>
    <xf numFmtId="164" fontId="0" fillId="0" borderId="0" xfId="0" applyNumberFormat="1"/>
    <xf numFmtId="164" fontId="1" fillId="0" borderId="0" xfId="0" applyNumberFormat="1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I16"/>
  <sheetViews>
    <sheetView tabSelected="1" workbookViewId="0">
      <selection activeCell="F6" sqref="F6:F9"/>
    </sheetView>
  </sheetViews>
  <sheetFormatPr baseColWidth="10" defaultRowHeight="14.4" x14ac:dyDescent="0.3"/>
  <cols>
    <col min="9" max="9" width="28.5546875" bestFit="1" customWidth="1"/>
  </cols>
  <sheetData>
    <row r="1" spans="4:9" x14ac:dyDescent="0.3">
      <c r="H1" t="s">
        <v>2</v>
      </c>
      <c r="I1" s="4">
        <v>2023</v>
      </c>
    </row>
    <row r="2" spans="4:9" ht="15.6" x14ac:dyDescent="0.3">
      <c r="H2" s="5"/>
      <c r="I2" s="6"/>
    </row>
    <row r="3" spans="4:9" ht="15.6" x14ac:dyDescent="0.3">
      <c r="H3" s="5"/>
      <c r="I3" s="6"/>
    </row>
    <row r="4" spans="4:9" ht="16.2" thickBot="1" x14ac:dyDescent="0.35">
      <c r="H4" s="5">
        <f xml:space="preserve"> DATE($I$1,1,1)</f>
        <v>44927</v>
      </c>
      <c r="I4" s="7">
        <f xml:space="preserve"> DATE($I$1,1,1)</f>
        <v>44927</v>
      </c>
    </row>
    <row r="5" spans="4:9" ht="16.8" thickTop="1" thickBot="1" x14ac:dyDescent="0.35">
      <c r="D5" s="1" t="s">
        <v>0</v>
      </c>
      <c r="E5" s="1" t="s">
        <v>1</v>
      </c>
      <c r="H5" s="5">
        <f xml:space="preserve"> FLOOR(DAY(MINUTE($I$1/38)/2+56)&amp;"/5/"&amp;$I$1,7)-34</f>
        <v>45025</v>
      </c>
      <c r="I5" s="7">
        <f xml:space="preserve"> FLOOR(DAY(MINUTE($I$1/38)/2+56)&amp;"/5/"&amp;$I$1,7)-34</f>
        <v>45025</v>
      </c>
    </row>
    <row r="6" spans="4:9" ht="16.2" thickBot="1" x14ac:dyDescent="0.35">
      <c r="D6" s="2">
        <v>44938</v>
      </c>
      <c r="E6" s="3" t="str">
        <f>IF(OR(WEEKDAY(D6,2)=6,WEEKDAY(D6,2)=7),"Week-end",
IF(ISERROR(MATCH(D6,$H$4:$H$16,0)),"Semaine","Férié"))</f>
        <v>Semaine</v>
      </c>
      <c r="H6" s="5">
        <f xml:space="preserve"> H5 + 1</f>
        <v>45026</v>
      </c>
      <c r="I6" s="7">
        <f xml:space="preserve"> I5 + 1</f>
        <v>45026</v>
      </c>
    </row>
    <row r="7" spans="4:9" ht="16.2" thickBot="1" x14ac:dyDescent="0.35">
      <c r="D7" s="2">
        <v>45026</v>
      </c>
      <c r="E7" s="3" t="str">
        <f t="shared" ref="E7:E8" si="0">IF(OR(WEEKDAY(D7,2)=6,WEEKDAY(D7,2)=7),"Week-end",
IF(ISERROR(MATCH(D7,$H$4:$H$16,0)),"Semaine","Férié"))</f>
        <v>Férié</v>
      </c>
      <c r="H7" s="5">
        <f xml:space="preserve"> DATE($I$1,5,1)</f>
        <v>45047</v>
      </c>
      <c r="I7" s="7">
        <f xml:space="preserve"> DATE($I$1,5,1)</f>
        <v>45047</v>
      </c>
    </row>
    <row r="8" spans="4:9" ht="16.2" thickBot="1" x14ac:dyDescent="0.35">
      <c r="D8" s="2">
        <v>45010</v>
      </c>
      <c r="E8" s="3" t="str">
        <f t="shared" si="0"/>
        <v>Week-end</v>
      </c>
      <c r="H8" s="5">
        <f xml:space="preserve"> DATE($I$1,5,8)</f>
        <v>45054</v>
      </c>
      <c r="I8" s="7">
        <f xml:space="preserve"> DATE($I$1,5,8)</f>
        <v>45054</v>
      </c>
    </row>
    <row r="9" spans="4:9" ht="15.6" x14ac:dyDescent="0.3">
      <c r="H9" s="5">
        <f xml:space="preserve"> H5 + 39</f>
        <v>45064</v>
      </c>
      <c r="I9" s="7">
        <f xml:space="preserve"> I5 + 39</f>
        <v>45064</v>
      </c>
    </row>
    <row r="10" spans="4:9" ht="15.6" x14ac:dyDescent="0.3">
      <c r="H10" s="5">
        <f xml:space="preserve"> H5 + 49</f>
        <v>45074</v>
      </c>
      <c r="I10" s="7">
        <f xml:space="preserve"> I5 + 49</f>
        <v>45074</v>
      </c>
    </row>
    <row r="11" spans="4:9" ht="15.6" x14ac:dyDescent="0.3">
      <c r="H11" s="5">
        <f xml:space="preserve"> H5 + 50</f>
        <v>45075</v>
      </c>
      <c r="I11" s="7">
        <f xml:space="preserve"> I5 + 50</f>
        <v>45075</v>
      </c>
    </row>
    <row r="12" spans="4:9" ht="15.6" x14ac:dyDescent="0.3">
      <c r="H12" s="5">
        <f xml:space="preserve"> DATE($I$1,7,14)</f>
        <v>45121</v>
      </c>
      <c r="I12" s="7">
        <f xml:space="preserve"> DATE($I$1,7,14)</f>
        <v>45121</v>
      </c>
    </row>
    <row r="13" spans="4:9" ht="15.6" x14ac:dyDescent="0.3">
      <c r="H13" s="5">
        <f xml:space="preserve"> DATE($I$1,8,15)</f>
        <v>45153</v>
      </c>
      <c r="I13" s="7">
        <f xml:space="preserve"> DATE($I$1,8,15)</f>
        <v>45153</v>
      </c>
    </row>
    <row r="14" spans="4:9" ht="15.6" x14ac:dyDescent="0.3">
      <c r="H14" s="5">
        <f xml:space="preserve"> DATE($I$1,11,1)</f>
        <v>45231</v>
      </c>
      <c r="I14" s="7">
        <f xml:space="preserve"> DATE($I$1,11,1)</f>
        <v>45231</v>
      </c>
    </row>
    <row r="15" spans="4:9" ht="15.6" x14ac:dyDescent="0.3">
      <c r="H15" s="5">
        <f xml:space="preserve"> DATE($I$1,11,11)</f>
        <v>45241</v>
      </c>
      <c r="I15" s="7">
        <f xml:space="preserve"> DATE($I$1,11,11)</f>
        <v>45241</v>
      </c>
    </row>
    <row r="16" spans="4:9" ht="15.6" x14ac:dyDescent="0.3">
      <c r="H16" s="5">
        <f xml:space="preserve"> DATE($I$1,12,25)</f>
        <v>45285</v>
      </c>
      <c r="I16" s="7">
        <f xml:space="preserve"> DATE($I$1,12,25)</f>
        <v>45285</v>
      </c>
    </row>
  </sheetData>
  <pageMargins left="0.7" right="0.7" top="0.75" bottom="0.75" header="0.3" footer="0.3"/>
  <pageSetup paperSize="9" orientation="portrait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TACHIN Michel</dc:creator>
  <cp:lastModifiedBy>DUVERNOIS Arnaud</cp:lastModifiedBy>
  <dcterms:created xsi:type="dcterms:W3CDTF">2023-03-30T07:24:50Z</dcterms:created>
  <dcterms:modified xsi:type="dcterms:W3CDTF">2023-03-30T07:55:40Z</dcterms:modified>
</cp:coreProperties>
</file>