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6DEB2C0-1D5D-4B49-91B6-7592BF1D1D38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  <sheet name="Liste" sheetId="2" r:id="rId2"/>
  </sheets>
  <definedNames>
    <definedName name="DonnéesExternes_1" localSheetId="0" hidden="1">Feuil1!$G$2:$I$18</definedName>
    <definedName name="L_Type">Tableau3[[#All],[TYPE]]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9" i="1" l="1"/>
  <c r="A18" i="1"/>
  <c r="C18" i="1" s="1"/>
  <c r="A19" i="1"/>
  <c r="C19" i="1" s="1"/>
  <c r="A15" i="1"/>
  <c r="C15" i="1" s="1"/>
  <c r="A16" i="1"/>
  <c r="C16" i="1" s="1"/>
  <c r="A17" i="1"/>
  <c r="C17" i="1" s="1"/>
  <c r="C2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A39F2A-E7C6-402A-BAC7-FAE9AD3CE68A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<sst xmlns="http://schemas.openxmlformats.org/spreadsheetml/2006/main" count="60" uniqueCount="16">
  <si>
    <t>CODE</t>
  </si>
  <si>
    <t>TYPE 1</t>
  </si>
  <si>
    <t>TYPE 2</t>
  </si>
  <si>
    <t xml:space="preserve">TYPE 3 </t>
  </si>
  <si>
    <t>TYPE 4</t>
  </si>
  <si>
    <t>AB</t>
  </si>
  <si>
    <t>AC</t>
  </si>
  <si>
    <t>AD</t>
  </si>
  <si>
    <t>AE</t>
  </si>
  <si>
    <t>TYPE</t>
  </si>
  <si>
    <t>MONTANT</t>
  </si>
  <si>
    <t>Tableau 1</t>
  </si>
  <si>
    <t>Tableau 2</t>
  </si>
  <si>
    <t>Total</t>
  </si>
  <si>
    <t>Type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</si>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</sst>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4">
    <xf numFmtId="0" fontId="0" fillId="0" borderId="0" xfId="0"/>
    <xf numFmtId="0" fontId="1" fillId="2" borderId="0" xfId="1"/>
    <xf numFmtId="0" fontId="1" fillId="3" borderId="0" xfId="2"/>
    <xf numFmtId="0" fontId="0" fillId="0" borderId="0" xfId="0" applyNumberFormat="1"/>
  </cellXfs>
  <cellStyles count="3">
    <cellStyle name="Accent1" xfId="1" builtinId="29"/>
    <cellStyle name="Accent2" xfId="2" builtinId="33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601980</xdr:colOff>
      <xdr:row>1</xdr:row>
      <xdr:rowOff>38100</xdr:rowOff>
    </xdr:from>
    <xdr:to>
      <xdr:col>20</xdr:col>
      <xdr:colOff>579120</xdr:colOff>
      <xdr:row>9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911840" y="220980"/>
          <a:ext cx="5524500" cy="1455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</a:t>
          </a:r>
          <a:r>
            <a:rPr lang="fr-FR" sz="1100" baseline="0"/>
            <a:t> insérer une ligne du code AB pour chacun des types, puis passer à la ligne AC sans sauter de lignes du tableau 1 ?</a:t>
          </a:r>
        </a:p>
        <a:p>
          <a:r>
            <a:rPr lang="fr-FR" sz="1100" baseline="0"/>
            <a:t>Actuellement de procède par un ctrl+, mais les lignes du tableau 1 passent de 1 à 4 en fonction du nombre de lignes insérérées avec le code AB</a:t>
          </a:r>
        </a:p>
        <a:p>
          <a:endParaRPr lang="fr-FR" sz="1100" baseline="0"/>
        </a:p>
        <a:p>
          <a:r>
            <a:rPr lang="fr-FR" sz="1100" baseline="0"/>
            <a:t>... de préférence sans macro (recommandation de ma DSI pour des raisons de sécurité)...</a:t>
          </a:r>
        </a:p>
        <a:p>
          <a:endParaRPr lang="fr-FR" sz="1100" baseline="0"/>
        </a:p>
        <a:p>
          <a:r>
            <a:rPr lang="fr-FR" sz="1100" baseline="0"/>
            <a:t>MERKI !!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C01E614-95EE-46E4-8FDA-F6FAEA021953}" autoFormatId="16" applyNumberFormats="0" applyBorderFormats="0" applyFontFormats="0" applyPatternFormats="0" applyAlignmentFormats="0" applyWidthHeightFormats="0">
  <queryTableRefresh nextId="4">
    <queryTableFields count="3">
      <queryTableField id="1" name="CODE" tableColumnId="1"/>
      <queryTableField id="2" name="Type" tableColumnId="2"/>
      <queryTableField id="3" name="Montant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E6" totalsRowShown="0">
  <autoFilter ref="A2:E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CODE"/>
    <tableColumn id="2" xr3:uid="{00000000-0010-0000-0000-000002000000}" name="TYPE 1"/>
    <tableColumn id="3" xr3:uid="{00000000-0010-0000-0000-000003000000}" name="TYPE 2"/>
    <tableColumn id="4" xr3:uid="{00000000-0010-0000-0000-000004000000}" name="TYPE 3 "/>
    <tableColumn id="5" xr3:uid="{00000000-0010-0000-0000-000005000000}" name="TYPE 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4:C20" totalsRowCount="1">
  <tableColumns count="3">
    <tableColumn id="1" xr3:uid="{00000000-0010-0000-0100-000001000000}" name="CODE" totalsRowLabel="Total">
      <calculatedColumnFormula>VLOOKUP(A3,Tableau1[],1,FALSE)</calculatedColumnFormula>
    </tableColumn>
    <tableColumn id="2" xr3:uid="{00000000-0010-0000-0100-000002000000}" name="TYPE"/>
    <tableColumn id="3" xr3:uid="{00000000-0010-0000-0100-000003000000}" name="MONTANT" totalsRowFunction="sum">
      <calculatedColumnFormula>INDEX(Tableau1[],MATCH(Tableau2[[#This Row],[CODE]],Tableau1[CODE],0),MATCH(Tableau2[[#This Row],[TYPE]],Tableau1[#Headers],0))</calculatedColumnFormula>
    </tableColumn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9704467-4C8C-45F5-B7AF-AB53E515EA22}" name="Tableau1_2" displayName="Tableau1_2" ref="G2:I19" tableType="queryTable" totalsRowCount="1">
  <autoFilter ref="G2:I18" xr:uid="{19704467-4C8C-45F5-B7AF-AB53E515EA22}"/>
  <tableColumns count="3">
    <tableColumn id="1" xr3:uid="{F501D78F-0DBA-4161-BCCE-1A4EB76FF066}" uniqueName="1" name="CODE" totalsRowLabel="Total" queryTableFieldId="1"/>
    <tableColumn id="2" xr3:uid="{DC8D2B11-479D-47DF-A242-196F115722AA}" uniqueName="2" name="Type" queryTableFieldId="2" dataDxfId="0"/>
    <tableColumn id="3" xr3:uid="{74BCA571-500C-4541-80A8-5A409ECE866D}" uniqueName="3" name="Montant" totalsRowFunction="sum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A5" totalsRowShown="0">
  <autoFilter ref="A1:A5" xr:uid="{00000000-0009-0000-0100-000003000000}"/>
  <tableColumns count="1">
    <tableColumn id="1" xr3:uid="{00000000-0010-0000-0200-000001000000}" name="TYP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workbookViewId="0">
      <selection activeCell="J17" sqref="J17"/>
    </sheetView>
  </sheetViews>
  <sheetFormatPr baseColWidth="10" defaultRowHeight="14.4" x14ac:dyDescent="0.3"/>
  <cols>
    <col min="3" max="3" width="11.6640625" customWidth="1"/>
    <col min="7" max="7" width="7.88671875" bestFit="1" customWidth="1"/>
    <col min="8" max="8" width="7.33203125" bestFit="1" customWidth="1"/>
    <col min="9" max="9" width="10.6640625" bestFit="1" customWidth="1"/>
  </cols>
  <sheetData>
    <row r="1" spans="1:9" x14ac:dyDescent="0.3">
      <c r="A1" s="1" t="s">
        <v>11</v>
      </c>
    </row>
    <row r="2" spans="1:9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  <c r="G2" t="s">
        <v>0</v>
      </c>
      <c r="H2" t="s">
        <v>14</v>
      </c>
      <c r="I2" t="s">
        <v>15</v>
      </c>
    </row>
    <row r="3" spans="1:9" x14ac:dyDescent="0.3">
      <c r="A3" t="s">
        <v>5</v>
      </c>
      <c r="B3">
        <v>5000</v>
      </c>
      <c r="C3">
        <v>3000</v>
      </c>
      <c r="D3">
        <v>0</v>
      </c>
      <c r="E3">
        <v>0</v>
      </c>
      <c r="G3" t="s">
        <v>5</v>
      </c>
      <c r="H3" s="3" t="s">
        <v>1</v>
      </c>
      <c r="I3">
        <v>5000</v>
      </c>
    </row>
    <row r="4" spans="1:9" x14ac:dyDescent="0.3">
      <c r="A4" t="s">
        <v>6</v>
      </c>
      <c r="B4">
        <v>300</v>
      </c>
      <c r="C4">
        <v>200</v>
      </c>
      <c r="D4">
        <v>200</v>
      </c>
      <c r="E4">
        <v>400</v>
      </c>
      <c r="G4" t="s">
        <v>5</v>
      </c>
      <c r="H4" s="3" t="s">
        <v>2</v>
      </c>
      <c r="I4">
        <v>3000</v>
      </c>
    </row>
    <row r="5" spans="1:9" x14ac:dyDescent="0.3">
      <c r="A5" t="s">
        <v>7</v>
      </c>
      <c r="B5">
        <v>500</v>
      </c>
      <c r="C5">
        <v>100</v>
      </c>
      <c r="D5">
        <v>50</v>
      </c>
      <c r="E5">
        <v>0</v>
      </c>
      <c r="G5" t="s">
        <v>5</v>
      </c>
      <c r="H5" s="3" t="s">
        <v>3</v>
      </c>
      <c r="I5">
        <v>0</v>
      </c>
    </row>
    <row r="6" spans="1:9" x14ac:dyDescent="0.3">
      <c r="A6" t="s">
        <v>8</v>
      </c>
      <c r="B6">
        <v>100</v>
      </c>
      <c r="C6">
        <v>50</v>
      </c>
      <c r="D6">
        <v>30</v>
      </c>
      <c r="E6">
        <v>30</v>
      </c>
      <c r="G6" t="s">
        <v>5</v>
      </c>
      <c r="H6" s="3" t="s">
        <v>4</v>
      </c>
      <c r="I6">
        <v>0</v>
      </c>
    </row>
    <row r="7" spans="1:9" x14ac:dyDescent="0.3">
      <c r="G7" t="s">
        <v>6</v>
      </c>
      <c r="H7" s="3" t="s">
        <v>1</v>
      </c>
      <c r="I7">
        <v>300</v>
      </c>
    </row>
    <row r="8" spans="1:9" x14ac:dyDescent="0.3">
      <c r="G8" t="s">
        <v>6</v>
      </c>
      <c r="H8" s="3" t="s">
        <v>2</v>
      </c>
      <c r="I8">
        <v>200</v>
      </c>
    </row>
    <row r="9" spans="1:9" x14ac:dyDescent="0.3">
      <c r="G9" t="s">
        <v>6</v>
      </c>
      <c r="H9" s="3" t="s">
        <v>3</v>
      </c>
      <c r="I9">
        <v>200</v>
      </c>
    </row>
    <row r="10" spans="1:9" x14ac:dyDescent="0.3">
      <c r="G10" t="s">
        <v>6</v>
      </c>
      <c r="H10" s="3" t="s">
        <v>4</v>
      </c>
      <c r="I10">
        <v>400</v>
      </c>
    </row>
    <row r="11" spans="1:9" x14ac:dyDescent="0.3">
      <c r="G11" t="s">
        <v>7</v>
      </c>
      <c r="H11" s="3" t="s">
        <v>1</v>
      </c>
      <c r="I11">
        <v>500</v>
      </c>
    </row>
    <row r="12" spans="1:9" x14ac:dyDescent="0.3">
      <c r="G12" t="s">
        <v>7</v>
      </c>
      <c r="H12" s="3" t="s">
        <v>2</v>
      </c>
      <c r="I12">
        <v>100</v>
      </c>
    </row>
    <row r="13" spans="1:9" x14ac:dyDescent="0.3">
      <c r="A13" s="2" t="s">
        <v>12</v>
      </c>
      <c r="G13" t="s">
        <v>7</v>
      </c>
      <c r="H13" s="3" t="s">
        <v>3</v>
      </c>
      <c r="I13">
        <v>50</v>
      </c>
    </row>
    <row r="14" spans="1:9" x14ac:dyDescent="0.3">
      <c r="A14" t="s">
        <v>0</v>
      </c>
      <c r="B14" t="s">
        <v>9</v>
      </c>
      <c r="C14" t="s">
        <v>10</v>
      </c>
      <c r="G14" t="s">
        <v>7</v>
      </c>
      <c r="H14" s="3" t="s">
        <v>4</v>
      </c>
      <c r="I14">
        <v>0</v>
      </c>
    </row>
    <row r="15" spans="1:9" x14ac:dyDescent="0.3">
      <c r="A15" t="str">
        <f>VLOOKUP(A3,Tableau1[],1,FALSE)</f>
        <v>AB</v>
      </c>
      <c r="B15" t="s">
        <v>4</v>
      </c>
      <c r="C15">
        <f>INDEX(Tableau1[],MATCH(Tableau2[[#This Row],[CODE]],Tableau1[CODE],0),MATCH(Tableau2[[#This Row],[TYPE]],Tableau1[#Headers],0))</f>
        <v>0</v>
      </c>
      <c r="G15" t="s">
        <v>8</v>
      </c>
      <c r="H15" s="3" t="s">
        <v>1</v>
      </c>
      <c r="I15">
        <v>100</v>
      </c>
    </row>
    <row r="16" spans="1:9" x14ac:dyDescent="0.3">
      <c r="A16" t="str">
        <f>VLOOKUP(A3,Tableau1[],1,FALSE)</f>
        <v>AB</v>
      </c>
      <c r="B16" t="s">
        <v>3</v>
      </c>
      <c r="C16">
        <f>INDEX(Tableau1[],MATCH(Tableau2[[#This Row],[CODE]],Tableau1[CODE],0),MATCH(Tableau2[[#This Row],[TYPE]],Tableau1[#Headers],0))</f>
        <v>0</v>
      </c>
      <c r="G16" t="s">
        <v>8</v>
      </c>
      <c r="H16" s="3" t="s">
        <v>2</v>
      </c>
      <c r="I16">
        <v>50</v>
      </c>
    </row>
    <row r="17" spans="1:9" x14ac:dyDescent="0.3">
      <c r="A17" t="str">
        <f>VLOOKUP(A3,Tableau1[],1,FALSE)</f>
        <v>AB</v>
      </c>
      <c r="B17" t="s">
        <v>2</v>
      </c>
      <c r="C17">
        <f>INDEX(Tableau1[],MATCH(Tableau2[[#This Row],[CODE]],Tableau1[CODE],0),MATCH(Tableau2[[#This Row],[TYPE]],Tableau1[#Headers],0))</f>
        <v>3000</v>
      </c>
      <c r="G17" t="s">
        <v>8</v>
      </c>
      <c r="H17" s="3" t="s">
        <v>3</v>
      </c>
      <c r="I17">
        <v>30</v>
      </c>
    </row>
    <row r="18" spans="1:9" x14ac:dyDescent="0.3">
      <c r="A18" t="str">
        <f>VLOOKUP(A3,Tableau1[],1,FALSE)</f>
        <v>AB</v>
      </c>
      <c r="B18" t="s">
        <v>1</v>
      </c>
      <c r="C18">
        <f>INDEX(Tableau1[],MATCH(Tableau2[[#This Row],[CODE]],Tableau1[CODE],0),MATCH(Tableau2[[#This Row],[TYPE]],Tableau1[#Headers],0))</f>
        <v>5000</v>
      </c>
      <c r="G18" t="s">
        <v>8</v>
      </c>
      <c r="H18" s="3" t="s">
        <v>4</v>
      </c>
      <c r="I18">
        <v>30</v>
      </c>
    </row>
    <row r="19" spans="1:9" x14ac:dyDescent="0.3">
      <c r="A19" t="e">
        <f>VLOOKUP(A7,Tableau1[],1,FALSE)</f>
        <v>#N/A</v>
      </c>
      <c r="C19" t="e">
        <f>INDEX(Tableau1[],MATCH(Tableau2[[#This Row],[CODE]],Tableau1[CODE],0),MATCH(Tableau2[[#This Row],[TYPE]],Tableau1[#Headers],0))</f>
        <v>#N/A</v>
      </c>
      <c r="G19" t="s">
        <v>13</v>
      </c>
      <c r="I19">
        <f>SUBTOTAL(109,Tableau1_2[Montant])</f>
        <v>9960</v>
      </c>
    </row>
    <row r="20" spans="1:9" x14ac:dyDescent="0.3">
      <c r="A20" t="s">
        <v>13</v>
      </c>
      <c r="C20" t="e">
        <f>SUBTOTAL(109,Tableau2[MONTANT])</f>
        <v>#N/A</v>
      </c>
    </row>
  </sheetData>
  <dataValidations count="1">
    <dataValidation type="list" allowBlank="1" showInputMessage="1" showErrorMessage="1" sqref="B15:B19" xr:uid="{00000000-0002-0000-0000-000000000000}">
      <formula1>L_Type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11" sqref="A11"/>
    </sheetView>
  </sheetViews>
  <sheetFormatPr baseColWidth="10" defaultRowHeight="14.4" x14ac:dyDescent="0.3"/>
  <sheetData>
    <row r="1" spans="1:1" x14ac:dyDescent="0.3">
      <c r="A1" t="s">
        <v>9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50A2E3-59C4-43EB-B09F-819E2DEE57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L_Type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DUVERNOIS Arnaud</cp:lastModifiedBy>
  <dcterms:created xsi:type="dcterms:W3CDTF">2023-03-27T11:58:54Z</dcterms:created>
  <dcterms:modified xsi:type="dcterms:W3CDTF">2023-03-28T14:23:19Z</dcterms:modified>
</cp:coreProperties>
</file>