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C:\Users\aduvern\Downloads\"/>
    </mc:Choice>
  </mc:AlternateContent>
  <xr:revisionPtr revIDLastSave="0" documentId="13_ncr:1_{FBD1F078-2106-4B0F-9E4C-C09A7563828A}" xr6:coauthVersionLast="47" xr6:coauthVersionMax="47" xr10:uidLastSave="{00000000-0000-0000-0000-000000000000}"/>
  <bookViews>
    <workbookView xWindow="-108" yWindow="-108" windowWidth="30936" windowHeight="16896" tabRatio="860" xr2:uid="{00000000-000D-0000-FFFF-FFFF00000000}"/>
  </bookViews>
  <sheets>
    <sheet name="Calcul du prix" sheetId="18" r:id="rId1"/>
    <sheet name="Géodis Résopal" sheetId="19" r:id="rId2"/>
    <sheet name="Géodis Classic" sheetId="4" r:id="rId3"/>
    <sheet name="Géodis Express" sheetId="13" r:id="rId4"/>
    <sheet name="Géodis Fix" sheetId="14" r:id="rId5"/>
    <sheet name="Dachser Classic" sheetId="5" r:id="rId6"/>
    <sheet name="Dachser Speed" sheetId="15" r:id="rId7"/>
    <sheet name="Dachser Fix" sheetId="16" r:id="rId8"/>
    <sheet name="Taxe Urbaine Géodis" sheetId="12" r:id="rId9"/>
    <sheet name="Taxe Urbaine Dachser" sheetId="11" r:id="rId10"/>
    <sheet name="Taxe Saison Géodis" sheetId="17" r:id="rId11"/>
  </sheets>
  <definedNames>
    <definedName name="Département" localSheetId="0">'Calcul du prix'!$H$5</definedName>
    <definedName name="Département">#REF!</definedName>
    <definedName name="Departements" localSheetId="3">'Géodis Express'!$B$5:$C$99</definedName>
    <definedName name="Departements" localSheetId="4">'Géodis Fix'!$B$5:$C$99</definedName>
    <definedName name="Departements">'Géodis Classic'!$B$5:$C$99</definedName>
    <definedName name="Dept" localSheetId="3">'Géodis Express'!$C$5:$C$99</definedName>
    <definedName name="Dept" localSheetId="4">'Géodis Fix'!$C$5:$C$99</definedName>
    <definedName name="Dept">'Géodis Classic'!$C$5:$C$99</definedName>
    <definedName name="num" localSheetId="3">'Géodis Express'!$B$5:$B$99</definedName>
    <definedName name="num" localSheetId="4">'Géodis Fix'!$B$5:$B$99</definedName>
    <definedName name="num">'Géodis Classic'!$B$5:$B$99</definedName>
    <definedName name="pal" localSheetId="1">'Géodis Résopal'!$C$1:$E$1</definedName>
    <definedName name="Poids" localSheetId="0">'Calcul du prix'!$H$6</definedName>
    <definedName name="Poids">#REF!</definedName>
    <definedName name="prix" localSheetId="3">'Géodis Express'!$D$5:$P$99</definedName>
    <definedName name="prix" localSheetId="4">'Géodis Fix'!$D$5:$S$99</definedName>
    <definedName name="prix">'Géodis Classic'!$D$5:$S$99</definedName>
    <definedName name="prix2" localSheetId="7">'Dachser Fix'!$D$5:$T$100</definedName>
    <definedName name="prix2" localSheetId="6">'Dachser Speed'!$D$5:$T$100</definedName>
    <definedName name="prix2">'Dachser Classic'!$D$5:$X$100</definedName>
    <definedName name="tranche" localSheetId="3">'Géodis Express'!$D$3:$P$3</definedName>
    <definedName name="tranche" localSheetId="4">'Géodis Fix'!$D$3:$S$3</definedName>
    <definedName name="tranche">'Géodis Classic'!$D$3:$S$3</definedName>
    <definedName name="tranche2" localSheetId="7">'Dachser Fix'!$D$3:$T$3</definedName>
    <definedName name="tranche2" localSheetId="6">'Dachser Speed'!$D$3:$T$3</definedName>
    <definedName name="tranche2">'Dachser Classic'!$D$3:$X$3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7" i="18" l="1"/>
  <c r="C6" i="18"/>
  <c r="B23" i="18" l="1"/>
  <c r="C16" i="18" l="1"/>
  <c r="B22" i="18"/>
  <c r="B18" i="18"/>
  <c r="B17" i="18"/>
  <c r="B16" i="18"/>
  <c r="C22" i="18"/>
  <c r="C21" i="18"/>
  <c r="C18" i="18"/>
  <c r="C17" i="18"/>
  <c r="D6" i="16" l="1"/>
  <c r="E6" i="16"/>
  <c r="F6" i="16"/>
  <c r="G6" i="16"/>
  <c r="H6" i="16"/>
  <c r="I6" i="16"/>
  <c r="J6" i="16"/>
  <c r="K6" i="16"/>
  <c r="L6" i="16"/>
  <c r="M6" i="16"/>
  <c r="N6" i="16"/>
  <c r="O6" i="16"/>
  <c r="P6" i="16"/>
  <c r="Q6" i="16"/>
  <c r="R6" i="16"/>
  <c r="S6" i="16"/>
  <c r="T6" i="16"/>
  <c r="U6" i="16"/>
  <c r="V6" i="16"/>
  <c r="W6" i="16"/>
  <c r="X6" i="16"/>
  <c r="D7" i="16"/>
  <c r="E7" i="16"/>
  <c r="F7" i="16"/>
  <c r="G7" i="16"/>
  <c r="H7" i="16"/>
  <c r="I7" i="16"/>
  <c r="J7" i="16"/>
  <c r="K7" i="16"/>
  <c r="L7" i="16"/>
  <c r="M7" i="16"/>
  <c r="N7" i="16"/>
  <c r="O7" i="16"/>
  <c r="P7" i="16"/>
  <c r="Q7" i="16"/>
  <c r="R7" i="16"/>
  <c r="S7" i="16"/>
  <c r="T7" i="16"/>
  <c r="U7" i="16"/>
  <c r="V7" i="16"/>
  <c r="W7" i="16"/>
  <c r="X7" i="16"/>
  <c r="D8" i="16"/>
  <c r="E8" i="16"/>
  <c r="F8" i="16"/>
  <c r="G8" i="16"/>
  <c r="H8" i="16"/>
  <c r="I8" i="16"/>
  <c r="J8" i="16"/>
  <c r="K8" i="16"/>
  <c r="L8" i="16"/>
  <c r="M8" i="16"/>
  <c r="N8" i="16"/>
  <c r="O8" i="16"/>
  <c r="P8" i="16"/>
  <c r="Q8" i="16"/>
  <c r="R8" i="16"/>
  <c r="S8" i="16"/>
  <c r="T8" i="16"/>
  <c r="U8" i="16"/>
  <c r="V8" i="16"/>
  <c r="W8" i="16"/>
  <c r="X8" i="16"/>
  <c r="D9" i="16"/>
  <c r="E9" i="16"/>
  <c r="F9" i="16"/>
  <c r="G9" i="16"/>
  <c r="H9" i="16"/>
  <c r="I9" i="16"/>
  <c r="J9" i="16"/>
  <c r="K9" i="16"/>
  <c r="L9" i="16"/>
  <c r="M9" i="16"/>
  <c r="N9" i="16"/>
  <c r="O9" i="16"/>
  <c r="P9" i="16"/>
  <c r="Q9" i="16"/>
  <c r="R9" i="16"/>
  <c r="S9" i="16"/>
  <c r="T9" i="16"/>
  <c r="U9" i="16"/>
  <c r="V9" i="16"/>
  <c r="W9" i="16"/>
  <c r="X9" i="16"/>
  <c r="D10" i="16"/>
  <c r="E10" i="16"/>
  <c r="F10" i="16"/>
  <c r="G10" i="16"/>
  <c r="H10" i="16"/>
  <c r="I10" i="16"/>
  <c r="J10" i="16"/>
  <c r="K10" i="16"/>
  <c r="L10" i="16"/>
  <c r="M10" i="16"/>
  <c r="N10" i="16"/>
  <c r="O10" i="16"/>
  <c r="P10" i="16"/>
  <c r="Q10" i="16"/>
  <c r="R10" i="16"/>
  <c r="S10" i="16"/>
  <c r="T10" i="16"/>
  <c r="U10" i="16"/>
  <c r="V10" i="16"/>
  <c r="W10" i="16"/>
  <c r="X10" i="16"/>
  <c r="D11" i="16"/>
  <c r="E11" i="16"/>
  <c r="F11" i="16"/>
  <c r="G11" i="16"/>
  <c r="H11" i="16"/>
  <c r="I11" i="16"/>
  <c r="J11" i="16"/>
  <c r="K11" i="16"/>
  <c r="L11" i="16"/>
  <c r="M11" i="16"/>
  <c r="N11" i="16"/>
  <c r="O11" i="16"/>
  <c r="P11" i="16"/>
  <c r="Q11" i="16"/>
  <c r="R11" i="16"/>
  <c r="S11" i="16"/>
  <c r="T11" i="16"/>
  <c r="U11" i="16"/>
  <c r="V11" i="16"/>
  <c r="W11" i="16"/>
  <c r="X11" i="16"/>
  <c r="D12" i="16"/>
  <c r="E12" i="16"/>
  <c r="F12" i="16"/>
  <c r="G12" i="16"/>
  <c r="H12" i="16"/>
  <c r="I12" i="16"/>
  <c r="J12" i="16"/>
  <c r="K12" i="16"/>
  <c r="L12" i="16"/>
  <c r="M12" i="16"/>
  <c r="N12" i="16"/>
  <c r="O12" i="16"/>
  <c r="P12" i="16"/>
  <c r="Q12" i="16"/>
  <c r="R12" i="16"/>
  <c r="S12" i="16"/>
  <c r="T12" i="16"/>
  <c r="U12" i="16"/>
  <c r="V12" i="16"/>
  <c r="W12" i="16"/>
  <c r="X12" i="16"/>
  <c r="D13" i="16"/>
  <c r="E13" i="16"/>
  <c r="F13" i="16"/>
  <c r="G13" i="16"/>
  <c r="H13" i="16"/>
  <c r="I13" i="16"/>
  <c r="J13" i="16"/>
  <c r="K13" i="16"/>
  <c r="L13" i="16"/>
  <c r="M13" i="16"/>
  <c r="N13" i="16"/>
  <c r="O13" i="16"/>
  <c r="P13" i="16"/>
  <c r="Q13" i="16"/>
  <c r="R13" i="16"/>
  <c r="S13" i="16"/>
  <c r="T13" i="16"/>
  <c r="U13" i="16"/>
  <c r="V13" i="16"/>
  <c r="W13" i="16"/>
  <c r="X13" i="16"/>
  <c r="D14" i="16"/>
  <c r="E14" i="16"/>
  <c r="F14" i="16"/>
  <c r="G14" i="16"/>
  <c r="H14" i="16"/>
  <c r="I14" i="16"/>
  <c r="J14" i="16"/>
  <c r="K14" i="16"/>
  <c r="L14" i="16"/>
  <c r="M14" i="16"/>
  <c r="N14" i="16"/>
  <c r="O14" i="16"/>
  <c r="P14" i="16"/>
  <c r="Q14" i="16"/>
  <c r="R14" i="16"/>
  <c r="S14" i="16"/>
  <c r="T14" i="16"/>
  <c r="U14" i="16"/>
  <c r="V14" i="16"/>
  <c r="W14" i="16"/>
  <c r="X14" i="16"/>
  <c r="D15" i="16"/>
  <c r="E15" i="16"/>
  <c r="F15" i="16"/>
  <c r="G15" i="16"/>
  <c r="H15" i="16"/>
  <c r="I15" i="16"/>
  <c r="J15" i="16"/>
  <c r="K15" i="16"/>
  <c r="L15" i="16"/>
  <c r="M15" i="16"/>
  <c r="N15" i="16"/>
  <c r="O15" i="16"/>
  <c r="P15" i="16"/>
  <c r="Q15" i="16"/>
  <c r="R15" i="16"/>
  <c r="S15" i="16"/>
  <c r="T15" i="16"/>
  <c r="U15" i="16"/>
  <c r="V15" i="16"/>
  <c r="W15" i="16"/>
  <c r="X15" i="16"/>
  <c r="D16" i="16"/>
  <c r="E16" i="16"/>
  <c r="F16" i="16"/>
  <c r="G16" i="16"/>
  <c r="H16" i="16"/>
  <c r="I16" i="16"/>
  <c r="J16" i="16"/>
  <c r="K16" i="16"/>
  <c r="L16" i="16"/>
  <c r="M16" i="16"/>
  <c r="N16" i="16"/>
  <c r="O16" i="16"/>
  <c r="P16" i="16"/>
  <c r="Q16" i="16"/>
  <c r="R16" i="16"/>
  <c r="S16" i="16"/>
  <c r="T16" i="16"/>
  <c r="U16" i="16"/>
  <c r="V16" i="16"/>
  <c r="W16" i="16"/>
  <c r="X16" i="16"/>
  <c r="D17" i="16"/>
  <c r="E17" i="16"/>
  <c r="F17" i="16"/>
  <c r="G17" i="16"/>
  <c r="H17" i="16"/>
  <c r="I17" i="16"/>
  <c r="J17" i="16"/>
  <c r="K17" i="16"/>
  <c r="L17" i="16"/>
  <c r="M17" i="16"/>
  <c r="N17" i="16"/>
  <c r="O17" i="16"/>
  <c r="P17" i="16"/>
  <c r="Q17" i="16"/>
  <c r="R17" i="16"/>
  <c r="S17" i="16"/>
  <c r="T17" i="16"/>
  <c r="U17" i="16"/>
  <c r="V17" i="16"/>
  <c r="W17" i="16"/>
  <c r="X17" i="16"/>
  <c r="D18" i="16"/>
  <c r="E18" i="16"/>
  <c r="F18" i="16"/>
  <c r="G18" i="16"/>
  <c r="H18" i="16"/>
  <c r="I18" i="16"/>
  <c r="J18" i="16"/>
  <c r="K18" i="16"/>
  <c r="L18" i="16"/>
  <c r="M18" i="16"/>
  <c r="N18" i="16"/>
  <c r="O18" i="16"/>
  <c r="P18" i="16"/>
  <c r="Q18" i="16"/>
  <c r="R18" i="16"/>
  <c r="S18" i="16"/>
  <c r="T18" i="16"/>
  <c r="U18" i="16"/>
  <c r="V18" i="16"/>
  <c r="W18" i="16"/>
  <c r="X18" i="16"/>
  <c r="D19" i="16"/>
  <c r="E19" i="16"/>
  <c r="F19" i="16"/>
  <c r="G19" i="16"/>
  <c r="H19" i="16"/>
  <c r="I19" i="16"/>
  <c r="J19" i="16"/>
  <c r="K19" i="16"/>
  <c r="L19" i="16"/>
  <c r="M19" i="16"/>
  <c r="N19" i="16"/>
  <c r="O19" i="16"/>
  <c r="P19" i="16"/>
  <c r="Q19" i="16"/>
  <c r="R19" i="16"/>
  <c r="S19" i="16"/>
  <c r="T19" i="16"/>
  <c r="U19" i="16"/>
  <c r="V19" i="16"/>
  <c r="W19" i="16"/>
  <c r="X19" i="16"/>
  <c r="D20" i="16"/>
  <c r="E20" i="16"/>
  <c r="F20" i="16"/>
  <c r="G20" i="16"/>
  <c r="H20" i="16"/>
  <c r="I20" i="16"/>
  <c r="J20" i="16"/>
  <c r="K20" i="16"/>
  <c r="L20" i="16"/>
  <c r="M20" i="16"/>
  <c r="N20" i="16"/>
  <c r="O20" i="16"/>
  <c r="P20" i="16"/>
  <c r="Q20" i="16"/>
  <c r="R20" i="16"/>
  <c r="S20" i="16"/>
  <c r="T20" i="16"/>
  <c r="U20" i="16"/>
  <c r="V20" i="16"/>
  <c r="W20" i="16"/>
  <c r="X20" i="16"/>
  <c r="D21" i="16"/>
  <c r="E21" i="16"/>
  <c r="F21" i="16"/>
  <c r="G21" i="16"/>
  <c r="H21" i="16"/>
  <c r="I21" i="16"/>
  <c r="J21" i="16"/>
  <c r="K21" i="16"/>
  <c r="L21" i="16"/>
  <c r="M21" i="16"/>
  <c r="N21" i="16"/>
  <c r="O21" i="16"/>
  <c r="P21" i="16"/>
  <c r="Q21" i="16"/>
  <c r="R21" i="16"/>
  <c r="S21" i="16"/>
  <c r="T21" i="16"/>
  <c r="U21" i="16"/>
  <c r="V21" i="16"/>
  <c r="W21" i="16"/>
  <c r="X21" i="16"/>
  <c r="D22" i="16"/>
  <c r="E22" i="16"/>
  <c r="F22" i="16"/>
  <c r="G22" i="16"/>
  <c r="H22" i="16"/>
  <c r="I22" i="16"/>
  <c r="J22" i="16"/>
  <c r="K22" i="16"/>
  <c r="L22" i="16"/>
  <c r="M22" i="16"/>
  <c r="N22" i="16"/>
  <c r="O22" i="16"/>
  <c r="P22" i="16"/>
  <c r="Q22" i="16"/>
  <c r="R22" i="16"/>
  <c r="S22" i="16"/>
  <c r="T22" i="16"/>
  <c r="U22" i="16"/>
  <c r="V22" i="16"/>
  <c r="W22" i="16"/>
  <c r="X22" i="16"/>
  <c r="D23" i="16"/>
  <c r="E23" i="16"/>
  <c r="F23" i="16"/>
  <c r="G23" i="16"/>
  <c r="H23" i="16"/>
  <c r="I23" i="16"/>
  <c r="J23" i="16"/>
  <c r="K23" i="16"/>
  <c r="L23" i="16"/>
  <c r="M23" i="16"/>
  <c r="N23" i="16"/>
  <c r="O23" i="16"/>
  <c r="P23" i="16"/>
  <c r="Q23" i="16"/>
  <c r="R23" i="16"/>
  <c r="S23" i="16"/>
  <c r="T23" i="16"/>
  <c r="U23" i="16"/>
  <c r="V23" i="16"/>
  <c r="W23" i="16"/>
  <c r="X23" i="16"/>
  <c r="D24" i="16"/>
  <c r="E24" i="16"/>
  <c r="F24" i="16"/>
  <c r="G24" i="16"/>
  <c r="H24" i="16"/>
  <c r="I24" i="16"/>
  <c r="J24" i="16"/>
  <c r="K24" i="16"/>
  <c r="L24" i="16"/>
  <c r="M24" i="16"/>
  <c r="N24" i="16"/>
  <c r="O24" i="16"/>
  <c r="P24" i="16"/>
  <c r="Q24" i="16"/>
  <c r="R24" i="16"/>
  <c r="S24" i="16"/>
  <c r="T24" i="16"/>
  <c r="U24" i="16"/>
  <c r="V24" i="16"/>
  <c r="W24" i="16"/>
  <c r="X24" i="16"/>
  <c r="D25" i="16"/>
  <c r="E25" i="16"/>
  <c r="F25" i="16"/>
  <c r="G25" i="16"/>
  <c r="H25" i="16"/>
  <c r="I25" i="16"/>
  <c r="J25" i="16"/>
  <c r="K25" i="16"/>
  <c r="L25" i="16"/>
  <c r="M25" i="16"/>
  <c r="N25" i="16"/>
  <c r="O25" i="16"/>
  <c r="P25" i="16"/>
  <c r="Q25" i="16"/>
  <c r="R25" i="16"/>
  <c r="S25" i="16"/>
  <c r="T25" i="16"/>
  <c r="U25" i="16"/>
  <c r="V25" i="16"/>
  <c r="W25" i="16"/>
  <c r="X25" i="16"/>
  <c r="D26" i="16"/>
  <c r="E26" i="16"/>
  <c r="F26" i="16"/>
  <c r="G26" i="16"/>
  <c r="H26" i="16"/>
  <c r="I26" i="16"/>
  <c r="J26" i="16"/>
  <c r="K26" i="16"/>
  <c r="L26" i="16"/>
  <c r="M26" i="16"/>
  <c r="N26" i="16"/>
  <c r="O26" i="16"/>
  <c r="P26" i="16"/>
  <c r="Q26" i="16"/>
  <c r="R26" i="16"/>
  <c r="S26" i="16"/>
  <c r="T26" i="16"/>
  <c r="U26" i="16"/>
  <c r="V26" i="16"/>
  <c r="W26" i="16"/>
  <c r="X26" i="16"/>
  <c r="D27" i="16"/>
  <c r="E27" i="16"/>
  <c r="F27" i="16"/>
  <c r="G27" i="16"/>
  <c r="H27" i="16"/>
  <c r="I27" i="16"/>
  <c r="J27" i="16"/>
  <c r="K27" i="16"/>
  <c r="L27" i="16"/>
  <c r="M27" i="16"/>
  <c r="N27" i="16"/>
  <c r="O27" i="16"/>
  <c r="P27" i="16"/>
  <c r="Q27" i="16"/>
  <c r="R27" i="16"/>
  <c r="S27" i="16"/>
  <c r="T27" i="16"/>
  <c r="U27" i="16"/>
  <c r="V27" i="16"/>
  <c r="W27" i="16"/>
  <c r="X27" i="16"/>
  <c r="D28" i="16"/>
  <c r="E28" i="16"/>
  <c r="F28" i="16"/>
  <c r="G28" i="16"/>
  <c r="H28" i="16"/>
  <c r="I28" i="16"/>
  <c r="J28" i="16"/>
  <c r="K28" i="16"/>
  <c r="L28" i="16"/>
  <c r="M28" i="16"/>
  <c r="N28" i="16"/>
  <c r="O28" i="16"/>
  <c r="P28" i="16"/>
  <c r="Q28" i="16"/>
  <c r="R28" i="16"/>
  <c r="S28" i="16"/>
  <c r="T28" i="16"/>
  <c r="U28" i="16"/>
  <c r="V28" i="16"/>
  <c r="W28" i="16"/>
  <c r="X28" i="16"/>
  <c r="D29" i="16"/>
  <c r="E29" i="16"/>
  <c r="F29" i="16"/>
  <c r="G29" i="16"/>
  <c r="H29" i="16"/>
  <c r="I29" i="16"/>
  <c r="J29" i="16"/>
  <c r="K29" i="16"/>
  <c r="L29" i="16"/>
  <c r="M29" i="16"/>
  <c r="N29" i="16"/>
  <c r="O29" i="16"/>
  <c r="P29" i="16"/>
  <c r="Q29" i="16"/>
  <c r="R29" i="16"/>
  <c r="S29" i="16"/>
  <c r="T29" i="16"/>
  <c r="U29" i="16"/>
  <c r="V29" i="16"/>
  <c r="W29" i="16"/>
  <c r="X29" i="16"/>
  <c r="D30" i="16"/>
  <c r="E30" i="16"/>
  <c r="F30" i="16"/>
  <c r="G30" i="16"/>
  <c r="H30" i="16"/>
  <c r="I30" i="16"/>
  <c r="J30" i="16"/>
  <c r="K30" i="16"/>
  <c r="L30" i="16"/>
  <c r="M30" i="16"/>
  <c r="N30" i="16"/>
  <c r="O30" i="16"/>
  <c r="P30" i="16"/>
  <c r="Q30" i="16"/>
  <c r="R30" i="16"/>
  <c r="S30" i="16"/>
  <c r="T30" i="16"/>
  <c r="U30" i="16"/>
  <c r="V30" i="16"/>
  <c r="W30" i="16"/>
  <c r="X30" i="16"/>
  <c r="D31" i="16"/>
  <c r="E31" i="16"/>
  <c r="F31" i="16"/>
  <c r="G31" i="16"/>
  <c r="H31" i="16"/>
  <c r="I31" i="16"/>
  <c r="J31" i="16"/>
  <c r="K31" i="16"/>
  <c r="L31" i="16"/>
  <c r="M31" i="16"/>
  <c r="N31" i="16"/>
  <c r="O31" i="16"/>
  <c r="P31" i="16"/>
  <c r="Q31" i="16"/>
  <c r="R31" i="16"/>
  <c r="S31" i="16"/>
  <c r="T31" i="16"/>
  <c r="U31" i="16"/>
  <c r="V31" i="16"/>
  <c r="W31" i="16"/>
  <c r="X31" i="16"/>
  <c r="D32" i="16"/>
  <c r="E32" i="16"/>
  <c r="F32" i="16"/>
  <c r="G32" i="16"/>
  <c r="H32" i="16"/>
  <c r="I32" i="16"/>
  <c r="J32" i="16"/>
  <c r="K32" i="16"/>
  <c r="L32" i="16"/>
  <c r="M32" i="16"/>
  <c r="N32" i="16"/>
  <c r="O32" i="16"/>
  <c r="P32" i="16"/>
  <c r="Q32" i="16"/>
  <c r="R32" i="16"/>
  <c r="S32" i="16"/>
  <c r="T32" i="16"/>
  <c r="U32" i="16"/>
  <c r="V32" i="16"/>
  <c r="W32" i="16"/>
  <c r="X32" i="16"/>
  <c r="D33" i="16"/>
  <c r="E33" i="16"/>
  <c r="F33" i="16"/>
  <c r="G33" i="16"/>
  <c r="H33" i="16"/>
  <c r="I33" i="16"/>
  <c r="J33" i="16"/>
  <c r="K33" i="16"/>
  <c r="L33" i="16"/>
  <c r="M33" i="16"/>
  <c r="N33" i="16"/>
  <c r="O33" i="16"/>
  <c r="P33" i="16"/>
  <c r="Q33" i="16"/>
  <c r="R33" i="16"/>
  <c r="S33" i="16"/>
  <c r="T33" i="16"/>
  <c r="U33" i="16"/>
  <c r="V33" i="16"/>
  <c r="W33" i="16"/>
  <c r="X33" i="16"/>
  <c r="D34" i="16"/>
  <c r="E34" i="16"/>
  <c r="F34" i="16"/>
  <c r="G34" i="16"/>
  <c r="H34" i="16"/>
  <c r="I34" i="16"/>
  <c r="J34" i="16"/>
  <c r="K34" i="16"/>
  <c r="L34" i="16"/>
  <c r="M34" i="16"/>
  <c r="N34" i="16"/>
  <c r="O34" i="16"/>
  <c r="P34" i="16"/>
  <c r="Q34" i="16"/>
  <c r="R34" i="16"/>
  <c r="S34" i="16"/>
  <c r="T34" i="16"/>
  <c r="U34" i="16"/>
  <c r="V34" i="16"/>
  <c r="W34" i="16"/>
  <c r="X34" i="16"/>
  <c r="D35" i="16"/>
  <c r="E35" i="16"/>
  <c r="F35" i="16"/>
  <c r="G35" i="16"/>
  <c r="H35" i="16"/>
  <c r="I35" i="16"/>
  <c r="J35" i="16"/>
  <c r="K35" i="16"/>
  <c r="L35" i="16"/>
  <c r="M35" i="16"/>
  <c r="N35" i="16"/>
  <c r="O35" i="16"/>
  <c r="P35" i="16"/>
  <c r="Q35" i="16"/>
  <c r="R35" i="16"/>
  <c r="S35" i="16"/>
  <c r="T35" i="16"/>
  <c r="U35" i="16"/>
  <c r="V35" i="16"/>
  <c r="W35" i="16"/>
  <c r="X35" i="16"/>
  <c r="D36" i="16"/>
  <c r="E36" i="16"/>
  <c r="F36" i="16"/>
  <c r="G36" i="16"/>
  <c r="H36" i="16"/>
  <c r="I36" i="16"/>
  <c r="J36" i="16"/>
  <c r="K36" i="16"/>
  <c r="L36" i="16"/>
  <c r="M36" i="16"/>
  <c r="N36" i="16"/>
  <c r="O36" i="16"/>
  <c r="P36" i="16"/>
  <c r="Q36" i="16"/>
  <c r="R36" i="16"/>
  <c r="S36" i="16"/>
  <c r="T36" i="16"/>
  <c r="U36" i="16"/>
  <c r="V36" i="16"/>
  <c r="W36" i="16"/>
  <c r="X36" i="16"/>
  <c r="D37" i="16"/>
  <c r="E37" i="16"/>
  <c r="F37" i="16"/>
  <c r="G37" i="16"/>
  <c r="H37" i="16"/>
  <c r="I37" i="16"/>
  <c r="J37" i="16"/>
  <c r="K37" i="16"/>
  <c r="L37" i="16"/>
  <c r="M37" i="16"/>
  <c r="N37" i="16"/>
  <c r="O37" i="16"/>
  <c r="P37" i="16"/>
  <c r="Q37" i="16"/>
  <c r="R37" i="16"/>
  <c r="S37" i="16"/>
  <c r="T37" i="16"/>
  <c r="U37" i="16"/>
  <c r="V37" i="16"/>
  <c r="W37" i="16"/>
  <c r="X37" i="16"/>
  <c r="D38" i="16"/>
  <c r="E38" i="16"/>
  <c r="F38" i="16"/>
  <c r="G38" i="16"/>
  <c r="H38" i="16"/>
  <c r="I38" i="16"/>
  <c r="J38" i="16"/>
  <c r="K38" i="16"/>
  <c r="L38" i="16"/>
  <c r="M38" i="16"/>
  <c r="N38" i="16"/>
  <c r="O38" i="16"/>
  <c r="P38" i="16"/>
  <c r="Q38" i="16"/>
  <c r="R38" i="16"/>
  <c r="S38" i="16"/>
  <c r="T38" i="16"/>
  <c r="U38" i="16"/>
  <c r="V38" i="16"/>
  <c r="W38" i="16"/>
  <c r="X38" i="16"/>
  <c r="D39" i="16"/>
  <c r="E39" i="16"/>
  <c r="F39" i="16"/>
  <c r="G39" i="16"/>
  <c r="H39" i="16"/>
  <c r="I39" i="16"/>
  <c r="J39" i="16"/>
  <c r="K39" i="16"/>
  <c r="L39" i="16"/>
  <c r="M39" i="16"/>
  <c r="N39" i="16"/>
  <c r="O39" i="16"/>
  <c r="P39" i="16"/>
  <c r="Q39" i="16"/>
  <c r="R39" i="16"/>
  <c r="S39" i="16"/>
  <c r="T39" i="16"/>
  <c r="U39" i="16"/>
  <c r="V39" i="16"/>
  <c r="W39" i="16"/>
  <c r="X39" i="16"/>
  <c r="D40" i="16"/>
  <c r="E40" i="16"/>
  <c r="F40" i="16"/>
  <c r="G40" i="16"/>
  <c r="H40" i="16"/>
  <c r="I40" i="16"/>
  <c r="J40" i="16"/>
  <c r="K40" i="16"/>
  <c r="L40" i="16"/>
  <c r="M40" i="16"/>
  <c r="N40" i="16"/>
  <c r="O40" i="16"/>
  <c r="P40" i="16"/>
  <c r="Q40" i="16"/>
  <c r="R40" i="16"/>
  <c r="S40" i="16"/>
  <c r="T40" i="16"/>
  <c r="U40" i="16"/>
  <c r="V40" i="16"/>
  <c r="W40" i="16"/>
  <c r="X40" i="16"/>
  <c r="D41" i="16"/>
  <c r="E41" i="16"/>
  <c r="F41" i="16"/>
  <c r="G41" i="16"/>
  <c r="H41" i="16"/>
  <c r="I41" i="16"/>
  <c r="J41" i="16"/>
  <c r="K41" i="16"/>
  <c r="L41" i="16"/>
  <c r="M41" i="16"/>
  <c r="N41" i="16"/>
  <c r="O41" i="16"/>
  <c r="P41" i="16"/>
  <c r="Q41" i="16"/>
  <c r="R41" i="16"/>
  <c r="S41" i="16"/>
  <c r="T41" i="16"/>
  <c r="U41" i="16"/>
  <c r="V41" i="16"/>
  <c r="W41" i="16"/>
  <c r="X41" i="16"/>
  <c r="D42" i="16"/>
  <c r="E42" i="16"/>
  <c r="F42" i="16"/>
  <c r="G42" i="16"/>
  <c r="H42" i="16"/>
  <c r="I42" i="16"/>
  <c r="J42" i="16"/>
  <c r="K42" i="16"/>
  <c r="L42" i="16"/>
  <c r="M42" i="16"/>
  <c r="N42" i="16"/>
  <c r="O42" i="16"/>
  <c r="P42" i="16"/>
  <c r="Q42" i="16"/>
  <c r="R42" i="16"/>
  <c r="S42" i="16"/>
  <c r="T42" i="16"/>
  <c r="U42" i="16"/>
  <c r="V42" i="16"/>
  <c r="W42" i="16"/>
  <c r="X42" i="16"/>
  <c r="D43" i="16"/>
  <c r="E43" i="16"/>
  <c r="F43" i="16"/>
  <c r="G43" i="16"/>
  <c r="H43" i="16"/>
  <c r="I43" i="16"/>
  <c r="J43" i="16"/>
  <c r="K43" i="16"/>
  <c r="L43" i="16"/>
  <c r="M43" i="16"/>
  <c r="N43" i="16"/>
  <c r="O43" i="16"/>
  <c r="P43" i="16"/>
  <c r="Q43" i="16"/>
  <c r="R43" i="16"/>
  <c r="S43" i="16"/>
  <c r="T43" i="16"/>
  <c r="U43" i="16"/>
  <c r="V43" i="16"/>
  <c r="W43" i="16"/>
  <c r="X43" i="16"/>
  <c r="D44" i="16"/>
  <c r="E44" i="16"/>
  <c r="F44" i="16"/>
  <c r="G44" i="16"/>
  <c r="H44" i="16"/>
  <c r="I44" i="16"/>
  <c r="J44" i="16"/>
  <c r="K44" i="16"/>
  <c r="L44" i="16"/>
  <c r="M44" i="16"/>
  <c r="N44" i="16"/>
  <c r="O44" i="16"/>
  <c r="P44" i="16"/>
  <c r="Q44" i="16"/>
  <c r="R44" i="16"/>
  <c r="S44" i="16"/>
  <c r="T44" i="16"/>
  <c r="U44" i="16"/>
  <c r="V44" i="16"/>
  <c r="W44" i="16"/>
  <c r="X44" i="16"/>
  <c r="D45" i="16"/>
  <c r="E45" i="16"/>
  <c r="F45" i="16"/>
  <c r="G45" i="16"/>
  <c r="H45" i="16"/>
  <c r="I45" i="16"/>
  <c r="J45" i="16"/>
  <c r="K45" i="16"/>
  <c r="L45" i="16"/>
  <c r="M45" i="16"/>
  <c r="N45" i="16"/>
  <c r="O45" i="16"/>
  <c r="P45" i="16"/>
  <c r="Q45" i="16"/>
  <c r="R45" i="16"/>
  <c r="S45" i="16"/>
  <c r="T45" i="16"/>
  <c r="U45" i="16"/>
  <c r="V45" i="16"/>
  <c r="W45" i="16"/>
  <c r="X45" i="16"/>
  <c r="D46" i="16"/>
  <c r="E46" i="16"/>
  <c r="F46" i="16"/>
  <c r="G46" i="16"/>
  <c r="H46" i="16"/>
  <c r="I46" i="16"/>
  <c r="J46" i="16"/>
  <c r="K46" i="16"/>
  <c r="L46" i="16"/>
  <c r="M46" i="16"/>
  <c r="N46" i="16"/>
  <c r="O46" i="16"/>
  <c r="P46" i="16"/>
  <c r="Q46" i="16"/>
  <c r="R46" i="16"/>
  <c r="S46" i="16"/>
  <c r="T46" i="16"/>
  <c r="U46" i="16"/>
  <c r="V46" i="16"/>
  <c r="W46" i="16"/>
  <c r="X46" i="16"/>
  <c r="D47" i="16"/>
  <c r="E47" i="16"/>
  <c r="F47" i="16"/>
  <c r="G47" i="16"/>
  <c r="H47" i="16"/>
  <c r="I47" i="16"/>
  <c r="J47" i="16"/>
  <c r="K47" i="16"/>
  <c r="L47" i="16"/>
  <c r="M47" i="16"/>
  <c r="N47" i="16"/>
  <c r="O47" i="16"/>
  <c r="P47" i="16"/>
  <c r="Q47" i="16"/>
  <c r="R47" i="16"/>
  <c r="S47" i="16"/>
  <c r="T47" i="16"/>
  <c r="U47" i="16"/>
  <c r="V47" i="16"/>
  <c r="W47" i="16"/>
  <c r="X47" i="16"/>
  <c r="D48" i="16"/>
  <c r="E48" i="16"/>
  <c r="F48" i="16"/>
  <c r="G48" i="16"/>
  <c r="H48" i="16"/>
  <c r="I48" i="16"/>
  <c r="J48" i="16"/>
  <c r="K48" i="16"/>
  <c r="L48" i="16"/>
  <c r="M48" i="16"/>
  <c r="N48" i="16"/>
  <c r="O48" i="16"/>
  <c r="P48" i="16"/>
  <c r="Q48" i="16"/>
  <c r="R48" i="16"/>
  <c r="S48" i="16"/>
  <c r="T48" i="16"/>
  <c r="U48" i="16"/>
  <c r="V48" i="16"/>
  <c r="W48" i="16"/>
  <c r="X48" i="16"/>
  <c r="D49" i="16"/>
  <c r="E49" i="16"/>
  <c r="F49" i="16"/>
  <c r="G49" i="16"/>
  <c r="H49" i="16"/>
  <c r="I49" i="16"/>
  <c r="J49" i="16"/>
  <c r="K49" i="16"/>
  <c r="L49" i="16"/>
  <c r="M49" i="16"/>
  <c r="N49" i="16"/>
  <c r="O49" i="16"/>
  <c r="P49" i="16"/>
  <c r="Q49" i="16"/>
  <c r="R49" i="16"/>
  <c r="S49" i="16"/>
  <c r="T49" i="16"/>
  <c r="U49" i="16"/>
  <c r="V49" i="16"/>
  <c r="W49" i="16"/>
  <c r="X49" i="16"/>
  <c r="D50" i="16"/>
  <c r="E50" i="16"/>
  <c r="F50" i="16"/>
  <c r="G50" i="16"/>
  <c r="H50" i="16"/>
  <c r="I50" i="16"/>
  <c r="J50" i="16"/>
  <c r="K50" i="16"/>
  <c r="L50" i="16"/>
  <c r="M50" i="16"/>
  <c r="N50" i="16"/>
  <c r="O50" i="16"/>
  <c r="P50" i="16"/>
  <c r="Q50" i="16"/>
  <c r="R50" i="16"/>
  <c r="S50" i="16"/>
  <c r="T50" i="16"/>
  <c r="U50" i="16"/>
  <c r="V50" i="16"/>
  <c r="W50" i="16"/>
  <c r="X50" i="16"/>
  <c r="D51" i="16"/>
  <c r="E51" i="16"/>
  <c r="F51" i="16"/>
  <c r="G51" i="16"/>
  <c r="H51" i="16"/>
  <c r="I51" i="16"/>
  <c r="J51" i="16"/>
  <c r="K51" i="16"/>
  <c r="L51" i="16"/>
  <c r="M51" i="16"/>
  <c r="N51" i="16"/>
  <c r="O51" i="16"/>
  <c r="P51" i="16"/>
  <c r="Q51" i="16"/>
  <c r="R51" i="16"/>
  <c r="S51" i="16"/>
  <c r="T51" i="16"/>
  <c r="U51" i="16"/>
  <c r="V51" i="16"/>
  <c r="W51" i="16"/>
  <c r="X51" i="16"/>
  <c r="D52" i="16"/>
  <c r="E52" i="16"/>
  <c r="F52" i="16"/>
  <c r="G52" i="16"/>
  <c r="H52" i="16"/>
  <c r="I52" i="16"/>
  <c r="J52" i="16"/>
  <c r="K52" i="16"/>
  <c r="L52" i="16"/>
  <c r="M52" i="16"/>
  <c r="N52" i="16"/>
  <c r="O52" i="16"/>
  <c r="P52" i="16"/>
  <c r="Q52" i="16"/>
  <c r="R52" i="16"/>
  <c r="S52" i="16"/>
  <c r="T52" i="16"/>
  <c r="U52" i="16"/>
  <c r="V52" i="16"/>
  <c r="W52" i="16"/>
  <c r="X52" i="16"/>
  <c r="D53" i="16"/>
  <c r="E53" i="16"/>
  <c r="F53" i="16"/>
  <c r="G53" i="16"/>
  <c r="H53" i="16"/>
  <c r="I53" i="16"/>
  <c r="J53" i="16"/>
  <c r="K53" i="16"/>
  <c r="L53" i="16"/>
  <c r="M53" i="16"/>
  <c r="N53" i="16"/>
  <c r="O53" i="16"/>
  <c r="P53" i="16"/>
  <c r="Q53" i="16"/>
  <c r="R53" i="16"/>
  <c r="S53" i="16"/>
  <c r="T53" i="16"/>
  <c r="U53" i="16"/>
  <c r="V53" i="16"/>
  <c r="W53" i="16"/>
  <c r="X53" i="16"/>
  <c r="D54" i="16"/>
  <c r="E54" i="16"/>
  <c r="F54" i="16"/>
  <c r="G54" i="16"/>
  <c r="H54" i="16"/>
  <c r="I54" i="16"/>
  <c r="J54" i="16"/>
  <c r="K54" i="16"/>
  <c r="L54" i="16"/>
  <c r="M54" i="16"/>
  <c r="N54" i="16"/>
  <c r="O54" i="16"/>
  <c r="P54" i="16"/>
  <c r="Q54" i="16"/>
  <c r="R54" i="16"/>
  <c r="S54" i="16"/>
  <c r="T54" i="16"/>
  <c r="U54" i="16"/>
  <c r="V54" i="16"/>
  <c r="W54" i="16"/>
  <c r="X54" i="16"/>
  <c r="D55" i="16"/>
  <c r="E55" i="16"/>
  <c r="F55" i="16"/>
  <c r="G55" i="16"/>
  <c r="H55" i="16"/>
  <c r="I55" i="16"/>
  <c r="J55" i="16"/>
  <c r="K55" i="16"/>
  <c r="L55" i="16"/>
  <c r="M55" i="16"/>
  <c r="N55" i="16"/>
  <c r="O55" i="16"/>
  <c r="P55" i="16"/>
  <c r="Q55" i="16"/>
  <c r="R55" i="16"/>
  <c r="S55" i="16"/>
  <c r="T55" i="16"/>
  <c r="U55" i="16"/>
  <c r="V55" i="16"/>
  <c r="W55" i="16"/>
  <c r="X55" i="16"/>
  <c r="D56" i="16"/>
  <c r="E56" i="16"/>
  <c r="F56" i="16"/>
  <c r="G56" i="16"/>
  <c r="H56" i="16"/>
  <c r="I56" i="16"/>
  <c r="J56" i="16"/>
  <c r="K56" i="16"/>
  <c r="L56" i="16"/>
  <c r="M56" i="16"/>
  <c r="N56" i="16"/>
  <c r="O56" i="16"/>
  <c r="P56" i="16"/>
  <c r="Q56" i="16"/>
  <c r="R56" i="16"/>
  <c r="S56" i="16"/>
  <c r="T56" i="16"/>
  <c r="U56" i="16"/>
  <c r="V56" i="16"/>
  <c r="W56" i="16"/>
  <c r="X56" i="16"/>
  <c r="D57" i="16"/>
  <c r="E57" i="16"/>
  <c r="F57" i="16"/>
  <c r="G57" i="16"/>
  <c r="H57" i="16"/>
  <c r="I57" i="16"/>
  <c r="J57" i="16"/>
  <c r="K57" i="16"/>
  <c r="L57" i="16"/>
  <c r="M57" i="16"/>
  <c r="N57" i="16"/>
  <c r="O57" i="16"/>
  <c r="P57" i="16"/>
  <c r="Q57" i="16"/>
  <c r="R57" i="16"/>
  <c r="S57" i="16"/>
  <c r="T57" i="16"/>
  <c r="U57" i="16"/>
  <c r="V57" i="16"/>
  <c r="W57" i="16"/>
  <c r="X57" i="16"/>
  <c r="D58" i="16"/>
  <c r="E58" i="16"/>
  <c r="F58" i="16"/>
  <c r="G58" i="16"/>
  <c r="H58" i="16"/>
  <c r="I58" i="16"/>
  <c r="J58" i="16"/>
  <c r="K58" i="16"/>
  <c r="L58" i="16"/>
  <c r="M58" i="16"/>
  <c r="N58" i="16"/>
  <c r="O58" i="16"/>
  <c r="P58" i="16"/>
  <c r="Q58" i="16"/>
  <c r="R58" i="16"/>
  <c r="S58" i="16"/>
  <c r="T58" i="16"/>
  <c r="U58" i="16"/>
  <c r="V58" i="16"/>
  <c r="W58" i="16"/>
  <c r="X58" i="16"/>
  <c r="D59" i="16"/>
  <c r="E59" i="16"/>
  <c r="F59" i="16"/>
  <c r="G59" i="16"/>
  <c r="H59" i="16"/>
  <c r="I59" i="16"/>
  <c r="J59" i="16"/>
  <c r="K59" i="16"/>
  <c r="L59" i="16"/>
  <c r="M59" i="16"/>
  <c r="N59" i="16"/>
  <c r="O59" i="16"/>
  <c r="P59" i="16"/>
  <c r="Q59" i="16"/>
  <c r="R59" i="16"/>
  <c r="S59" i="16"/>
  <c r="T59" i="16"/>
  <c r="U59" i="16"/>
  <c r="V59" i="16"/>
  <c r="W59" i="16"/>
  <c r="X59" i="16"/>
  <c r="D60" i="16"/>
  <c r="E60" i="16"/>
  <c r="F60" i="16"/>
  <c r="G60" i="16"/>
  <c r="H60" i="16"/>
  <c r="I60" i="16"/>
  <c r="J60" i="16"/>
  <c r="K60" i="16"/>
  <c r="L60" i="16"/>
  <c r="M60" i="16"/>
  <c r="N60" i="16"/>
  <c r="O60" i="16"/>
  <c r="P60" i="16"/>
  <c r="Q60" i="16"/>
  <c r="R60" i="16"/>
  <c r="S60" i="16"/>
  <c r="T60" i="16"/>
  <c r="U60" i="16"/>
  <c r="V60" i="16"/>
  <c r="W60" i="16"/>
  <c r="X60" i="16"/>
  <c r="D61" i="16"/>
  <c r="E61" i="16"/>
  <c r="F61" i="16"/>
  <c r="G61" i="16"/>
  <c r="H61" i="16"/>
  <c r="I61" i="16"/>
  <c r="J61" i="16"/>
  <c r="K61" i="16"/>
  <c r="L61" i="16"/>
  <c r="M61" i="16"/>
  <c r="N61" i="16"/>
  <c r="O61" i="16"/>
  <c r="P61" i="16"/>
  <c r="Q61" i="16"/>
  <c r="R61" i="16"/>
  <c r="S61" i="16"/>
  <c r="T61" i="16"/>
  <c r="U61" i="16"/>
  <c r="V61" i="16"/>
  <c r="W61" i="16"/>
  <c r="X61" i="16"/>
  <c r="D62" i="16"/>
  <c r="E62" i="16"/>
  <c r="F62" i="16"/>
  <c r="G62" i="16"/>
  <c r="H62" i="16"/>
  <c r="I62" i="16"/>
  <c r="J62" i="16"/>
  <c r="K62" i="16"/>
  <c r="L62" i="16"/>
  <c r="M62" i="16"/>
  <c r="N62" i="16"/>
  <c r="O62" i="16"/>
  <c r="P62" i="16"/>
  <c r="Q62" i="16"/>
  <c r="R62" i="16"/>
  <c r="S62" i="16"/>
  <c r="T62" i="16"/>
  <c r="U62" i="16"/>
  <c r="V62" i="16"/>
  <c r="W62" i="16"/>
  <c r="X62" i="16"/>
  <c r="D63" i="16"/>
  <c r="E63" i="16"/>
  <c r="F63" i="16"/>
  <c r="G63" i="16"/>
  <c r="H63" i="16"/>
  <c r="I63" i="16"/>
  <c r="J63" i="16"/>
  <c r="K63" i="16"/>
  <c r="L63" i="16"/>
  <c r="M63" i="16"/>
  <c r="N63" i="16"/>
  <c r="O63" i="16"/>
  <c r="P63" i="16"/>
  <c r="Q63" i="16"/>
  <c r="R63" i="16"/>
  <c r="S63" i="16"/>
  <c r="T63" i="16"/>
  <c r="U63" i="16"/>
  <c r="V63" i="16"/>
  <c r="W63" i="16"/>
  <c r="X63" i="16"/>
  <c r="D64" i="16"/>
  <c r="E64" i="16"/>
  <c r="F64" i="16"/>
  <c r="G64" i="16"/>
  <c r="H64" i="16"/>
  <c r="I64" i="16"/>
  <c r="J64" i="16"/>
  <c r="K64" i="16"/>
  <c r="L64" i="16"/>
  <c r="M64" i="16"/>
  <c r="N64" i="16"/>
  <c r="O64" i="16"/>
  <c r="P64" i="16"/>
  <c r="Q64" i="16"/>
  <c r="R64" i="16"/>
  <c r="S64" i="16"/>
  <c r="T64" i="16"/>
  <c r="U64" i="16"/>
  <c r="V64" i="16"/>
  <c r="W64" i="16"/>
  <c r="X64" i="16"/>
  <c r="D65" i="16"/>
  <c r="E65" i="16"/>
  <c r="F65" i="16"/>
  <c r="G65" i="16"/>
  <c r="H65" i="16"/>
  <c r="I65" i="16"/>
  <c r="J65" i="16"/>
  <c r="K65" i="16"/>
  <c r="L65" i="16"/>
  <c r="M65" i="16"/>
  <c r="N65" i="16"/>
  <c r="O65" i="16"/>
  <c r="P65" i="16"/>
  <c r="Q65" i="16"/>
  <c r="R65" i="16"/>
  <c r="S65" i="16"/>
  <c r="T65" i="16"/>
  <c r="U65" i="16"/>
  <c r="V65" i="16"/>
  <c r="W65" i="16"/>
  <c r="X65" i="16"/>
  <c r="D66" i="16"/>
  <c r="E66" i="16"/>
  <c r="F66" i="16"/>
  <c r="G66" i="16"/>
  <c r="H66" i="16"/>
  <c r="I66" i="16"/>
  <c r="J66" i="16"/>
  <c r="K66" i="16"/>
  <c r="L66" i="16"/>
  <c r="M66" i="16"/>
  <c r="N66" i="16"/>
  <c r="O66" i="16"/>
  <c r="P66" i="16"/>
  <c r="Q66" i="16"/>
  <c r="R66" i="16"/>
  <c r="S66" i="16"/>
  <c r="T66" i="16"/>
  <c r="U66" i="16"/>
  <c r="V66" i="16"/>
  <c r="W66" i="16"/>
  <c r="X66" i="16"/>
  <c r="D67" i="16"/>
  <c r="E67" i="16"/>
  <c r="F67" i="16"/>
  <c r="G67" i="16"/>
  <c r="H67" i="16"/>
  <c r="I67" i="16"/>
  <c r="J67" i="16"/>
  <c r="K67" i="16"/>
  <c r="L67" i="16"/>
  <c r="M67" i="16"/>
  <c r="N67" i="16"/>
  <c r="O67" i="16"/>
  <c r="P67" i="16"/>
  <c r="Q67" i="16"/>
  <c r="R67" i="16"/>
  <c r="S67" i="16"/>
  <c r="T67" i="16"/>
  <c r="U67" i="16"/>
  <c r="V67" i="16"/>
  <c r="W67" i="16"/>
  <c r="X67" i="16"/>
  <c r="D68" i="16"/>
  <c r="E68" i="16"/>
  <c r="F68" i="16"/>
  <c r="G68" i="16"/>
  <c r="H68" i="16"/>
  <c r="I68" i="16"/>
  <c r="J68" i="16"/>
  <c r="K68" i="16"/>
  <c r="L68" i="16"/>
  <c r="M68" i="16"/>
  <c r="N68" i="16"/>
  <c r="O68" i="16"/>
  <c r="P68" i="16"/>
  <c r="Q68" i="16"/>
  <c r="R68" i="16"/>
  <c r="S68" i="16"/>
  <c r="T68" i="16"/>
  <c r="U68" i="16"/>
  <c r="V68" i="16"/>
  <c r="W68" i="16"/>
  <c r="X68" i="16"/>
  <c r="D69" i="16"/>
  <c r="E69" i="16"/>
  <c r="F69" i="16"/>
  <c r="G69" i="16"/>
  <c r="H69" i="16"/>
  <c r="I69" i="16"/>
  <c r="J69" i="16"/>
  <c r="K69" i="16"/>
  <c r="L69" i="16"/>
  <c r="M69" i="16"/>
  <c r="N69" i="16"/>
  <c r="O69" i="16"/>
  <c r="P69" i="16"/>
  <c r="Q69" i="16"/>
  <c r="R69" i="16"/>
  <c r="S69" i="16"/>
  <c r="T69" i="16"/>
  <c r="U69" i="16"/>
  <c r="V69" i="16"/>
  <c r="W69" i="16"/>
  <c r="X69" i="16"/>
  <c r="D70" i="16"/>
  <c r="E70" i="16"/>
  <c r="F70" i="16"/>
  <c r="G70" i="16"/>
  <c r="H70" i="16"/>
  <c r="I70" i="16"/>
  <c r="J70" i="16"/>
  <c r="K70" i="16"/>
  <c r="L70" i="16"/>
  <c r="M70" i="16"/>
  <c r="N70" i="16"/>
  <c r="O70" i="16"/>
  <c r="P70" i="16"/>
  <c r="Q70" i="16"/>
  <c r="R70" i="16"/>
  <c r="S70" i="16"/>
  <c r="T70" i="16"/>
  <c r="U70" i="16"/>
  <c r="V70" i="16"/>
  <c r="W70" i="16"/>
  <c r="X70" i="16"/>
  <c r="D71" i="16"/>
  <c r="E71" i="16"/>
  <c r="F71" i="16"/>
  <c r="G71" i="16"/>
  <c r="H71" i="16"/>
  <c r="I71" i="16"/>
  <c r="J71" i="16"/>
  <c r="K71" i="16"/>
  <c r="L71" i="16"/>
  <c r="M71" i="16"/>
  <c r="N71" i="16"/>
  <c r="O71" i="16"/>
  <c r="P71" i="16"/>
  <c r="Q71" i="16"/>
  <c r="R71" i="16"/>
  <c r="S71" i="16"/>
  <c r="T71" i="16"/>
  <c r="U71" i="16"/>
  <c r="V71" i="16"/>
  <c r="W71" i="16"/>
  <c r="X71" i="16"/>
  <c r="D72" i="16"/>
  <c r="E72" i="16"/>
  <c r="F72" i="16"/>
  <c r="G72" i="16"/>
  <c r="H72" i="16"/>
  <c r="I72" i="16"/>
  <c r="J72" i="16"/>
  <c r="K72" i="16"/>
  <c r="L72" i="16"/>
  <c r="M72" i="16"/>
  <c r="N72" i="16"/>
  <c r="O72" i="16"/>
  <c r="P72" i="16"/>
  <c r="Q72" i="16"/>
  <c r="R72" i="16"/>
  <c r="S72" i="16"/>
  <c r="T72" i="16"/>
  <c r="U72" i="16"/>
  <c r="V72" i="16"/>
  <c r="W72" i="16"/>
  <c r="X72" i="16"/>
  <c r="D73" i="16"/>
  <c r="E73" i="16"/>
  <c r="F73" i="16"/>
  <c r="G73" i="16"/>
  <c r="H73" i="16"/>
  <c r="I73" i="16"/>
  <c r="J73" i="16"/>
  <c r="K73" i="16"/>
  <c r="L73" i="16"/>
  <c r="M73" i="16"/>
  <c r="N73" i="16"/>
  <c r="O73" i="16"/>
  <c r="P73" i="16"/>
  <c r="Q73" i="16"/>
  <c r="R73" i="16"/>
  <c r="S73" i="16"/>
  <c r="T73" i="16"/>
  <c r="U73" i="16"/>
  <c r="V73" i="16"/>
  <c r="W73" i="16"/>
  <c r="X73" i="16"/>
  <c r="D74" i="16"/>
  <c r="E74" i="16"/>
  <c r="F74" i="16"/>
  <c r="G74" i="16"/>
  <c r="H74" i="16"/>
  <c r="I74" i="16"/>
  <c r="J74" i="16"/>
  <c r="K74" i="16"/>
  <c r="L74" i="16"/>
  <c r="M74" i="16"/>
  <c r="N74" i="16"/>
  <c r="O74" i="16"/>
  <c r="P74" i="16"/>
  <c r="Q74" i="16"/>
  <c r="R74" i="16"/>
  <c r="S74" i="16"/>
  <c r="T74" i="16"/>
  <c r="U74" i="16"/>
  <c r="V74" i="16"/>
  <c r="W74" i="16"/>
  <c r="X74" i="16"/>
  <c r="D75" i="16"/>
  <c r="E75" i="16"/>
  <c r="F75" i="16"/>
  <c r="G75" i="16"/>
  <c r="H75" i="16"/>
  <c r="I75" i="16"/>
  <c r="J75" i="16"/>
  <c r="K75" i="16"/>
  <c r="L75" i="16"/>
  <c r="M75" i="16"/>
  <c r="N75" i="16"/>
  <c r="O75" i="16"/>
  <c r="P75" i="16"/>
  <c r="Q75" i="16"/>
  <c r="R75" i="16"/>
  <c r="S75" i="16"/>
  <c r="T75" i="16"/>
  <c r="U75" i="16"/>
  <c r="V75" i="16"/>
  <c r="W75" i="16"/>
  <c r="X75" i="16"/>
  <c r="D76" i="16"/>
  <c r="E76" i="16"/>
  <c r="F76" i="16"/>
  <c r="G76" i="16"/>
  <c r="H76" i="16"/>
  <c r="I76" i="16"/>
  <c r="J76" i="16"/>
  <c r="K76" i="16"/>
  <c r="L76" i="16"/>
  <c r="M76" i="16"/>
  <c r="N76" i="16"/>
  <c r="O76" i="16"/>
  <c r="P76" i="16"/>
  <c r="Q76" i="16"/>
  <c r="R76" i="16"/>
  <c r="S76" i="16"/>
  <c r="T76" i="16"/>
  <c r="U76" i="16"/>
  <c r="V76" i="16"/>
  <c r="W76" i="16"/>
  <c r="X76" i="16"/>
  <c r="D77" i="16"/>
  <c r="E77" i="16"/>
  <c r="F77" i="16"/>
  <c r="G77" i="16"/>
  <c r="H77" i="16"/>
  <c r="I77" i="16"/>
  <c r="J77" i="16"/>
  <c r="K77" i="16"/>
  <c r="L77" i="16"/>
  <c r="M77" i="16"/>
  <c r="N77" i="16"/>
  <c r="O77" i="16"/>
  <c r="P77" i="16"/>
  <c r="Q77" i="16"/>
  <c r="R77" i="16"/>
  <c r="S77" i="16"/>
  <c r="T77" i="16"/>
  <c r="U77" i="16"/>
  <c r="V77" i="16"/>
  <c r="W77" i="16"/>
  <c r="X77" i="16"/>
  <c r="D78" i="16"/>
  <c r="E78" i="16"/>
  <c r="F78" i="16"/>
  <c r="G78" i="16"/>
  <c r="H78" i="16"/>
  <c r="I78" i="16"/>
  <c r="J78" i="16"/>
  <c r="K78" i="16"/>
  <c r="L78" i="16"/>
  <c r="M78" i="16"/>
  <c r="N78" i="16"/>
  <c r="O78" i="16"/>
  <c r="P78" i="16"/>
  <c r="Q78" i="16"/>
  <c r="R78" i="16"/>
  <c r="S78" i="16"/>
  <c r="T78" i="16"/>
  <c r="U78" i="16"/>
  <c r="V78" i="16"/>
  <c r="W78" i="16"/>
  <c r="X78" i="16"/>
  <c r="D79" i="16"/>
  <c r="E79" i="16"/>
  <c r="F79" i="16"/>
  <c r="G79" i="16"/>
  <c r="H79" i="16"/>
  <c r="I79" i="16"/>
  <c r="J79" i="16"/>
  <c r="K79" i="16"/>
  <c r="L79" i="16"/>
  <c r="M79" i="16"/>
  <c r="N79" i="16"/>
  <c r="O79" i="16"/>
  <c r="P79" i="16"/>
  <c r="Q79" i="16"/>
  <c r="R79" i="16"/>
  <c r="S79" i="16"/>
  <c r="T79" i="16"/>
  <c r="U79" i="16"/>
  <c r="V79" i="16"/>
  <c r="W79" i="16"/>
  <c r="X79" i="16"/>
  <c r="D80" i="16"/>
  <c r="E80" i="16"/>
  <c r="F80" i="16"/>
  <c r="G80" i="16"/>
  <c r="H80" i="16"/>
  <c r="I80" i="16"/>
  <c r="J80" i="16"/>
  <c r="K80" i="16"/>
  <c r="L80" i="16"/>
  <c r="M80" i="16"/>
  <c r="N80" i="16"/>
  <c r="O80" i="16"/>
  <c r="P80" i="16"/>
  <c r="Q80" i="16"/>
  <c r="R80" i="16"/>
  <c r="S80" i="16"/>
  <c r="T80" i="16"/>
  <c r="U80" i="16"/>
  <c r="V80" i="16"/>
  <c r="W80" i="16"/>
  <c r="X80" i="16"/>
  <c r="D81" i="16"/>
  <c r="E81" i="16"/>
  <c r="F81" i="16"/>
  <c r="G81" i="16"/>
  <c r="H81" i="16"/>
  <c r="I81" i="16"/>
  <c r="J81" i="16"/>
  <c r="K81" i="16"/>
  <c r="L81" i="16"/>
  <c r="M81" i="16"/>
  <c r="N81" i="16"/>
  <c r="O81" i="16"/>
  <c r="P81" i="16"/>
  <c r="Q81" i="16"/>
  <c r="R81" i="16"/>
  <c r="S81" i="16"/>
  <c r="T81" i="16"/>
  <c r="U81" i="16"/>
  <c r="V81" i="16"/>
  <c r="W81" i="16"/>
  <c r="X81" i="16"/>
  <c r="D82" i="16"/>
  <c r="E82" i="16"/>
  <c r="F82" i="16"/>
  <c r="G82" i="16"/>
  <c r="H82" i="16"/>
  <c r="I82" i="16"/>
  <c r="J82" i="16"/>
  <c r="K82" i="16"/>
  <c r="L82" i="16"/>
  <c r="M82" i="16"/>
  <c r="N82" i="16"/>
  <c r="O82" i="16"/>
  <c r="P82" i="16"/>
  <c r="Q82" i="16"/>
  <c r="R82" i="16"/>
  <c r="S82" i="16"/>
  <c r="T82" i="16"/>
  <c r="U82" i="16"/>
  <c r="V82" i="16"/>
  <c r="W82" i="16"/>
  <c r="X82" i="16"/>
  <c r="D83" i="16"/>
  <c r="E83" i="16"/>
  <c r="F83" i="16"/>
  <c r="G83" i="16"/>
  <c r="H83" i="16"/>
  <c r="I83" i="16"/>
  <c r="J83" i="16"/>
  <c r="K83" i="16"/>
  <c r="L83" i="16"/>
  <c r="M83" i="16"/>
  <c r="N83" i="16"/>
  <c r="O83" i="16"/>
  <c r="P83" i="16"/>
  <c r="Q83" i="16"/>
  <c r="R83" i="16"/>
  <c r="S83" i="16"/>
  <c r="T83" i="16"/>
  <c r="U83" i="16"/>
  <c r="V83" i="16"/>
  <c r="W83" i="16"/>
  <c r="X83" i="16"/>
  <c r="D84" i="16"/>
  <c r="E84" i="16"/>
  <c r="F84" i="16"/>
  <c r="G84" i="16"/>
  <c r="H84" i="16"/>
  <c r="I84" i="16"/>
  <c r="J84" i="16"/>
  <c r="K84" i="16"/>
  <c r="L84" i="16"/>
  <c r="M84" i="16"/>
  <c r="N84" i="16"/>
  <c r="O84" i="16"/>
  <c r="P84" i="16"/>
  <c r="Q84" i="16"/>
  <c r="R84" i="16"/>
  <c r="S84" i="16"/>
  <c r="T84" i="16"/>
  <c r="U84" i="16"/>
  <c r="V84" i="16"/>
  <c r="W84" i="16"/>
  <c r="X84" i="16"/>
  <c r="D85" i="16"/>
  <c r="E85" i="16"/>
  <c r="F85" i="16"/>
  <c r="G85" i="16"/>
  <c r="H85" i="16"/>
  <c r="I85" i="16"/>
  <c r="J85" i="16"/>
  <c r="K85" i="16"/>
  <c r="L85" i="16"/>
  <c r="M85" i="16"/>
  <c r="N85" i="16"/>
  <c r="O85" i="16"/>
  <c r="P85" i="16"/>
  <c r="Q85" i="16"/>
  <c r="R85" i="16"/>
  <c r="S85" i="16"/>
  <c r="T85" i="16"/>
  <c r="U85" i="16"/>
  <c r="V85" i="16"/>
  <c r="W85" i="16"/>
  <c r="X85" i="16"/>
  <c r="D86" i="16"/>
  <c r="E86" i="16"/>
  <c r="F86" i="16"/>
  <c r="G86" i="16"/>
  <c r="H86" i="16"/>
  <c r="I86" i="16"/>
  <c r="J86" i="16"/>
  <c r="K86" i="16"/>
  <c r="L86" i="16"/>
  <c r="M86" i="16"/>
  <c r="N86" i="16"/>
  <c r="O86" i="16"/>
  <c r="P86" i="16"/>
  <c r="Q86" i="16"/>
  <c r="R86" i="16"/>
  <c r="S86" i="16"/>
  <c r="T86" i="16"/>
  <c r="U86" i="16"/>
  <c r="V86" i="16"/>
  <c r="W86" i="16"/>
  <c r="X86" i="16"/>
  <c r="D87" i="16"/>
  <c r="E87" i="16"/>
  <c r="F87" i="16"/>
  <c r="G87" i="16"/>
  <c r="H87" i="16"/>
  <c r="I87" i="16"/>
  <c r="J87" i="16"/>
  <c r="K87" i="16"/>
  <c r="L87" i="16"/>
  <c r="M87" i="16"/>
  <c r="N87" i="16"/>
  <c r="O87" i="16"/>
  <c r="P87" i="16"/>
  <c r="Q87" i="16"/>
  <c r="R87" i="16"/>
  <c r="S87" i="16"/>
  <c r="T87" i="16"/>
  <c r="U87" i="16"/>
  <c r="V87" i="16"/>
  <c r="W87" i="16"/>
  <c r="X87" i="16"/>
  <c r="D88" i="16"/>
  <c r="E88" i="16"/>
  <c r="F88" i="16"/>
  <c r="G88" i="16"/>
  <c r="H88" i="16"/>
  <c r="I88" i="16"/>
  <c r="J88" i="16"/>
  <c r="K88" i="16"/>
  <c r="L88" i="16"/>
  <c r="M88" i="16"/>
  <c r="N88" i="16"/>
  <c r="O88" i="16"/>
  <c r="P88" i="16"/>
  <c r="Q88" i="16"/>
  <c r="R88" i="16"/>
  <c r="S88" i="16"/>
  <c r="T88" i="16"/>
  <c r="U88" i="16"/>
  <c r="V88" i="16"/>
  <c r="W88" i="16"/>
  <c r="X88" i="16"/>
  <c r="D89" i="16"/>
  <c r="E89" i="16"/>
  <c r="F89" i="16"/>
  <c r="G89" i="16"/>
  <c r="H89" i="16"/>
  <c r="I89" i="16"/>
  <c r="J89" i="16"/>
  <c r="K89" i="16"/>
  <c r="L89" i="16"/>
  <c r="M89" i="16"/>
  <c r="N89" i="16"/>
  <c r="O89" i="16"/>
  <c r="P89" i="16"/>
  <c r="Q89" i="16"/>
  <c r="R89" i="16"/>
  <c r="S89" i="16"/>
  <c r="T89" i="16"/>
  <c r="U89" i="16"/>
  <c r="V89" i="16"/>
  <c r="W89" i="16"/>
  <c r="X89" i="16"/>
  <c r="D90" i="16"/>
  <c r="E90" i="16"/>
  <c r="F90" i="16"/>
  <c r="G90" i="16"/>
  <c r="H90" i="16"/>
  <c r="I90" i="16"/>
  <c r="J90" i="16"/>
  <c r="K90" i="16"/>
  <c r="L90" i="16"/>
  <c r="M90" i="16"/>
  <c r="N90" i="16"/>
  <c r="O90" i="16"/>
  <c r="P90" i="16"/>
  <c r="Q90" i="16"/>
  <c r="R90" i="16"/>
  <c r="S90" i="16"/>
  <c r="T90" i="16"/>
  <c r="U90" i="16"/>
  <c r="V90" i="16"/>
  <c r="W90" i="16"/>
  <c r="X90" i="16"/>
  <c r="D91" i="16"/>
  <c r="E91" i="16"/>
  <c r="F91" i="16"/>
  <c r="G91" i="16"/>
  <c r="H91" i="16"/>
  <c r="I91" i="16"/>
  <c r="J91" i="16"/>
  <c r="K91" i="16"/>
  <c r="L91" i="16"/>
  <c r="M91" i="16"/>
  <c r="N91" i="16"/>
  <c r="O91" i="16"/>
  <c r="P91" i="16"/>
  <c r="Q91" i="16"/>
  <c r="R91" i="16"/>
  <c r="S91" i="16"/>
  <c r="T91" i="16"/>
  <c r="U91" i="16"/>
  <c r="V91" i="16"/>
  <c r="W91" i="16"/>
  <c r="X91" i="16"/>
  <c r="D92" i="16"/>
  <c r="E92" i="16"/>
  <c r="F92" i="16"/>
  <c r="G92" i="16"/>
  <c r="H92" i="16"/>
  <c r="I92" i="16"/>
  <c r="J92" i="16"/>
  <c r="K92" i="16"/>
  <c r="L92" i="16"/>
  <c r="M92" i="16"/>
  <c r="N92" i="16"/>
  <c r="O92" i="16"/>
  <c r="P92" i="16"/>
  <c r="Q92" i="16"/>
  <c r="R92" i="16"/>
  <c r="S92" i="16"/>
  <c r="T92" i="16"/>
  <c r="U92" i="16"/>
  <c r="V92" i="16"/>
  <c r="W92" i="16"/>
  <c r="X92" i="16"/>
  <c r="D93" i="16"/>
  <c r="E93" i="16"/>
  <c r="F93" i="16"/>
  <c r="G93" i="16"/>
  <c r="H93" i="16"/>
  <c r="I93" i="16"/>
  <c r="J93" i="16"/>
  <c r="K93" i="16"/>
  <c r="L93" i="16"/>
  <c r="M93" i="16"/>
  <c r="N93" i="16"/>
  <c r="O93" i="16"/>
  <c r="P93" i="16"/>
  <c r="Q93" i="16"/>
  <c r="R93" i="16"/>
  <c r="S93" i="16"/>
  <c r="T93" i="16"/>
  <c r="U93" i="16"/>
  <c r="V93" i="16"/>
  <c r="W93" i="16"/>
  <c r="X93" i="16"/>
  <c r="D94" i="16"/>
  <c r="E94" i="16"/>
  <c r="F94" i="16"/>
  <c r="G94" i="16"/>
  <c r="H94" i="16"/>
  <c r="I94" i="16"/>
  <c r="J94" i="16"/>
  <c r="K94" i="16"/>
  <c r="L94" i="16"/>
  <c r="M94" i="16"/>
  <c r="N94" i="16"/>
  <c r="O94" i="16"/>
  <c r="P94" i="16"/>
  <c r="Q94" i="16"/>
  <c r="R94" i="16"/>
  <c r="S94" i="16"/>
  <c r="T94" i="16"/>
  <c r="U94" i="16"/>
  <c r="V94" i="16"/>
  <c r="W94" i="16"/>
  <c r="X94" i="16"/>
  <c r="D95" i="16"/>
  <c r="E95" i="16"/>
  <c r="F95" i="16"/>
  <c r="G95" i="16"/>
  <c r="H95" i="16"/>
  <c r="I95" i="16"/>
  <c r="J95" i="16"/>
  <c r="K95" i="16"/>
  <c r="L95" i="16"/>
  <c r="M95" i="16"/>
  <c r="N95" i="16"/>
  <c r="O95" i="16"/>
  <c r="P95" i="16"/>
  <c r="Q95" i="16"/>
  <c r="R95" i="16"/>
  <c r="S95" i="16"/>
  <c r="T95" i="16"/>
  <c r="U95" i="16"/>
  <c r="V95" i="16"/>
  <c r="W95" i="16"/>
  <c r="X95" i="16"/>
  <c r="D96" i="16"/>
  <c r="E96" i="16"/>
  <c r="F96" i="16"/>
  <c r="G96" i="16"/>
  <c r="H96" i="16"/>
  <c r="I96" i="16"/>
  <c r="J96" i="16"/>
  <c r="K96" i="16"/>
  <c r="L96" i="16"/>
  <c r="M96" i="16"/>
  <c r="N96" i="16"/>
  <c r="O96" i="16"/>
  <c r="P96" i="16"/>
  <c r="Q96" i="16"/>
  <c r="R96" i="16"/>
  <c r="S96" i="16"/>
  <c r="T96" i="16"/>
  <c r="U96" i="16"/>
  <c r="V96" i="16"/>
  <c r="W96" i="16"/>
  <c r="X96" i="16"/>
  <c r="D97" i="16"/>
  <c r="E97" i="16"/>
  <c r="F97" i="16"/>
  <c r="G97" i="16"/>
  <c r="H97" i="16"/>
  <c r="I97" i="16"/>
  <c r="J97" i="16"/>
  <c r="K97" i="16"/>
  <c r="L97" i="16"/>
  <c r="M97" i="16"/>
  <c r="N97" i="16"/>
  <c r="O97" i="16"/>
  <c r="P97" i="16"/>
  <c r="Q97" i="16"/>
  <c r="R97" i="16"/>
  <c r="S97" i="16"/>
  <c r="T97" i="16"/>
  <c r="U97" i="16"/>
  <c r="V97" i="16"/>
  <c r="W97" i="16"/>
  <c r="X97" i="16"/>
  <c r="D98" i="16"/>
  <c r="E98" i="16"/>
  <c r="F98" i="16"/>
  <c r="G98" i="16"/>
  <c r="H98" i="16"/>
  <c r="I98" i="16"/>
  <c r="J98" i="16"/>
  <c r="K98" i="16"/>
  <c r="L98" i="16"/>
  <c r="M98" i="16"/>
  <c r="N98" i="16"/>
  <c r="O98" i="16"/>
  <c r="P98" i="16"/>
  <c r="Q98" i="16"/>
  <c r="R98" i="16"/>
  <c r="S98" i="16"/>
  <c r="T98" i="16"/>
  <c r="U98" i="16"/>
  <c r="V98" i="16"/>
  <c r="W98" i="16"/>
  <c r="X98" i="16"/>
  <c r="D99" i="16"/>
  <c r="E99" i="16"/>
  <c r="F99" i="16"/>
  <c r="G99" i="16"/>
  <c r="H99" i="16"/>
  <c r="I99" i="16"/>
  <c r="J99" i="16"/>
  <c r="K99" i="16"/>
  <c r="L99" i="16"/>
  <c r="M99" i="16"/>
  <c r="N99" i="16"/>
  <c r="O99" i="16"/>
  <c r="P99" i="16"/>
  <c r="Q99" i="16"/>
  <c r="R99" i="16"/>
  <c r="S99" i="16"/>
  <c r="T99" i="16"/>
  <c r="U99" i="16"/>
  <c r="V99" i="16"/>
  <c r="W99" i="16"/>
  <c r="X99" i="16"/>
  <c r="D100" i="16"/>
  <c r="E100" i="16"/>
  <c r="F100" i="16"/>
  <c r="G100" i="16"/>
  <c r="H100" i="16"/>
  <c r="I100" i="16"/>
  <c r="J100" i="16"/>
  <c r="K100" i="16"/>
  <c r="L100" i="16"/>
  <c r="M100" i="16"/>
  <c r="N100" i="16"/>
  <c r="O100" i="16"/>
  <c r="P100" i="16"/>
  <c r="Q100" i="16"/>
  <c r="R100" i="16"/>
  <c r="S100" i="16"/>
  <c r="T100" i="16"/>
  <c r="U100" i="16"/>
  <c r="V100" i="16"/>
  <c r="W100" i="16"/>
  <c r="X100" i="16"/>
  <c r="E5" i="16"/>
  <c r="F5" i="16"/>
  <c r="G5" i="16"/>
  <c r="H5" i="16"/>
  <c r="I5" i="16"/>
  <c r="J5" i="16"/>
  <c r="K5" i="16"/>
  <c r="L5" i="16"/>
  <c r="M5" i="16"/>
  <c r="N5" i="16"/>
  <c r="O5" i="16"/>
  <c r="P5" i="16"/>
  <c r="Q5" i="16"/>
  <c r="R5" i="16"/>
  <c r="S5" i="16"/>
  <c r="T5" i="16"/>
  <c r="U5" i="16"/>
  <c r="V5" i="16"/>
  <c r="W5" i="16"/>
  <c r="X5" i="16"/>
  <c r="D5" i="16"/>
  <c r="D6" i="15"/>
  <c r="E6" i="15"/>
  <c r="F6" i="15"/>
  <c r="G6" i="15"/>
  <c r="H6" i="15"/>
  <c r="I6" i="15"/>
  <c r="J6" i="15"/>
  <c r="K6" i="15"/>
  <c r="L6" i="15"/>
  <c r="M6" i="15"/>
  <c r="N6" i="15"/>
  <c r="O6" i="15"/>
  <c r="P6" i="15"/>
  <c r="Q6" i="15"/>
  <c r="R6" i="15"/>
  <c r="S6" i="15"/>
  <c r="T6" i="15"/>
  <c r="U6" i="15"/>
  <c r="V6" i="15"/>
  <c r="W6" i="15"/>
  <c r="X6" i="15"/>
  <c r="D7" i="15"/>
  <c r="E7" i="15"/>
  <c r="F7" i="15"/>
  <c r="G7" i="15"/>
  <c r="H7" i="15"/>
  <c r="I7" i="15"/>
  <c r="J7" i="15"/>
  <c r="K7" i="15"/>
  <c r="L7" i="15"/>
  <c r="M7" i="15"/>
  <c r="N7" i="15"/>
  <c r="O7" i="15"/>
  <c r="P7" i="15"/>
  <c r="Q7" i="15"/>
  <c r="R7" i="15"/>
  <c r="S7" i="15"/>
  <c r="T7" i="15"/>
  <c r="U7" i="15"/>
  <c r="V7" i="15"/>
  <c r="W7" i="15"/>
  <c r="X7" i="15"/>
  <c r="D8" i="15"/>
  <c r="E8" i="15"/>
  <c r="F8" i="15"/>
  <c r="G8" i="15"/>
  <c r="H8" i="15"/>
  <c r="I8" i="15"/>
  <c r="J8" i="15"/>
  <c r="K8" i="15"/>
  <c r="L8" i="15"/>
  <c r="M8" i="15"/>
  <c r="N8" i="15"/>
  <c r="O8" i="15"/>
  <c r="P8" i="15"/>
  <c r="Q8" i="15"/>
  <c r="R8" i="15"/>
  <c r="S8" i="15"/>
  <c r="T8" i="15"/>
  <c r="U8" i="15"/>
  <c r="V8" i="15"/>
  <c r="W8" i="15"/>
  <c r="X8" i="15"/>
  <c r="D9" i="15"/>
  <c r="E9" i="15"/>
  <c r="F9" i="15"/>
  <c r="G9" i="15"/>
  <c r="H9" i="15"/>
  <c r="I9" i="15"/>
  <c r="J9" i="15"/>
  <c r="K9" i="15"/>
  <c r="L9" i="15"/>
  <c r="M9" i="15"/>
  <c r="N9" i="15"/>
  <c r="O9" i="15"/>
  <c r="P9" i="15"/>
  <c r="Q9" i="15"/>
  <c r="R9" i="15"/>
  <c r="S9" i="15"/>
  <c r="T9" i="15"/>
  <c r="U9" i="15"/>
  <c r="V9" i="15"/>
  <c r="W9" i="15"/>
  <c r="X9" i="15"/>
  <c r="D10" i="15"/>
  <c r="E10" i="15"/>
  <c r="F10" i="15"/>
  <c r="G10" i="15"/>
  <c r="H10" i="15"/>
  <c r="I10" i="15"/>
  <c r="J10" i="15"/>
  <c r="K10" i="15"/>
  <c r="L10" i="15"/>
  <c r="M10" i="15"/>
  <c r="N10" i="15"/>
  <c r="O10" i="15"/>
  <c r="P10" i="15"/>
  <c r="Q10" i="15"/>
  <c r="R10" i="15"/>
  <c r="S10" i="15"/>
  <c r="T10" i="15"/>
  <c r="U10" i="15"/>
  <c r="V10" i="15"/>
  <c r="W10" i="15"/>
  <c r="X10" i="15"/>
  <c r="D11" i="15"/>
  <c r="E11" i="15"/>
  <c r="F11" i="15"/>
  <c r="G11" i="15"/>
  <c r="H11" i="15"/>
  <c r="I11" i="15"/>
  <c r="J11" i="15"/>
  <c r="K11" i="15"/>
  <c r="L11" i="15"/>
  <c r="M11" i="15"/>
  <c r="N11" i="15"/>
  <c r="O11" i="15"/>
  <c r="P11" i="15"/>
  <c r="Q11" i="15"/>
  <c r="R11" i="15"/>
  <c r="S11" i="15"/>
  <c r="T11" i="15"/>
  <c r="U11" i="15"/>
  <c r="V11" i="15"/>
  <c r="W11" i="15"/>
  <c r="X11" i="15"/>
  <c r="D12" i="15"/>
  <c r="E12" i="15"/>
  <c r="F12" i="15"/>
  <c r="G12" i="15"/>
  <c r="H12" i="15"/>
  <c r="I12" i="15"/>
  <c r="J12" i="15"/>
  <c r="K12" i="15"/>
  <c r="L12" i="15"/>
  <c r="M12" i="15"/>
  <c r="N12" i="15"/>
  <c r="O12" i="15"/>
  <c r="P12" i="15"/>
  <c r="Q12" i="15"/>
  <c r="R12" i="15"/>
  <c r="S12" i="15"/>
  <c r="T12" i="15"/>
  <c r="U12" i="15"/>
  <c r="V12" i="15"/>
  <c r="W12" i="15"/>
  <c r="X12" i="15"/>
  <c r="D13" i="15"/>
  <c r="E13" i="15"/>
  <c r="F13" i="15"/>
  <c r="G13" i="15"/>
  <c r="H13" i="15"/>
  <c r="I13" i="15"/>
  <c r="J13" i="15"/>
  <c r="K13" i="15"/>
  <c r="L13" i="15"/>
  <c r="M13" i="15"/>
  <c r="N13" i="15"/>
  <c r="O13" i="15"/>
  <c r="P13" i="15"/>
  <c r="Q13" i="15"/>
  <c r="R13" i="15"/>
  <c r="S13" i="15"/>
  <c r="T13" i="15"/>
  <c r="U13" i="15"/>
  <c r="V13" i="15"/>
  <c r="W13" i="15"/>
  <c r="X13" i="15"/>
  <c r="D14" i="15"/>
  <c r="E14" i="15"/>
  <c r="F14" i="15"/>
  <c r="G14" i="15"/>
  <c r="H14" i="15"/>
  <c r="I14" i="15"/>
  <c r="J14" i="15"/>
  <c r="K14" i="15"/>
  <c r="L14" i="15"/>
  <c r="M14" i="15"/>
  <c r="N14" i="15"/>
  <c r="O14" i="15"/>
  <c r="P14" i="15"/>
  <c r="Q14" i="15"/>
  <c r="R14" i="15"/>
  <c r="S14" i="15"/>
  <c r="T14" i="15"/>
  <c r="U14" i="15"/>
  <c r="V14" i="15"/>
  <c r="W14" i="15"/>
  <c r="X14" i="15"/>
  <c r="D15" i="15"/>
  <c r="E15" i="15"/>
  <c r="F15" i="15"/>
  <c r="G15" i="15"/>
  <c r="H15" i="15"/>
  <c r="I15" i="15"/>
  <c r="J15" i="15"/>
  <c r="K15" i="15"/>
  <c r="L15" i="15"/>
  <c r="M15" i="15"/>
  <c r="N15" i="15"/>
  <c r="O15" i="15"/>
  <c r="P15" i="15"/>
  <c r="Q15" i="15"/>
  <c r="R15" i="15"/>
  <c r="S15" i="15"/>
  <c r="T15" i="15"/>
  <c r="U15" i="15"/>
  <c r="V15" i="15"/>
  <c r="W15" i="15"/>
  <c r="X15" i="15"/>
  <c r="D16" i="15"/>
  <c r="E16" i="15"/>
  <c r="F16" i="15"/>
  <c r="G16" i="15"/>
  <c r="H16" i="15"/>
  <c r="I16" i="15"/>
  <c r="J16" i="15"/>
  <c r="K16" i="15"/>
  <c r="L16" i="15"/>
  <c r="M16" i="15"/>
  <c r="N16" i="15"/>
  <c r="O16" i="15"/>
  <c r="P16" i="15"/>
  <c r="Q16" i="15"/>
  <c r="R16" i="15"/>
  <c r="S16" i="15"/>
  <c r="T16" i="15"/>
  <c r="U16" i="15"/>
  <c r="V16" i="15"/>
  <c r="W16" i="15"/>
  <c r="X16" i="15"/>
  <c r="D17" i="15"/>
  <c r="E17" i="15"/>
  <c r="F17" i="15"/>
  <c r="G17" i="15"/>
  <c r="H17" i="15"/>
  <c r="I17" i="15"/>
  <c r="J17" i="15"/>
  <c r="K17" i="15"/>
  <c r="L17" i="15"/>
  <c r="M17" i="15"/>
  <c r="N17" i="15"/>
  <c r="O17" i="15"/>
  <c r="P17" i="15"/>
  <c r="Q17" i="15"/>
  <c r="R17" i="15"/>
  <c r="S17" i="15"/>
  <c r="T17" i="15"/>
  <c r="U17" i="15"/>
  <c r="V17" i="15"/>
  <c r="W17" i="15"/>
  <c r="X17" i="15"/>
  <c r="D18" i="15"/>
  <c r="E18" i="15"/>
  <c r="F18" i="15"/>
  <c r="G18" i="15"/>
  <c r="H18" i="15"/>
  <c r="I18" i="15"/>
  <c r="J18" i="15"/>
  <c r="K18" i="15"/>
  <c r="L18" i="15"/>
  <c r="M18" i="15"/>
  <c r="N18" i="15"/>
  <c r="O18" i="15"/>
  <c r="P18" i="15"/>
  <c r="Q18" i="15"/>
  <c r="R18" i="15"/>
  <c r="S18" i="15"/>
  <c r="T18" i="15"/>
  <c r="U18" i="15"/>
  <c r="V18" i="15"/>
  <c r="W18" i="15"/>
  <c r="X18" i="15"/>
  <c r="D19" i="15"/>
  <c r="E19" i="15"/>
  <c r="F19" i="15"/>
  <c r="G19" i="15"/>
  <c r="H19" i="15"/>
  <c r="I19" i="15"/>
  <c r="J19" i="15"/>
  <c r="K19" i="15"/>
  <c r="L19" i="15"/>
  <c r="M19" i="15"/>
  <c r="N19" i="15"/>
  <c r="O19" i="15"/>
  <c r="P19" i="15"/>
  <c r="Q19" i="15"/>
  <c r="R19" i="15"/>
  <c r="S19" i="15"/>
  <c r="T19" i="15"/>
  <c r="U19" i="15"/>
  <c r="V19" i="15"/>
  <c r="W19" i="15"/>
  <c r="X19" i="15"/>
  <c r="D20" i="15"/>
  <c r="E20" i="15"/>
  <c r="F20" i="15"/>
  <c r="G20" i="15"/>
  <c r="H20" i="15"/>
  <c r="I20" i="15"/>
  <c r="J20" i="15"/>
  <c r="K20" i="15"/>
  <c r="L20" i="15"/>
  <c r="M20" i="15"/>
  <c r="N20" i="15"/>
  <c r="O20" i="15"/>
  <c r="P20" i="15"/>
  <c r="Q20" i="15"/>
  <c r="R20" i="15"/>
  <c r="S20" i="15"/>
  <c r="T20" i="15"/>
  <c r="U20" i="15"/>
  <c r="V20" i="15"/>
  <c r="W20" i="15"/>
  <c r="X20" i="15"/>
  <c r="D21" i="15"/>
  <c r="E21" i="15"/>
  <c r="F21" i="15"/>
  <c r="G21" i="15"/>
  <c r="H21" i="15"/>
  <c r="I21" i="15"/>
  <c r="J21" i="15"/>
  <c r="K21" i="15"/>
  <c r="L21" i="15"/>
  <c r="M21" i="15"/>
  <c r="N21" i="15"/>
  <c r="O21" i="15"/>
  <c r="P21" i="15"/>
  <c r="Q21" i="15"/>
  <c r="R21" i="15"/>
  <c r="S21" i="15"/>
  <c r="T21" i="15"/>
  <c r="U21" i="15"/>
  <c r="V21" i="15"/>
  <c r="W21" i="15"/>
  <c r="X21" i="15"/>
  <c r="D22" i="15"/>
  <c r="E22" i="15"/>
  <c r="F22" i="15"/>
  <c r="G22" i="15"/>
  <c r="H22" i="15"/>
  <c r="I22" i="15"/>
  <c r="J22" i="15"/>
  <c r="K22" i="15"/>
  <c r="L22" i="15"/>
  <c r="M22" i="15"/>
  <c r="N22" i="15"/>
  <c r="O22" i="15"/>
  <c r="P22" i="15"/>
  <c r="Q22" i="15"/>
  <c r="R22" i="15"/>
  <c r="S22" i="15"/>
  <c r="T22" i="15"/>
  <c r="U22" i="15"/>
  <c r="V22" i="15"/>
  <c r="W22" i="15"/>
  <c r="X22" i="15"/>
  <c r="D23" i="15"/>
  <c r="E23" i="15"/>
  <c r="F23" i="15"/>
  <c r="G23" i="15"/>
  <c r="H23" i="15"/>
  <c r="I23" i="15"/>
  <c r="J23" i="15"/>
  <c r="K23" i="15"/>
  <c r="L23" i="15"/>
  <c r="M23" i="15"/>
  <c r="N23" i="15"/>
  <c r="O23" i="15"/>
  <c r="P23" i="15"/>
  <c r="Q23" i="15"/>
  <c r="R23" i="15"/>
  <c r="S23" i="15"/>
  <c r="T23" i="15"/>
  <c r="U23" i="15"/>
  <c r="V23" i="15"/>
  <c r="W23" i="15"/>
  <c r="X23" i="15"/>
  <c r="D24" i="15"/>
  <c r="E24" i="15"/>
  <c r="F24" i="15"/>
  <c r="G24" i="15"/>
  <c r="H24" i="15"/>
  <c r="I24" i="15"/>
  <c r="J24" i="15"/>
  <c r="K24" i="15"/>
  <c r="L24" i="15"/>
  <c r="M24" i="15"/>
  <c r="N24" i="15"/>
  <c r="O24" i="15"/>
  <c r="P24" i="15"/>
  <c r="Q24" i="15"/>
  <c r="R24" i="15"/>
  <c r="S24" i="15"/>
  <c r="T24" i="15"/>
  <c r="U24" i="15"/>
  <c r="V24" i="15"/>
  <c r="W24" i="15"/>
  <c r="X24" i="15"/>
  <c r="D25" i="15"/>
  <c r="E25" i="15"/>
  <c r="F25" i="15"/>
  <c r="G25" i="15"/>
  <c r="H25" i="15"/>
  <c r="I25" i="15"/>
  <c r="J25" i="15"/>
  <c r="K25" i="15"/>
  <c r="L25" i="15"/>
  <c r="M25" i="15"/>
  <c r="N25" i="15"/>
  <c r="O25" i="15"/>
  <c r="P25" i="15"/>
  <c r="Q25" i="15"/>
  <c r="R25" i="15"/>
  <c r="S25" i="15"/>
  <c r="T25" i="15"/>
  <c r="U25" i="15"/>
  <c r="V25" i="15"/>
  <c r="W25" i="15"/>
  <c r="X25" i="15"/>
  <c r="D26" i="15"/>
  <c r="E26" i="15"/>
  <c r="F26" i="15"/>
  <c r="G26" i="15"/>
  <c r="H26" i="15"/>
  <c r="I26" i="15"/>
  <c r="J26" i="15"/>
  <c r="K26" i="15"/>
  <c r="L26" i="15"/>
  <c r="M26" i="15"/>
  <c r="N26" i="15"/>
  <c r="O26" i="15"/>
  <c r="P26" i="15"/>
  <c r="Q26" i="15"/>
  <c r="R26" i="15"/>
  <c r="S26" i="15"/>
  <c r="T26" i="15"/>
  <c r="U26" i="15"/>
  <c r="V26" i="15"/>
  <c r="W26" i="15"/>
  <c r="X26" i="15"/>
  <c r="D27" i="15"/>
  <c r="E27" i="15"/>
  <c r="F27" i="15"/>
  <c r="G27" i="15"/>
  <c r="H27" i="15"/>
  <c r="I27" i="15"/>
  <c r="J27" i="15"/>
  <c r="K27" i="15"/>
  <c r="L27" i="15"/>
  <c r="M27" i="15"/>
  <c r="N27" i="15"/>
  <c r="O27" i="15"/>
  <c r="P27" i="15"/>
  <c r="Q27" i="15"/>
  <c r="R27" i="15"/>
  <c r="S27" i="15"/>
  <c r="T27" i="15"/>
  <c r="U27" i="15"/>
  <c r="V27" i="15"/>
  <c r="W27" i="15"/>
  <c r="X27" i="15"/>
  <c r="D28" i="15"/>
  <c r="E28" i="15"/>
  <c r="F28" i="15"/>
  <c r="G28" i="15"/>
  <c r="H28" i="15"/>
  <c r="I28" i="15"/>
  <c r="J28" i="15"/>
  <c r="K28" i="15"/>
  <c r="L28" i="15"/>
  <c r="M28" i="15"/>
  <c r="N28" i="15"/>
  <c r="O28" i="15"/>
  <c r="P28" i="15"/>
  <c r="Q28" i="15"/>
  <c r="R28" i="15"/>
  <c r="S28" i="15"/>
  <c r="T28" i="15"/>
  <c r="U28" i="15"/>
  <c r="V28" i="15"/>
  <c r="W28" i="15"/>
  <c r="X28" i="15"/>
  <c r="D29" i="15"/>
  <c r="E29" i="15"/>
  <c r="F29" i="15"/>
  <c r="G29" i="15"/>
  <c r="H29" i="15"/>
  <c r="I29" i="15"/>
  <c r="J29" i="15"/>
  <c r="K29" i="15"/>
  <c r="L29" i="15"/>
  <c r="M29" i="15"/>
  <c r="N29" i="15"/>
  <c r="O29" i="15"/>
  <c r="P29" i="15"/>
  <c r="Q29" i="15"/>
  <c r="R29" i="15"/>
  <c r="S29" i="15"/>
  <c r="T29" i="15"/>
  <c r="U29" i="15"/>
  <c r="V29" i="15"/>
  <c r="W29" i="15"/>
  <c r="X29" i="15"/>
  <c r="D30" i="15"/>
  <c r="E30" i="15"/>
  <c r="F30" i="15"/>
  <c r="G30" i="15"/>
  <c r="H30" i="15"/>
  <c r="I30" i="15"/>
  <c r="J30" i="15"/>
  <c r="K30" i="15"/>
  <c r="L30" i="15"/>
  <c r="M30" i="15"/>
  <c r="N30" i="15"/>
  <c r="O30" i="15"/>
  <c r="P30" i="15"/>
  <c r="Q30" i="15"/>
  <c r="R30" i="15"/>
  <c r="S30" i="15"/>
  <c r="T30" i="15"/>
  <c r="U30" i="15"/>
  <c r="V30" i="15"/>
  <c r="W30" i="15"/>
  <c r="X30" i="15"/>
  <c r="D31" i="15"/>
  <c r="E31" i="15"/>
  <c r="F31" i="15"/>
  <c r="G31" i="15"/>
  <c r="H31" i="15"/>
  <c r="I31" i="15"/>
  <c r="J31" i="15"/>
  <c r="K31" i="15"/>
  <c r="L31" i="15"/>
  <c r="M31" i="15"/>
  <c r="N31" i="15"/>
  <c r="O31" i="15"/>
  <c r="P31" i="15"/>
  <c r="Q31" i="15"/>
  <c r="R31" i="15"/>
  <c r="S31" i="15"/>
  <c r="T31" i="15"/>
  <c r="U31" i="15"/>
  <c r="V31" i="15"/>
  <c r="W31" i="15"/>
  <c r="X31" i="15"/>
  <c r="D32" i="15"/>
  <c r="E32" i="15"/>
  <c r="F32" i="15"/>
  <c r="G32" i="15"/>
  <c r="H32" i="15"/>
  <c r="I32" i="15"/>
  <c r="J32" i="15"/>
  <c r="K32" i="15"/>
  <c r="L32" i="15"/>
  <c r="M32" i="15"/>
  <c r="N32" i="15"/>
  <c r="O32" i="15"/>
  <c r="P32" i="15"/>
  <c r="Q32" i="15"/>
  <c r="R32" i="15"/>
  <c r="S32" i="15"/>
  <c r="T32" i="15"/>
  <c r="U32" i="15"/>
  <c r="V32" i="15"/>
  <c r="W32" i="15"/>
  <c r="X32" i="15"/>
  <c r="D33" i="15"/>
  <c r="E33" i="15"/>
  <c r="F33" i="15"/>
  <c r="G33" i="15"/>
  <c r="H33" i="15"/>
  <c r="I33" i="15"/>
  <c r="J33" i="15"/>
  <c r="K33" i="15"/>
  <c r="L33" i="15"/>
  <c r="M33" i="15"/>
  <c r="N33" i="15"/>
  <c r="O33" i="15"/>
  <c r="P33" i="15"/>
  <c r="Q33" i="15"/>
  <c r="R33" i="15"/>
  <c r="S33" i="15"/>
  <c r="T33" i="15"/>
  <c r="U33" i="15"/>
  <c r="V33" i="15"/>
  <c r="W33" i="15"/>
  <c r="X33" i="15"/>
  <c r="D34" i="15"/>
  <c r="E34" i="15"/>
  <c r="F34" i="15"/>
  <c r="G34" i="15"/>
  <c r="H34" i="15"/>
  <c r="I34" i="15"/>
  <c r="J34" i="15"/>
  <c r="K34" i="15"/>
  <c r="L34" i="15"/>
  <c r="M34" i="15"/>
  <c r="N34" i="15"/>
  <c r="O34" i="15"/>
  <c r="P34" i="15"/>
  <c r="Q34" i="15"/>
  <c r="R34" i="15"/>
  <c r="S34" i="15"/>
  <c r="T34" i="15"/>
  <c r="U34" i="15"/>
  <c r="V34" i="15"/>
  <c r="W34" i="15"/>
  <c r="X34" i="15"/>
  <c r="D35" i="15"/>
  <c r="E35" i="15"/>
  <c r="F35" i="15"/>
  <c r="G35" i="15"/>
  <c r="H35" i="15"/>
  <c r="I35" i="15"/>
  <c r="J35" i="15"/>
  <c r="K35" i="15"/>
  <c r="L35" i="15"/>
  <c r="M35" i="15"/>
  <c r="N35" i="15"/>
  <c r="O35" i="15"/>
  <c r="P35" i="15"/>
  <c r="Q35" i="15"/>
  <c r="R35" i="15"/>
  <c r="S35" i="15"/>
  <c r="T35" i="15"/>
  <c r="U35" i="15"/>
  <c r="V35" i="15"/>
  <c r="W35" i="15"/>
  <c r="X35" i="15"/>
  <c r="D36" i="15"/>
  <c r="E36" i="15"/>
  <c r="F36" i="15"/>
  <c r="G36" i="15"/>
  <c r="H36" i="15"/>
  <c r="I36" i="15"/>
  <c r="J36" i="15"/>
  <c r="K36" i="15"/>
  <c r="L36" i="15"/>
  <c r="M36" i="15"/>
  <c r="N36" i="15"/>
  <c r="O36" i="15"/>
  <c r="P36" i="15"/>
  <c r="Q36" i="15"/>
  <c r="R36" i="15"/>
  <c r="S36" i="15"/>
  <c r="T36" i="15"/>
  <c r="U36" i="15"/>
  <c r="V36" i="15"/>
  <c r="W36" i="15"/>
  <c r="X36" i="15"/>
  <c r="D37" i="15"/>
  <c r="E37" i="15"/>
  <c r="F37" i="15"/>
  <c r="G37" i="15"/>
  <c r="H37" i="15"/>
  <c r="I37" i="15"/>
  <c r="J37" i="15"/>
  <c r="K37" i="15"/>
  <c r="L37" i="15"/>
  <c r="M37" i="15"/>
  <c r="N37" i="15"/>
  <c r="O37" i="15"/>
  <c r="P37" i="15"/>
  <c r="Q37" i="15"/>
  <c r="R37" i="15"/>
  <c r="S37" i="15"/>
  <c r="T37" i="15"/>
  <c r="U37" i="15"/>
  <c r="V37" i="15"/>
  <c r="W37" i="15"/>
  <c r="X37" i="15"/>
  <c r="D38" i="15"/>
  <c r="E38" i="15"/>
  <c r="F38" i="15"/>
  <c r="G38" i="15"/>
  <c r="H38" i="15"/>
  <c r="I38" i="15"/>
  <c r="J38" i="15"/>
  <c r="K38" i="15"/>
  <c r="L38" i="15"/>
  <c r="M38" i="15"/>
  <c r="N38" i="15"/>
  <c r="O38" i="15"/>
  <c r="P38" i="15"/>
  <c r="Q38" i="15"/>
  <c r="R38" i="15"/>
  <c r="S38" i="15"/>
  <c r="T38" i="15"/>
  <c r="U38" i="15"/>
  <c r="V38" i="15"/>
  <c r="W38" i="15"/>
  <c r="X38" i="15"/>
  <c r="D39" i="15"/>
  <c r="E39" i="15"/>
  <c r="F39" i="15"/>
  <c r="G39" i="15"/>
  <c r="H39" i="15"/>
  <c r="I39" i="15"/>
  <c r="J39" i="15"/>
  <c r="K39" i="15"/>
  <c r="L39" i="15"/>
  <c r="M39" i="15"/>
  <c r="N39" i="15"/>
  <c r="O39" i="15"/>
  <c r="P39" i="15"/>
  <c r="Q39" i="15"/>
  <c r="R39" i="15"/>
  <c r="S39" i="15"/>
  <c r="T39" i="15"/>
  <c r="U39" i="15"/>
  <c r="V39" i="15"/>
  <c r="W39" i="15"/>
  <c r="X39" i="15"/>
  <c r="D40" i="15"/>
  <c r="E40" i="15"/>
  <c r="F40" i="15"/>
  <c r="G40" i="15"/>
  <c r="H40" i="15"/>
  <c r="I40" i="15"/>
  <c r="J40" i="15"/>
  <c r="K40" i="15"/>
  <c r="L40" i="15"/>
  <c r="M40" i="15"/>
  <c r="N40" i="15"/>
  <c r="O40" i="15"/>
  <c r="P40" i="15"/>
  <c r="Q40" i="15"/>
  <c r="R40" i="15"/>
  <c r="S40" i="15"/>
  <c r="T40" i="15"/>
  <c r="U40" i="15"/>
  <c r="V40" i="15"/>
  <c r="W40" i="15"/>
  <c r="X40" i="15"/>
  <c r="D41" i="15"/>
  <c r="E41" i="15"/>
  <c r="F41" i="15"/>
  <c r="G41" i="15"/>
  <c r="H41" i="15"/>
  <c r="I41" i="15"/>
  <c r="J41" i="15"/>
  <c r="K41" i="15"/>
  <c r="L41" i="15"/>
  <c r="M41" i="15"/>
  <c r="N41" i="15"/>
  <c r="O41" i="15"/>
  <c r="P41" i="15"/>
  <c r="Q41" i="15"/>
  <c r="R41" i="15"/>
  <c r="S41" i="15"/>
  <c r="T41" i="15"/>
  <c r="U41" i="15"/>
  <c r="V41" i="15"/>
  <c r="W41" i="15"/>
  <c r="X41" i="15"/>
  <c r="D42" i="15"/>
  <c r="E42" i="15"/>
  <c r="F42" i="15"/>
  <c r="G42" i="15"/>
  <c r="H42" i="15"/>
  <c r="I42" i="15"/>
  <c r="J42" i="15"/>
  <c r="K42" i="15"/>
  <c r="L42" i="15"/>
  <c r="M42" i="15"/>
  <c r="N42" i="15"/>
  <c r="O42" i="15"/>
  <c r="P42" i="15"/>
  <c r="Q42" i="15"/>
  <c r="R42" i="15"/>
  <c r="S42" i="15"/>
  <c r="T42" i="15"/>
  <c r="U42" i="15"/>
  <c r="V42" i="15"/>
  <c r="W42" i="15"/>
  <c r="X42" i="15"/>
  <c r="D43" i="15"/>
  <c r="E43" i="15"/>
  <c r="F43" i="15"/>
  <c r="G43" i="15"/>
  <c r="H43" i="15"/>
  <c r="I43" i="15"/>
  <c r="J43" i="15"/>
  <c r="K43" i="15"/>
  <c r="L43" i="15"/>
  <c r="M43" i="15"/>
  <c r="N43" i="15"/>
  <c r="O43" i="15"/>
  <c r="P43" i="15"/>
  <c r="Q43" i="15"/>
  <c r="R43" i="15"/>
  <c r="S43" i="15"/>
  <c r="T43" i="15"/>
  <c r="U43" i="15"/>
  <c r="V43" i="15"/>
  <c r="W43" i="15"/>
  <c r="X43" i="15"/>
  <c r="D44" i="15"/>
  <c r="E44" i="15"/>
  <c r="F44" i="15"/>
  <c r="G44" i="15"/>
  <c r="H44" i="15"/>
  <c r="I44" i="15"/>
  <c r="J44" i="15"/>
  <c r="K44" i="15"/>
  <c r="L44" i="15"/>
  <c r="M44" i="15"/>
  <c r="N44" i="15"/>
  <c r="O44" i="15"/>
  <c r="P44" i="15"/>
  <c r="Q44" i="15"/>
  <c r="R44" i="15"/>
  <c r="S44" i="15"/>
  <c r="T44" i="15"/>
  <c r="U44" i="15"/>
  <c r="V44" i="15"/>
  <c r="W44" i="15"/>
  <c r="X44" i="15"/>
  <c r="D45" i="15"/>
  <c r="E45" i="15"/>
  <c r="F45" i="15"/>
  <c r="G45" i="15"/>
  <c r="H45" i="15"/>
  <c r="I45" i="15"/>
  <c r="J45" i="15"/>
  <c r="K45" i="15"/>
  <c r="L45" i="15"/>
  <c r="M45" i="15"/>
  <c r="N45" i="15"/>
  <c r="O45" i="15"/>
  <c r="P45" i="15"/>
  <c r="Q45" i="15"/>
  <c r="R45" i="15"/>
  <c r="S45" i="15"/>
  <c r="T45" i="15"/>
  <c r="U45" i="15"/>
  <c r="V45" i="15"/>
  <c r="W45" i="15"/>
  <c r="X45" i="15"/>
  <c r="D46" i="15"/>
  <c r="E46" i="15"/>
  <c r="F46" i="15"/>
  <c r="G46" i="15"/>
  <c r="H46" i="15"/>
  <c r="I46" i="15"/>
  <c r="J46" i="15"/>
  <c r="K46" i="15"/>
  <c r="L46" i="15"/>
  <c r="M46" i="15"/>
  <c r="N46" i="15"/>
  <c r="O46" i="15"/>
  <c r="P46" i="15"/>
  <c r="Q46" i="15"/>
  <c r="R46" i="15"/>
  <c r="S46" i="15"/>
  <c r="T46" i="15"/>
  <c r="U46" i="15"/>
  <c r="V46" i="15"/>
  <c r="W46" i="15"/>
  <c r="X46" i="15"/>
  <c r="D47" i="15"/>
  <c r="E47" i="15"/>
  <c r="F47" i="15"/>
  <c r="G47" i="15"/>
  <c r="H47" i="15"/>
  <c r="I47" i="15"/>
  <c r="J47" i="15"/>
  <c r="K47" i="15"/>
  <c r="L47" i="15"/>
  <c r="M47" i="15"/>
  <c r="N47" i="15"/>
  <c r="O47" i="15"/>
  <c r="P47" i="15"/>
  <c r="Q47" i="15"/>
  <c r="R47" i="15"/>
  <c r="S47" i="15"/>
  <c r="T47" i="15"/>
  <c r="U47" i="15"/>
  <c r="V47" i="15"/>
  <c r="W47" i="15"/>
  <c r="X47" i="15"/>
  <c r="D48" i="15"/>
  <c r="E48" i="15"/>
  <c r="F48" i="15"/>
  <c r="G48" i="15"/>
  <c r="H48" i="15"/>
  <c r="I48" i="15"/>
  <c r="J48" i="15"/>
  <c r="K48" i="15"/>
  <c r="L48" i="15"/>
  <c r="M48" i="15"/>
  <c r="N48" i="15"/>
  <c r="O48" i="15"/>
  <c r="P48" i="15"/>
  <c r="Q48" i="15"/>
  <c r="R48" i="15"/>
  <c r="S48" i="15"/>
  <c r="T48" i="15"/>
  <c r="U48" i="15"/>
  <c r="V48" i="15"/>
  <c r="W48" i="15"/>
  <c r="X48" i="15"/>
  <c r="D49" i="15"/>
  <c r="E49" i="15"/>
  <c r="F49" i="15"/>
  <c r="G49" i="15"/>
  <c r="H49" i="15"/>
  <c r="I49" i="15"/>
  <c r="J49" i="15"/>
  <c r="K49" i="15"/>
  <c r="L49" i="15"/>
  <c r="M49" i="15"/>
  <c r="N49" i="15"/>
  <c r="O49" i="15"/>
  <c r="P49" i="15"/>
  <c r="Q49" i="15"/>
  <c r="R49" i="15"/>
  <c r="S49" i="15"/>
  <c r="T49" i="15"/>
  <c r="U49" i="15"/>
  <c r="V49" i="15"/>
  <c r="W49" i="15"/>
  <c r="X49" i="15"/>
  <c r="D50" i="15"/>
  <c r="E50" i="15"/>
  <c r="F50" i="15"/>
  <c r="G50" i="15"/>
  <c r="H50" i="15"/>
  <c r="I50" i="15"/>
  <c r="J50" i="15"/>
  <c r="K50" i="15"/>
  <c r="L50" i="15"/>
  <c r="M50" i="15"/>
  <c r="N50" i="15"/>
  <c r="O50" i="15"/>
  <c r="P50" i="15"/>
  <c r="Q50" i="15"/>
  <c r="R50" i="15"/>
  <c r="S50" i="15"/>
  <c r="T50" i="15"/>
  <c r="U50" i="15"/>
  <c r="V50" i="15"/>
  <c r="W50" i="15"/>
  <c r="X50" i="15"/>
  <c r="D51" i="15"/>
  <c r="E51" i="15"/>
  <c r="F51" i="15"/>
  <c r="G51" i="15"/>
  <c r="H51" i="15"/>
  <c r="I51" i="15"/>
  <c r="J51" i="15"/>
  <c r="K51" i="15"/>
  <c r="L51" i="15"/>
  <c r="M51" i="15"/>
  <c r="N51" i="15"/>
  <c r="O51" i="15"/>
  <c r="P51" i="15"/>
  <c r="Q51" i="15"/>
  <c r="R51" i="15"/>
  <c r="S51" i="15"/>
  <c r="T51" i="15"/>
  <c r="U51" i="15"/>
  <c r="V51" i="15"/>
  <c r="W51" i="15"/>
  <c r="X51" i="15"/>
  <c r="D52" i="15"/>
  <c r="E52" i="15"/>
  <c r="F52" i="15"/>
  <c r="G52" i="15"/>
  <c r="H52" i="15"/>
  <c r="I52" i="15"/>
  <c r="J52" i="15"/>
  <c r="K52" i="15"/>
  <c r="L52" i="15"/>
  <c r="M52" i="15"/>
  <c r="N52" i="15"/>
  <c r="O52" i="15"/>
  <c r="P52" i="15"/>
  <c r="Q52" i="15"/>
  <c r="R52" i="15"/>
  <c r="S52" i="15"/>
  <c r="T52" i="15"/>
  <c r="U52" i="15"/>
  <c r="V52" i="15"/>
  <c r="W52" i="15"/>
  <c r="X52" i="15"/>
  <c r="D53" i="15"/>
  <c r="E53" i="15"/>
  <c r="F53" i="15"/>
  <c r="G53" i="15"/>
  <c r="H53" i="15"/>
  <c r="I53" i="15"/>
  <c r="J53" i="15"/>
  <c r="K53" i="15"/>
  <c r="L53" i="15"/>
  <c r="M53" i="15"/>
  <c r="N53" i="15"/>
  <c r="O53" i="15"/>
  <c r="P53" i="15"/>
  <c r="Q53" i="15"/>
  <c r="R53" i="15"/>
  <c r="S53" i="15"/>
  <c r="T53" i="15"/>
  <c r="U53" i="15"/>
  <c r="V53" i="15"/>
  <c r="W53" i="15"/>
  <c r="X53" i="15"/>
  <c r="D54" i="15"/>
  <c r="E54" i="15"/>
  <c r="F54" i="15"/>
  <c r="G54" i="15"/>
  <c r="H54" i="15"/>
  <c r="I54" i="15"/>
  <c r="J54" i="15"/>
  <c r="K54" i="15"/>
  <c r="L54" i="15"/>
  <c r="M54" i="15"/>
  <c r="N54" i="15"/>
  <c r="O54" i="15"/>
  <c r="P54" i="15"/>
  <c r="Q54" i="15"/>
  <c r="R54" i="15"/>
  <c r="S54" i="15"/>
  <c r="T54" i="15"/>
  <c r="U54" i="15"/>
  <c r="V54" i="15"/>
  <c r="W54" i="15"/>
  <c r="X54" i="15"/>
  <c r="D55" i="15"/>
  <c r="E55" i="15"/>
  <c r="F55" i="15"/>
  <c r="G55" i="15"/>
  <c r="H55" i="15"/>
  <c r="I55" i="15"/>
  <c r="J55" i="15"/>
  <c r="K55" i="15"/>
  <c r="L55" i="15"/>
  <c r="M55" i="15"/>
  <c r="N55" i="15"/>
  <c r="O55" i="15"/>
  <c r="P55" i="15"/>
  <c r="Q55" i="15"/>
  <c r="R55" i="15"/>
  <c r="S55" i="15"/>
  <c r="T55" i="15"/>
  <c r="U55" i="15"/>
  <c r="V55" i="15"/>
  <c r="W55" i="15"/>
  <c r="X55" i="15"/>
  <c r="D56" i="15"/>
  <c r="E56" i="15"/>
  <c r="F56" i="15"/>
  <c r="G56" i="15"/>
  <c r="H56" i="15"/>
  <c r="I56" i="15"/>
  <c r="J56" i="15"/>
  <c r="K56" i="15"/>
  <c r="L56" i="15"/>
  <c r="M56" i="15"/>
  <c r="N56" i="15"/>
  <c r="O56" i="15"/>
  <c r="P56" i="15"/>
  <c r="Q56" i="15"/>
  <c r="R56" i="15"/>
  <c r="S56" i="15"/>
  <c r="T56" i="15"/>
  <c r="U56" i="15"/>
  <c r="V56" i="15"/>
  <c r="W56" i="15"/>
  <c r="X56" i="15"/>
  <c r="D57" i="15"/>
  <c r="E57" i="15"/>
  <c r="F57" i="15"/>
  <c r="G57" i="15"/>
  <c r="H57" i="15"/>
  <c r="I57" i="15"/>
  <c r="J57" i="15"/>
  <c r="K57" i="15"/>
  <c r="L57" i="15"/>
  <c r="M57" i="15"/>
  <c r="N57" i="15"/>
  <c r="O57" i="15"/>
  <c r="P57" i="15"/>
  <c r="Q57" i="15"/>
  <c r="R57" i="15"/>
  <c r="S57" i="15"/>
  <c r="T57" i="15"/>
  <c r="U57" i="15"/>
  <c r="V57" i="15"/>
  <c r="W57" i="15"/>
  <c r="X57" i="15"/>
  <c r="D58" i="15"/>
  <c r="E58" i="15"/>
  <c r="F58" i="15"/>
  <c r="G58" i="15"/>
  <c r="H58" i="15"/>
  <c r="I58" i="15"/>
  <c r="J58" i="15"/>
  <c r="K58" i="15"/>
  <c r="L58" i="15"/>
  <c r="M58" i="15"/>
  <c r="N58" i="15"/>
  <c r="O58" i="15"/>
  <c r="P58" i="15"/>
  <c r="Q58" i="15"/>
  <c r="R58" i="15"/>
  <c r="S58" i="15"/>
  <c r="T58" i="15"/>
  <c r="U58" i="15"/>
  <c r="V58" i="15"/>
  <c r="W58" i="15"/>
  <c r="X58" i="15"/>
  <c r="D59" i="15"/>
  <c r="E59" i="15"/>
  <c r="F59" i="15"/>
  <c r="G59" i="15"/>
  <c r="H59" i="15"/>
  <c r="I59" i="15"/>
  <c r="J59" i="15"/>
  <c r="K59" i="15"/>
  <c r="L59" i="15"/>
  <c r="M59" i="15"/>
  <c r="N59" i="15"/>
  <c r="O59" i="15"/>
  <c r="P59" i="15"/>
  <c r="Q59" i="15"/>
  <c r="R59" i="15"/>
  <c r="S59" i="15"/>
  <c r="T59" i="15"/>
  <c r="U59" i="15"/>
  <c r="V59" i="15"/>
  <c r="W59" i="15"/>
  <c r="X59" i="15"/>
  <c r="D60" i="15"/>
  <c r="E60" i="15"/>
  <c r="F60" i="15"/>
  <c r="G60" i="15"/>
  <c r="H60" i="15"/>
  <c r="I60" i="15"/>
  <c r="J60" i="15"/>
  <c r="K60" i="15"/>
  <c r="L60" i="15"/>
  <c r="M60" i="15"/>
  <c r="N60" i="15"/>
  <c r="O60" i="15"/>
  <c r="P60" i="15"/>
  <c r="Q60" i="15"/>
  <c r="R60" i="15"/>
  <c r="S60" i="15"/>
  <c r="T60" i="15"/>
  <c r="U60" i="15"/>
  <c r="V60" i="15"/>
  <c r="W60" i="15"/>
  <c r="X60" i="15"/>
  <c r="D61" i="15"/>
  <c r="E61" i="15"/>
  <c r="F61" i="15"/>
  <c r="G61" i="15"/>
  <c r="H61" i="15"/>
  <c r="I61" i="15"/>
  <c r="J61" i="15"/>
  <c r="K61" i="15"/>
  <c r="L61" i="15"/>
  <c r="M61" i="15"/>
  <c r="N61" i="15"/>
  <c r="O61" i="15"/>
  <c r="P61" i="15"/>
  <c r="Q61" i="15"/>
  <c r="R61" i="15"/>
  <c r="S61" i="15"/>
  <c r="T61" i="15"/>
  <c r="U61" i="15"/>
  <c r="V61" i="15"/>
  <c r="W61" i="15"/>
  <c r="X61" i="15"/>
  <c r="D62" i="15"/>
  <c r="E62" i="15"/>
  <c r="F62" i="15"/>
  <c r="G62" i="15"/>
  <c r="H62" i="15"/>
  <c r="I62" i="15"/>
  <c r="J62" i="15"/>
  <c r="K62" i="15"/>
  <c r="L62" i="15"/>
  <c r="M62" i="15"/>
  <c r="N62" i="15"/>
  <c r="O62" i="15"/>
  <c r="P62" i="15"/>
  <c r="Q62" i="15"/>
  <c r="R62" i="15"/>
  <c r="S62" i="15"/>
  <c r="T62" i="15"/>
  <c r="U62" i="15"/>
  <c r="V62" i="15"/>
  <c r="W62" i="15"/>
  <c r="X62" i="15"/>
  <c r="D63" i="15"/>
  <c r="E63" i="15"/>
  <c r="F63" i="15"/>
  <c r="G63" i="15"/>
  <c r="H63" i="15"/>
  <c r="I63" i="15"/>
  <c r="J63" i="15"/>
  <c r="K63" i="15"/>
  <c r="L63" i="15"/>
  <c r="M63" i="15"/>
  <c r="N63" i="15"/>
  <c r="O63" i="15"/>
  <c r="P63" i="15"/>
  <c r="Q63" i="15"/>
  <c r="R63" i="15"/>
  <c r="S63" i="15"/>
  <c r="T63" i="15"/>
  <c r="U63" i="15"/>
  <c r="V63" i="15"/>
  <c r="W63" i="15"/>
  <c r="X63" i="15"/>
  <c r="D64" i="15"/>
  <c r="E64" i="15"/>
  <c r="F64" i="15"/>
  <c r="G64" i="15"/>
  <c r="H64" i="15"/>
  <c r="I64" i="15"/>
  <c r="J64" i="15"/>
  <c r="K64" i="15"/>
  <c r="L64" i="15"/>
  <c r="M64" i="15"/>
  <c r="N64" i="15"/>
  <c r="O64" i="15"/>
  <c r="P64" i="15"/>
  <c r="Q64" i="15"/>
  <c r="R64" i="15"/>
  <c r="S64" i="15"/>
  <c r="T64" i="15"/>
  <c r="U64" i="15"/>
  <c r="V64" i="15"/>
  <c r="W64" i="15"/>
  <c r="X64" i="15"/>
  <c r="D65" i="15"/>
  <c r="E65" i="15"/>
  <c r="F65" i="15"/>
  <c r="G65" i="15"/>
  <c r="H65" i="15"/>
  <c r="I65" i="15"/>
  <c r="J65" i="15"/>
  <c r="K65" i="15"/>
  <c r="L65" i="15"/>
  <c r="M65" i="15"/>
  <c r="N65" i="15"/>
  <c r="O65" i="15"/>
  <c r="P65" i="15"/>
  <c r="Q65" i="15"/>
  <c r="R65" i="15"/>
  <c r="S65" i="15"/>
  <c r="T65" i="15"/>
  <c r="U65" i="15"/>
  <c r="V65" i="15"/>
  <c r="W65" i="15"/>
  <c r="X65" i="15"/>
  <c r="D66" i="15"/>
  <c r="E66" i="15"/>
  <c r="F66" i="15"/>
  <c r="G66" i="15"/>
  <c r="H66" i="15"/>
  <c r="I66" i="15"/>
  <c r="J66" i="15"/>
  <c r="K66" i="15"/>
  <c r="L66" i="15"/>
  <c r="M66" i="15"/>
  <c r="N66" i="15"/>
  <c r="O66" i="15"/>
  <c r="P66" i="15"/>
  <c r="Q66" i="15"/>
  <c r="R66" i="15"/>
  <c r="S66" i="15"/>
  <c r="T66" i="15"/>
  <c r="U66" i="15"/>
  <c r="V66" i="15"/>
  <c r="W66" i="15"/>
  <c r="X66" i="15"/>
  <c r="D67" i="15"/>
  <c r="E67" i="15"/>
  <c r="F67" i="15"/>
  <c r="G67" i="15"/>
  <c r="H67" i="15"/>
  <c r="I67" i="15"/>
  <c r="J67" i="15"/>
  <c r="K67" i="15"/>
  <c r="L67" i="15"/>
  <c r="M67" i="15"/>
  <c r="N67" i="15"/>
  <c r="O67" i="15"/>
  <c r="P67" i="15"/>
  <c r="Q67" i="15"/>
  <c r="R67" i="15"/>
  <c r="S67" i="15"/>
  <c r="T67" i="15"/>
  <c r="U67" i="15"/>
  <c r="V67" i="15"/>
  <c r="W67" i="15"/>
  <c r="X67" i="15"/>
  <c r="D68" i="15"/>
  <c r="E68" i="15"/>
  <c r="F68" i="15"/>
  <c r="G68" i="15"/>
  <c r="H68" i="15"/>
  <c r="I68" i="15"/>
  <c r="J68" i="15"/>
  <c r="K68" i="15"/>
  <c r="L68" i="15"/>
  <c r="M68" i="15"/>
  <c r="N68" i="15"/>
  <c r="O68" i="15"/>
  <c r="P68" i="15"/>
  <c r="Q68" i="15"/>
  <c r="R68" i="15"/>
  <c r="S68" i="15"/>
  <c r="T68" i="15"/>
  <c r="U68" i="15"/>
  <c r="V68" i="15"/>
  <c r="W68" i="15"/>
  <c r="X68" i="15"/>
  <c r="D69" i="15"/>
  <c r="E69" i="15"/>
  <c r="F69" i="15"/>
  <c r="G69" i="15"/>
  <c r="H69" i="15"/>
  <c r="I69" i="15"/>
  <c r="J69" i="15"/>
  <c r="K69" i="15"/>
  <c r="L69" i="15"/>
  <c r="M69" i="15"/>
  <c r="N69" i="15"/>
  <c r="O69" i="15"/>
  <c r="P69" i="15"/>
  <c r="Q69" i="15"/>
  <c r="R69" i="15"/>
  <c r="S69" i="15"/>
  <c r="T69" i="15"/>
  <c r="U69" i="15"/>
  <c r="V69" i="15"/>
  <c r="W69" i="15"/>
  <c r="X69" i="15"/>
  <c r="D70" i="15"/>
  <c r="E70" i="15"/>
  <c r="F70" i="15"/>
  <c r="G70" i="15"/>
  <c r="H70" i="15"/>
  <c r="I70" i="15"/>
  <c r="J70" i="15"/>
  <c r="K70" i="15"/>
  <c r="L70" i="15"/>
  <c r="M70" i="15"/>
  <c r="N70" i="15"/>
  <c r="O70" i="15"/>
  <c r="P70" i="15"/>
  <c r="Q70" i="15"/>
  <c r="R70" i="15"/>
  <c r="S70" i="15"/>
  <c r="T70" i="15"/>
  <c r="U70" i="15"/>
  <c r="V70" i="15"/>
  <c r="W70" i="15"/>
  <c r="X70" i="15"/>
  <c r="D71" i="15"/>
  <c r="E71" i="15"/>
  <c r="F71" i="15"/>
  <c r="G71" i="15"/>
  <c r="H71" i="15"/>
  <c r="I71" i="15"/>
  <c r="J71" i="15"/>
  <c r="K71" i="15"/>
  <c r="L71" i="15"/>
  <c r="M71" i="15"/>
  <c r="N71" i="15"/>
  <c r="O71" i="15"/>
  <c r="P71" i="15"/>
  <c r="Q71" i="15"/>
  <c r="R71" i="15"/>
  <c r="S71" i="15"/>
  <c r="T71" i="15"/>
  <c r="U71" i="15"/>
  <c r="V71" i="15"/>
  <c r="W71" i="15"/>
  <c r="X71" i="15"/>
  <c r="D72" i="15"/>
  <c r="E72" i="15"/>
  <c r="F72" i="15"/>
  <c r="G72" i="15"/>
  <c r="H72" i="15"/>
  <c r="I72" i="15"/>
  <c r="J72" i="15"/>
  <c r="K72" i="15"/>
  <c r="L72" i="15"/>
  <c r="M72" i="15"/>
  <c r="N72" i="15"/>
  <c r="O72" i="15"/>
  <c r="P72" i="15"/>
  <c r="Q72" i="15"/>
  <c r="R72" i="15"/>
  <c r="S72" i="15"/>
  <c r="T72" i="15"/>
  <c r="U72" i="15"/>
  <c r="V72" i="15"/>
  <c r="W72" i="15"/>
  <c r="X72" i="15"/>
  <c r="D73" i="15"/>
  <c r="E73" i="15"/>
  <c r="F73" i="15"/>
  <c r="G73" i="15"/>
  <c r="H73" i="15"/>
  <c r="I73" i="15"/>
  <c r="J73" i="15"/>
  <c r="K73" i="15"/>
  <c r="L73" i="15"/>
  <c r="M73" i="15"/>
  <c r="N73" i="15"/>
  <c r="O73" i="15"/>
  <c r="P73" i="15"/>
  <c r="Q73" i="15"/>
  <c r="R73" i="15"/>
  <c r="S73" i="15"/>
  <c r="T73" i="15"/>
  <c r="U73" i="15"/>
  <c r="V73" i="15"/>
  <c r="W73" i="15"/>
  <c r="X73" i="15"/>
  <c r="D74" i="15"/>
  <c r="E74" i="15"/>
  <c r="F74" i="15"/>
  <c r="G74" i="15"/>
  <c r="H74" i="15"/>
  <c r="I74" i="15"/>
  <c r="J74" i="15"/>
  <c r="K74" i="15"/>
  <c r="L74" i="15"/>
  <c r="M74" i="15"/>
  <c r="N74" i="15"/>
  <c r="O74" i="15"/>
  <c r="P74" i="15"/>
  <c r="Q74" i="15"/>
  <c r="R74" i="15"/>
  <c r="S74" i="15"/>
  <c r="T74" i="15"/>
  <c r="U74" i="15"/>
  <c r="V74" i="15"/>
  <c r="W74" i="15"/>
  <c r="X74" i="15"/>
  <c r="D75" i="15"/>
  <c r="E75" i="15"/>
  <c r="F75" i="15"/>
  <c r="G75" i="15"/>
  <c r="H75" i="15"/>
  <c r="I75" i="15"/>
  <c r="J75" i="15"/>
  <c r="K75" i="15"/>
  <c r="L75" i="15"/>
  <c r="M75" i="15"/>
  <c r="N75" i="15"/>
  <c r="O75" i="15"/>
  <c r="P75" i="15"/>
  <c r="Q75" i="15"/>
  <c r="R75" i="15"/>
  <c r="S75" i="15"/>
  <c r="T75" i="15"/>
  <c r="U75" i="15"/>
  <c r="V75" i="15"/>
  <c r="W75" i="15"/>
  <c r="X75" i="15"/>
  <c r="D76" i="15"/>
  <c r="E76" i="15"/>
  <c r="F76" i="15"/>
  <c r="G76" i="15"/>
  <c r="H76" i="15"/>
  <c r="I76" i="15"/>
  <c r="J76" i="15"/>
  <c r="K76" i="15"/>
  <c r="L76" i="15"/>
  <c r="M76" i="15"/>
  <c r="N76" i="15"/>
  <c r="O76" i="15"/>
  <c r="P76" i="15"/>
  <c r="Q76" i="15"/>
  <c r="R76" i="15"/>
  <c r="S76" i="15"/>
  <c r="T76" i="15"/>
  <c r="U76" i="15"/>
  <c r="V76" i="15"/>
  <c r="W76" i="15"/>
  <c r="X76" i="15"/>
  <c r="D77" i="15"/>
  <c r="E77" i="15"/>
  <c r="F77" i="15"/>
  <c r="G77" i="15"/>
  <c r="H77" i="15"/>
  <c r="I77" i="15"/>
  <c r="J77" i="15"/>
  <c r="K77" i="15"/>
  <c r="L77" i="15"/>
  <c r="M77" i="15"/>
  <c r="N77" i="15"/>
  <c r="O77" i="15"/>
  <c r="P77" i="15"/>
  <c r="Q77" i="15"/>
  <c r="R77" i="15"/>
  <c r="S77" i="15"/>
  <c r="T77" i="15"/>
  <c r="U77" i="15"/>
  <c r="V77" i="15"/>
  <c r="W77" i="15"/>
  <c r="X77" i="15"/>
  <c r="D78" i="15"/>
  <c r="E78" i="15"/>
  <c r="F78" i="15"/>
  <c r="G78" i="15"/>
  <c r="H78" i="15"/>
  <c r="I78" i="15"/>
  <c r="J78" i="15"/>
  <c r="K78" i="15"/>
  <c r="L78" i="15"/>
  <c r="M78" i="15"/>
  <c r="N78" i="15"/>
  <c r="O78" i="15"/>
  <c r="P78" i="15"/>
  <c r="Q78" i="15"/>
  <c r="R78" i="15"/>
  <c r="S78" i="15"/>
  <c r="T78" i="15"/>
  <c r="U78" i="15"/>
  <c r="V78" i="15"/>
  <c r="W78" i="15"/>
  <c r="X78" i="15"/>
  <c r="D79" i="15"/>
  <c r="E79" i="15"/>
  <c r="F79" i="15"/>
  <c r="G79" i="15"/>
  <c r="H79" i="15"/>
  <c r="I79" i="15"/>
  <c r="J79" i="15"/>
  <c r="K79" i="15"/>
  <c r="L79" i="15"/>
  <c r="M79" i="15"/>
  <c r="N79" i="15"/>
  <c r="O79" i="15"/>
  <c r="P79" i="15"/>
  <c r="Q79" i="15"/>
  <c r="R79" i="15"/>
  <c r="S79" i="15"/>
  <c r="T79" i="15"/>
  <c r="U79" i="15"/>
  <c r="V79" i="15"/>
  <c r="W79" i="15"/>
  <c r="X79" i="15"/>
  <c r="D80" i="15"/>
  <c r="E80" i="15"/>
  <c r="F80" i="15"/>
  <c r="G80" i="15"/>
  <c r="H80" i="15"/>
  <c r="I80" i="15"/>
  <c r="J80" i="15"/>
  <c r="K80" i="15"/>
  <c r="L80" i="15"/>
  <c r="M80" i="15"/>
  <c r="N80" i="15"/>
  <c r="O80" i="15"/>
  <c r="P80" i="15"/>
  <c r="Q80" i="15"/>
  <c r="R80" i="15"/>
  <c r="S80" i="15"/>
  <c r="T80" i="15"/>
  <c r="U80" i="15"/>
  <c r="V80" i="15"/>
  <c r="W80" i="15"/>
  <c r="X80" i="15"/>
  <c r="D81" i="15"/>
  <c r="E81" i="15"/>
  <c r="F81" i="15"/>
  <c r="G81" i="15"/>
  <c r="H81" i="15"/>
  <c r="I81" i="15"/>
  <c r="J81" i="15"/>
  <c r="K81" i="15"/>
  <c r="L81" i="15"/>
  <c r="M81" i="15"/>
  <c r="N81" i="15"/>
  <c r="O81" i="15"/>
  <c r="P81" i="15"/>
  <c r="Q81" i="15"/>
  <c r="R81" i="15"/>
  <c r="S81" i="15"/>
  <c r="T81" i="15"/>
  <c r="U81" i="15"/>
  <c r="V81" i="15"/>
  <c r="W81" i="15"/>
  <c r="X81" i="15"/>
  <c r="D82" i="15"/>
  <c r="E82" i="15"/>
  <c r="F82" i="15"/>
  <c r="G82" i="15"/>
  <c r="H82" i="15"/>
  <c r="I82" i="15"/>
  <c r="J82" i="15"/>
  <c r="K82" i="15"/>
  <c r="L82" i="15"/>
  <c r="M82" i="15"/>
  <c r="N82" i="15"/>
  <c r="O82" i="15"/>
  <c r="P82" i="15"/>
  <c r="Q82" i="15"/>
  <c r="R82" i="15"/>
  <c r="S82" i="15"/>
  <c r="T82" i="15"/>
  <c r="U82" i="15"/>
  <c r="V82" i="15"/>
  <c r="W82" i="15"/>
  <c r="X82" i="15"/>
  <c r="D83" i="15"/>
  <c r="E83" i="15"/>
  <c r="F83" i="15"/>
  <c r="G83" i="15"/>
  <c r="H83" i="15"/>
  <c r="I83" i="15"/>
  <c r="J83" i="15"/>
  <c r="K83" i="15"/>
  <c r="L83" i="15"/>
  <c r="M83" i="15"/>
  <c r="N83" i="15"/>
  <c r="O83" i="15"/>
  <c r="P83" i="15"/>
  <c r="Q83" i="15"/>
  <c r="R83" i="15"/>
  <c r="S83" i="15"/>
  <c r="T83" i="15"/>
  <c r="U83" i="15"/>
  <c r="V83" i="15"/>
  <c r="W83" i="15"/>
  <c r="X83" i="15"/>
  <c r="D84" i="15"/>
  <c r="E84" i="15"/>
  <c r="F84" i="15"/>
  <c r="G84" i="15"/>
  <c r="H84" i="15"/>
  <c r="I84" i="15"/>
  <c r="J84" i="15"/>
  <c r="K84" i="15"/>
  <c r="L84" i="15"/>
  <c r="M84" i="15"/>
  <c r="N84" i="15"/>
  <c r="O84" i="15"/>
  <c r="P84" i="15"/>
  <c r="Q84" i="15"/>
  <c r="R84" i="15"/>
  <c r="S84" i="15"/>
  <c r="T84" i="15"/>
  <c r="U84" i="15"/>
  <c r="V84" i="15"/>
  <c r="W84" i="15"/>
  <c r="X84" i="15"/>
  <c r="D85" i="15"/>
  <c r="E85" i="15"/>
  <c r="F85" i="15"/>
  <c r="G85" i="15"/>
  <c r="H85" i="15"/>
  <c r="I85" i="15"/>
  <c r="J85" i="15"/>
  <c r="K85" i="15"/>
  <c r="L85" i="15"/>
  <c r="M85" i="15"/>
  <c r="N85" i="15"/>
  <c r="O85" i="15"/>
  <c r="P85" i="15"/>
  <c r="Q85" i="15"/>
  <c r="R85" i="15"/>
  <c r="S85" i="15"/>
  <c r="T85" i="15"/>
  <c r="U85" i="15"/>
  <c r="V85" i="15"/>
  <c r="W85" i="15"/>
  <c r="X85" i="15"/>
  <c r="D86" i="15"/>
  <c r="E86" i="15"/>
  <c r="F86" i="15"/>
  <c r="G86" i="15"/>
  <c r="H86" i="15"/>
  <c r="I86" i="15"/>
  <c r="J86" i="15"/>
  <c r="K86" i="15"/>
  <c r="L86" i="15"/>
  <c r="M86" i="15"/>
  <c r="N86" i="15"/>
  <c r="O86" i="15"/>
  <c r="P86" i="15"/>
  <c r="Q86" i="15"/>
  <c r="R86" i="15"/>
  <c r="S86" i="15"/>
  <c r="T86" i="15"/>
  <c r="U86" i="15"/>
  <c r="V86" i="15"/>
  <c r="W86" i="15"/>
  <c r="X86" i="15"/>
  <c r="D87" i="15"/>
  <c r="E87" i="15"/>
  <c r="F87" i="15"/>
  <c r="G87" i="15"/>
  <c r="H87" i="15"/>
  <c r="I87" i="15"/>
  <c r="J87" i="15"/>
  <c r="K87" i="15"/>
  <c r="L87" i="15"/>
  <c r="M87" i="15"/>
  <c r="N87" i="15"/>
  <c r="O87" i="15"/>
  <c r="P87" i="15"/>
  <c r="Q87" i="15"/>
  <c r="R87" i="15"/>
  <c r="S87" i="15"/>
  <c r="T87" i="15"/>
  <c r="U87" i="15"/>
  <c r="V87" i="15"/>
  <c r="W87" i="15"/>
  <c r="X87" i="15"/>
  <c r="D88" i="15"/>
  <c r="E88" i="15"/>
  <c r="F88" i="15"/>
  <c r="G88" i="15"/>
  <c r="H88" i="15"/>
  <c r="I88" i="15"/>
  <c r="J88" i="15"/>
  <c r="K88" i="15"/>
  <c r="L88" i="15"/>
  <c r="M88" i="15"/>
  <c r="N88" i="15"/>
  <c r="O88" i="15"/>
  <c r="P88" i="15"/>
  <c r="Q88" i="15"/>
  <c r="R88" i="15"/>
  <c r="S88" i="15"/>
  <c r="T88" i="15"/>
  <c r="U88" i="15"/>
  <c r="V88" i="15"/>
  <c r="W88" i="15"/>
  <c r="X88" i="15"/>
  <c r="D89" i="15"/>
  <c r="E89" i="15"/>
  <c r="F89" i="15"/>
  <c r="G89" i="15"/>
  <c r="H89" i="15"/>
  <c r="I89" i="15"/>
  <c r="J89" i="15"/>
  <c r="K89" i="15"/>
  <c r="L89" i="15"/>
  <c r="M89" i="15"/>
  <c r="N89" i="15"/>
  <c r="O89" i="15"/>
  <c r="P89" i="15"/>
  <c r="Q89" i="15"/>
  <c r="R89" i="15"/>
  <c r="S89" i="15"/>
  <c r="T89" i="15"/>
  <c r="U89" i="15"/>
  <c r="V89" i="15"/>
  <c r="W89" i="15"/>
  <c r="X89" i="15"/>
  <c r="D90" i="15"/>
  <c r="E90" i="15"/>
  <c r="F90" i="15"/>
  <c r="G90" i="15"/>
  <c r="H90" i="15"/>
  <c r="I90" i="15"/>
  <c r="J90" i="15"/>
  <c r="K90" i="15"/>
  <c r="L90" i="15"/>
  <c r="M90" i="15"/>
  <c r="N90" i="15"/>
  <c r="O90" i="15"/>
  <c r="P90" i="15"/>
  <c r="Q90" i="15"/>
  <c r="R90" i="15"/>
  <c r="S90" i="15"/>
  <c r="T90" i="15"/>
  <c r="U90" i="15"/>
  <c r="V90" i="15"/>
  <c r="W90" i="15"/>
  <c r="X90" i="15"/>
  <c r="D91" i="15"/>
  <c r="E91" i="15"/>
  <c r="F91" i="15"/>
  <c r="G91" i="15"/>
  <c r="H91" i="15"/>
  <c r="I91" i="15"/>
  <c r="J91" i="15"/>
  <c r="K91" i="15"/>
  <c r="L91" i="15"/>
  <c r="M91" i="15"/>
  <c r="N91" i="15"/>
  <c r="O91" i="15"/>
  <c r="P91" i="15"/>
  <c r="Q91" i="15"/>
  <c r="R91" i="15"/>
  <c r="S91" i="15"/>
  <c r="T91" i="15"/>
  <c r="U91" i="15"/>
  <c r="V91" i="15"/>
  <c r="W91" i="15"/>
  <c r="X91" i="15"/>
  <c r="D92" i="15"/>
  <c r="E92" i="15"/>
  <c r="F92" i="15"/>
  <c r="G92" i="15"/>
  <c r="H92" i="15"/>
  <c r="I92" i="15"/>
  <c r="J92" i="15"/>
  <c r="K92" i="15"/>
  <c r="L92" i="15"/>
  <c r="M92" i="15"/>
  <c r="N92" i="15"/>
  <c r="O92" i="15"/>
  <c r="P92" i="15"/>
  <c r="Q92" i="15"/>
  <c r="R92" i="15"/>
  <c r="S92" i="15"/>
  <c r="T92" i="15"/>
  <c r="U92" i="15"/>
  <c r="V92" i="15"/>
  <c r="W92" i="15"/>
  <c r="X92" i="15"/>
  <c r="D93" i="15"/>
  <c r="E93" i="15"/>
  <c r="F93" i="15"/>
  <c r="G93" i="15"/>
  <c r="H93" i="15"/>
  <c r="I93" i="15"/>
  <c r="J93" i="15"/>
  <c r="K93" i="15"/>
  <c r="L93" i="15"/>
  <c r="M93" i="15"/>
  <c r="N93" i="15"/>
  <c r="O93" i="15"/>
  <c r="P93" i="15"/>
  <c r="Q93" i="15"/>
  <c r="R93" i="15"/>
  <c r="S93" i="15"/>
  <c r="T93" i="15"/>
  <c r="U93" i="15"/>
  <c r="V93" i="15"/>
  <c r="W93" i="15"/>
  <c r="X93" i="15"/>
  <c r="D94" i="15"/>
  <c r="E94" i="15"/>
  <c r="F94" i="15"/>
  <c r="G94" i="15"/>
  <c r="H94" i="15"/>
  <c r="I94" i="15"/>
  <c r="J94" i="15"/>
  <c r="K94" i="15"/>
  <c r="L94" i="15"/>
  <c r="M94" i="15"/>
  <c r="N94" i="15"/>
  <c r="O94" i="15"/>
  <c r="P94" i="15"/>
  <c r="Q94" i="15"/>
  <c r="R94" i="15"/>
  <c r="S94" i="15"/>
  <c r="T94" i="15"/>
  <c r="U94" i="15"/>
  <c r="V94" i="15"/>
  <c r="W94" i="15"/>
  <c r="X94" i="15"/>
  <c r="D95" i="15"/>
  <c r="E95" i="15"/>
  <c r="F95" i="15"/>
  <c r="G95" i="15"/>
  <c r="H95" i="15"/>
  <c r="I95" i="15"/>
  <c r="J95" i="15"/>
  <c r="K95" i="15"/>
  <c r="L95" i="15"/>
  <c r="M95" i="15"/>
  <c r="N95" i="15"/>
  <c r="O95" i="15"/>
  <c r="P95" i="15"/>
  <c r="Q95" i="15"/>
  <c r="R95" i="15"/>
  <c r="S95" i="15"/>
  <c r="T95" i="15"/>
  <c r="U95" i="15"/>
  <c r="V95" i="15"/>
  <c r="W95" i="15"/>
  <c r="X95" i="15"/>
  <c r="D96" i="15"/>
  <c r="E96" i="15"/>
  <c r="F96" i="15"/>
  <c r="G96" i="15"/>
  <c r="H96" i="15"/>
  <c r="I96" i="15"/>
  <c r="J96" i="15"/>
  <c r="K96" i="15"/>
  <c r="L96" i="15"/>
  <c r="M96" i="15"/>
  <c r="N96" i="15"/>
  <c r="O96" i="15"/>
  <c r="P96" i="15"/>
  <c r="Q96" i="15"/>
  <c r="R96" i="15"/>
  <c r="S96" i="15"/>
  <c r="T96" i="15"/>
  <c r="U96" i="15"/>
  <c r="V96" i="15"/>
  <c r="W96" i="15"/>
  <c r="X96" i="15"/>
  <c r="D97" i="15"/>
  <c r="E97" i="15"/>
  <c r="F97" i="15"/>
  <c r="G97" i="15"/>
  <c r="H97" i="15"/>
  <c r="I97" i="15"/>
  <c r="J97" i="15"/>
  <c r="K97" i="15"/>
  <c r="L97" i="15"/>
  <c r="M97" i="15"/>
  <c r="N97" i="15"/>
  <c r="O97" i="15"/>
  <c r="P97" i="15"/>
  <c r="Q97" i="15"/>
  <c r="R97" i="15"/>
  <c r="S97" i="15"/>
  <c r="T97" i="15"/>
  <c r="U97" i="15"/>
  <c r="V97" i="15"/>
  <c r="W97" i="15"/>
  <c r="X97" i="15"/>
  <c r="D98" i="15"/>
  <c r="E98" i="15"/>
  <c r="F98" i="15"/>
  <c r="G98" i="15"/>
  <c r="H98" i="15"/>
  <c r="I98" i="15"/>
  <c r="J98" i="15"/>
  <c r="K98" i="15"/>
  <c r="L98" i="15"/>
  <c r="M98" i="15"/>
  <c r="N98" i="15"/>
  <c r="O98" i="15"/>
  <c r="P98" i="15"/>
  <c r="Q98" i="15"/>
  <c r="R98" i="15"/>
  <c r="S98" i="15"/>
  <c r="T98" i="15"/>
  <c r="U98" i="15"/>
  <c r="V98" i="15"/>
  <c r="W98" i="15"/>
  <c r="X98" i="15"/>
  <c r="D99" i="15"/>
  <c r="E99" i="15"/>
  <c r="F99" i="15"/>
  <c r="G99" i="15"/>
  <c r="H99" i="15"/>
  <c r="I99" i="15"/>
  <c r="J99" i="15"/>
  <c r="K99" i="15"/>
  <c r="L99" i="15"/>
  <c r="M99" i="15"/>
  <c r="N99" i="15"/>
  <c r="O99" i="15"/>
  <c r="P99" i="15"/>
  <c r="Q99" i="15"/>
  <c r="R99" i="15"/>
  <c r="S99" i="15"/>
  <c r="T99" i="15"/>
  <c r="U99" i="15"/>
  <c r="V99" i="15"/>
  <c r="W99" i="15"/>
  <c r="X99" i="15"/>
  <c r="D100" i="15"/>
  <c r="E100" i="15"/>
  <c r="F100" i="15"/>
  <c r="G100" i="15"/>
  <c r="H100" i="15"/>
  <c r="I100" i="15"/>
  <c r="J100" i="15"/>
  <c r="K100" i="15"/>
  <c r="L100" i="15"/>
  <c r="M100" i="15"/>
  <c r="N100" i="15"/>
  <c r="O100" i="15"/>
  <c r="P100" i="15"/>
  <c r="Q100" i="15"/>
  <c r="R100" i="15"/>
  <c r="S100" i="15"/>
  <c r="T100" i="15"/>
  <c r="U100" i="15"/>
  <c r="V100" i="15"/>
  <c r="W100" i="15"/>
  <c r="X100" i="15"/>
  <c r="E5" i="15"/>
  <c r="F5" i="15"/>
  <c r="G5" i="15"/>
  <c r="H5" i="15"/>
  <c r="I5" i="15"/>
  <c r="J5" i="15"/>
  <c r="K5" i="15"/>
  <c r="L5" i="15"/>
  <c r="M5" i="15"/>
  <c r="N5" i="15"/>
  <c r="O5" i="15"/>
  <c r="P5" i="15"/>
  <c r="Q5" i="15"/>
  <c r="R5" i="15"/>
  <c r="S5" i="15"/>
  <c r="T5" i="15"/>
  <c r="U5" i="15"/>
  <c r="V5" i="15"/>
  <c r="W5" i="15"/>
  <c r="X5" i="15"/>
  <c r="D5" i="15"/>
  <c r="C8" i="18" l="1"/>
  <c r="I5" i="18"/>
  <c r="A1" i="18"/>
  <c r="C5" i="18"/>
  <c r="C20" i="18" l="1"/>
  <c r="B20" i="18"/>
  <c r="B24" i="18" s="1"/>
  <c r="C24" i="18" l="1"/>
  <c r="N6" i="18" s="1"/>
  <c r="O6" i="18" s="1"/>
  <c r="N5" i="18"/>
  <c r="O5" i="18" l="1"/>
  <c r="N8" i="18" l="1"/>
  <c r="O8" i="18" s="1"/>
</calcChain>
</file>

<file path=xl/sharedStrings.xml><?xml version="1.0" encoding="utf-8"?>
<sst xmlns="http://schemas.openxmlformats.org/spreadsheetml/2006/main" count="872" uniqueCount="166">
  <si>
    <t>F</t>
  </si>
  <si>
    <t>Poids à transporter</t>
  </si>
  <si>
    <t>Département</t>
  </si>
  <si>
    <t>Val d'Oise</t>
  </si>
  <si>
    <t>Val de Marne</t>
  </si>
  <si>
    <t>Seine Saint Denis</t>
  </si>
  <si>
    <t>Hauts de Seine</t>
  </si>
  <si>
    <t>Essonne</t>
  </si>
  <si>
    <t>Territoire de Belfort</t>
  </si>
  <si>
    <t>Yonne</t>
  </si>
  <si>
    <t>Vosges</t>
  </si>
  <si>
    <t>Haute Vienne</t>
  </si>
  <si>
    <t>Vienne</t>
  </si>
  <si>
    <t>Vendée</t>
  </si>
  <si>
    <t>Vaucluse</t>
  </si>
  <si>
    <t>Var</t>
  </si>
  <si>
    <t>Tarn et Garonne</t>
  </si>
  <si>
    <t>Tarn</t>
  </si>
  <si>
    <t>Somme</t>
  </si>
  <si>
    <t>Deux Sevres</t>
  </si>
  <si>
    <t>Yvelines</t>
  </si>
  <si>
    <t>Seine et Marne</t>
  </si>
  <si>
    <t>Seine Maritime</t>
  </si>
  <si>
    <t>Paris</t>
  </si>
  <si>
    <t>Haute Savoie</t>
  </si>
  <si>
    <t>Savoie</t>
  </si>
  <si>
    <t>Sarthe</t>
  </si>
  <si>
    <t>Saone et Loire</t>
  </si>
  <si>
    <t>Haute Saone</t>
  </si>
  <si>
    <t>Rhone</t>
  </si>
  <si>
    <t>Haut Rhin</t>
  </si>
  <si>
    <t>Bas Rhin</t>
  </si>
  <si>
    <t>Pyrénées Orientales</t>
  </si>
  <si>
    <t>Hautes Pyrénées</t>
  </si>
  <si>
    <t>Pyrennées Atlantique</t>
  </si>
  <si>
    <t>Puy de Dome</t>
  </si>
  <si>
    <t>Pas de Calais</t>
  </si>
  <si>
    <t>Orne</t>
  </si>
  <si>
    <t>Oise</t>
  </si>
  <si>
    <t>Nord</t>
  </si>
  <si>
    <t>Nièvre</t>
  </si>
  <si>
    <t>Moselle</t>
  </si>
  <si>
    <t>Morbihan</t>
  </si>
  <si>
    <t>Meuse</t>
  </si>
  <si>
    <t>Meurthe et Moselle</t>
  </si>
  <si>
    <t>Mayenne</t>
  </si>
  <si>
    <t>Haute Marne</t>
  </si>
  <si>
    <t>Marne</t>
  </si>
  <si>
    <t>Manche</t>
  </si>
  <si>
    <t>Maine et Loire</t>
  </si>
  <si>
    <t>Lozère</t>
  </si>
  <si>
    <t>Lot et Garonne</t>
  </si>
  <si>
    <t>Lot</t>
  </si>
  <si>
    <t>Loiret</t>
  </si>
  <si>
    <t>Loire Atlantique</t>
  </si>
  <si>
    <t>Haute Loire</t>
  </si>
  <si>
    <t>Loire</t>
  </si>
  <si>
    <t>Loir et Cher</t>
  </si>
  <si>
    <t>Landes</t>
  </si>
  <si>
    <t>Jura</t>
  </si>
  <si>
    <t>Isère</t>
  </si>
  <si>
    <t>Indre et Loire</t>
  </si>
  <si>
    <t>Indre</t>
  </si>
  <si>
    <t>Ille de Vilaine</t>
  </si>
  <si>
    <t>Herault</t>
  </si>
  <si>
    <t>Gironde</t>
  </si>
  <si>
    <t>Gers</t>
  </si>
  <si>
    <t>Haute Garonne</t>
  </si>
  <si>
    <t>Gard</t>
  </si>
  <si>
    <t>Finistère</t>
  </si>
  <si>
    <t>Eure et Loire</t>
  </si>
  <si>
    <t>Eure</t>
  </si>
  <si>
    <t>Drome</t>
  </si>
  <si>
    <t>Doubs</t>
  </si>
  <si>
    <t>Dordogne</t>
  </si>
  <si>
    <t>Creuse</t>
  </si>
  <si>
    <t>Cote d'Armor</t>
  </si>
  <si>
    <t>Cote d'Or</t>
  </si>
  <si>
    <t>Corse</t>
  </si>
  <si>
    <t>Correze</t>
  </si>
  <si>
    <t>Cher</t>
  </si>
  <si>
    <t>Charente Maritime</t>
  </si>
  <si>
    <t>Charente</t>
  </si>
  <si>
    <t>Cantal</t>
  </si>
  <si>
    <t>Calvados</t>
  </si>
  <si>
    <t>Bouches du Rhône</t>
  </si>
  <si>
    <t>Aveyron</t>
  </si>
  <si>
    <t>Aude</t>
  </si>
  <si>
    <t>Aube</t>
  </si>
  <si>
    <t>Ariege</t>
  </si>
  <si>
    <t>Ardennes</t>
  </si>
  <si>
    <t>Ardèche</t>
  </si>
  <si>
    <t>Alpes Maritimes</t>
  </si>
  <si>
    <t>Hautes Alpes</t>
  </si>
  <si>
    <t>Alpes Hte Provence</t>
  </si>
  <si>
    <t>Allier</t>
  </si>
  <si>
    <t>Aisne</t>
  </si>
  <si>
    <t>Ain</t>
  </si>
  <si>
    <t>PRIX A L'ENVOI</t>
  </si>
  <si>
    <t>DEPARTEMENTS</t>
  </si>
  <si>
    <t>Monaco</t>
  </si>
  <si>
    <t>Speed</t>
  </si>
  <si>
    <t>Fix</t>
  </si>
  <si>
    <t>%</t>
  </si>
  <si>
    <t>Adr</t>
  </si>
  <si>
    <t>€</t>
  </si>
  <si>
    <t>Sûreté</t>
  </si>
  <si>
    <t>Taxe urbaine</t>
  </si>
  <si>
    <t>Taxe GO</t>
  </si>
  <si>
    <t>Frais dossier</t>
  </si>
  <si>
    <t>RDV</t>
  </si>
  <si>
    <t>F = Fixe</t>
  </si>
  <si>
    <t>V = Variable</t>
  </si>
  <si>
    <t>V</t>
  </si>
  <si>
    <t>Prix Réel</t>
  </si>
  <si>
    <t>Prix Client</t>
  </si>
  <si>
    <t>C = Conditionnel</t>
  </si>
  <si>
    <t>C</t>
  </si>
  <si>
    <t>Taxe ile (Dép. 20)</t>
  </si>
  <si>
    <t>Classic</t>
  </si>
  <si>
    <t>Coef</t>
  </si>
  <si>
    <t>ADR</t>
  </si>
  <si>
    <t>Saison</t>
  </si>
  <si>
    <t>Ile</t>
  </si>
  <si>
    <t>Taxe saison (Du 01/05 au 31/08)</t>
  </si>
  <si>
    <t>Dachser</t>
  </si>
  <si>
    <t>Conditions Dachser</t>
  </si>
  <si>
    <t>Prix Client = Prix Réel + 15%</t>
  </si>
  <si>
    <t>forfait</t>
  </si>
  <si>
    <t>aux 100 kg</t>
  </si>
  <si>
    <t>35</t>
  </si>
  <si>
    <t>22</t>
  </si>
  <si>
    <t>29</t>
  </si>
  <si>
    <t>56</t>
  </si>
  <si>
    <t>84</t>
  </si>
  <si>
    <t>76</t>
  </si>
  <si>
    <t>Livraison zone portuaire : +13,77€/100kg</t>
  </si>
  <si>
    <t xml:space="preserve"> = DPT 13 + 20</t>
  </si>
  <si>
    <t>Géodis</t>
  </si>
  <si>
    <t>Express</t>
  </si>
  <si>
    <t>Conditions Géodis</t>
  </si>
  <si>
    <t>On Demand</t>
  </si>
  <si>
    <t>Retour = Tarif grille + 30% (Géodis ou Dachser)</t>
  </si>
  <si>
    <t>5 à 9 kg</t>
  </si>
  <si>
    <t>10 à 14 kg</t>
  </si>
  <si>
    <t>15 à 19 kg</t>
  </si>
  <si>
    <t>20 à 29 kg</t>
  </si>
  <si>
    <t>30 à 39 kg</t>
  </si>
  <si>
    <t>40 à 49 kg</t>
  </si>
  <si>
    <t>50 à 59 kg</t>
  </si>
  <si>
    <t>60 à 69 kg</t>
  </si>
  <si>
    <t>70 à 79 kg</t>
  </si>
  <si>
    <t>80 à 89 kg</t>
  </si>
  <si>
    <t>90 à 99 kg</t>
  </si>
  <si>
    <t>100 à 199 kg</t>
  </si>
  <si>
    <t>200 à 299 kg</t>
  </si>
  <si>
    <t>300 à 499 kg</t>
  </si>
  <si>
    <t>500 à 1000 kg</t>
  </si>
  <si>
    <t>100 à 1000 kg</t>
  </si>
  <si>
    <t>Prix à la palette</t>
  </si>
  <si>
    <r>
      <t>C</t>
    </r>
    <r>
      <rPr>
        <b/>
        <sz val="12"/>
        <color indexed="8"/>
        <rFont val="Arial"/>
        <family val="1"/>
        <charset val="204"/>
      </rPr>
      <t xml:space="preserve">Régles de taxation
</t>
    </r>
    <r>
      <rPr>
        <sz val="12"/>
        <color indexed="8"/>
        <rFont val="Arial"/>
        <family val="1"/>
        <charset val="204"/>
      </rPr>
      <t>Prix en euros HT et hors surcharge carburant  Rapport poids volume supérieur ou égal à 150 kg / m³
Options sur demande                             : Voir document joint Conditions générales de vente               : Voir document joint</t>
    </r>
  </si>
  <si>
    <r>
      <t xml:space="preserve">Conditions d'acceptation des envois :
</t>
    </r>
    <r>
      <rPr>
        <sz val="12"/>
        <color indexed="8"/>
        <rFont val="Arial"/>
        <family val="1"/>
        <charset val="204"/>
      </rPr>
      <t xml:space="preserve">3 palettes maximum       </t>
    </r>
    <r>
      <rPr>
        <sz val="12"/>
        <color indexed="8"/>
        <rFont val="Trebuchet MS"/>
        <family val="1"/>
        <charset val="204"/>
      </rPr>
      <t xml:space="preserve">Poids maximum par palette : </t>
    </r>
    <r>
      <rPr>
        <sz val="12"/>
        <color indexed="8"/>
        <rFont val="Arial"/>
        <family val="1"/>
        <charset val="204"/>
      </rPr>
      <t xml:space="preserve">1000 kg Dimensions maximales par palette : (L x l x h en cm) : 100 x 120 x 200 ou  4 m3 pour la totalité des 3 palettes
</t>
    </r>
    <r>
      <rPr>
        <b/>
        <sz val="12"/>
        <color indexed="8"/>
        <rFont val="Trebuchet MS"/>
        <family val="1"/>
        <charset val="204"/>
      </rPr>
      <t xml:space="preserve">B to B uniquement
Pas de matières dangereuses (ADR ou LQ) Limites de responsabilité : Envois nationaux
</t>
    </r>
    <r>
      <rPr>
        <sz val="12"/>
        <color indexed="8"/>
        <rFont val="Trebuchet MS"/>
        <family val="1"/>
        <charset val="204"/>
      </rPr>
      <t>&lt; 3 tonnes : 33 €/kg - maximum 1000 €/colis
&gt; 3 tonnes : 20 €/kg - maximum 3200 €/T</t>
    </r>
  </si>
  <si>
    <t>Géodis Résopal</t>
  </si>
  <si>
    <t>Nombre de palettes</t>
  </si>
  <si>
    <t>Résopal</t>
  </si>
  <si>
    <r>
      <t xml:space="preserve">Résopal : 1 à 3 palettes,                    1000 KG max par pal.                         </t>
    </r>
    <r>
      <rPr>
        <b/>
        <sz val="12"/>
        <color rgb="FFFF0000"/>
        <rFont val="Calibri"/>
        <family val="2"/>
        <scheme val="minor"/>
      </rPr>
      <t>PAS D'ADR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</si>
</sst>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0.00\ &quot;€&quot;"/>
    <numFmt numFmtId="165" formatCode="00"/>
    <numFmt numFmtId="166" formatCode="0.0"/>
  </numFmts>
  <fonts count="32" x14ac:knownFonts="1">
    <font>
      <sz val="11"/>
      <color theme="1"/>
      <name val="Calibri"/>
      <family val="2"/>
      <scheme val="minor"/>
    </font>
    <font>
      <sz val="11"/>
      <color theme="1"/>
      <name val="Calibri"/>
      <family val="2"/>
      <scheme val="minor"/>
    </font>
    <font>
      <sz val="10"/>
      <name val="Arial"/>
      <family val="2"/>
    </font>
    <font>
      <sz val="10"/>
      <color rgb="FF000000"/>
      <name val="Times New Roman"/>
      <family val="1"/>
    </font>
    <font>
      <b/>
      <sz val="10"/>
      <name val="Arial"/>
      <family val="2"/>
    </font>
    <font>
      <sz val="10"/>
      <color indexed="18"/>
      <name val="Arial"/>
      <family val="2"/>
    </font>
    <font>
      <b/>
      <sz val="10"/>
      <name val="Times New Roman"/>
      <family val="1"/>
    </font>
    <font>
      <b/>
      <sz val="12"/>
      <name val="Arial"/>
      <family val="2"/>
    </font>
    <font>
      <b/>
      <sz val="16"/>
      <name val="Arial"/>
      <family val="2"/>
    </font>
    <font>
      <sz val="10"/>
      <color rgb="FF000000"/>
      <name val="Times New Roman"/>
      <family val="1"/>
    </font>
    <font>
      <sz val="10"/>
      <name val="Trebuchet MS"/>
      <family val="2"/>
    </font>
    <font>
      <sz val="10"/>
      <name val="Calibri"/>
      <family val="2"/>
      <scheme val="minor"/>
    </font>
    <font>
      <sz val="12"/>
      <name val="Calibri"/>
      <family val="2"/>
      <scheme val="minor"/>
    </font>
    <font>
      <b/>
      <sz val="12"/>
      <name val="Calibri"/>
      <family val="2"/>
      <scheme val="minor"/>
    </font>
    <font>
      <b/>
      <sz val="11"/>
      <color rgb="FFFF0000"/>
      <name val="Calibri"/>
      <family val="2"/>
      <scheme val="minor"/>
    </font>
    <font>
      <b/>
      <sz val="10"/>
      <name val="Calibri"/>
      <family val="2"/>
      <scheme val="minor"/>
    </font>
    <font>
      <b/>
      <sz val="11"/>
      <color rgb="FF009900"/>
      <name val="Calibri"/>
      <family val="2"/>
      <scheme val="minor"/>
    </font>
    <font>
      <b/>
      <sz val="10"/>
      <color rgb="FF009900"/>
      <name val="Calibri"/>
      <family val="2"/>
      <scheme val="minor"/>
    </font>
    <font>
      <b/>
      <sz val="10"/>
      <color rgb="FFFF0000"/>
      <name val="Calibri"/>
      <family val="2"/>
      <scheme val="minor"/>
    </font>
    <font>
      <sz val="8"/>
      <name val="Calibri"/>
      <family val="2"/>
      <scheme val="minor"/>
    </font>
    <font>
      <sz val="8"/>
      <color rgb="FF000000"/>
      <name val="Segoe UI"/>
      <family val="2"/>
    </font>
    <font>
      <b/>
      <sz val="12"/>
      <color rgb="FFFF0000"/>
      <name val="Calibri"/>
      <family val="2"/>
      <scheme val="minor"/>
    </font>
    <font>
      <b/>
      <sz val="10"/>
      <color theme="1"/>
      <name val="Arial"/>
      <family val="2"/>
    </font>
    <font>
      <b/>
      <sz val="10"/>
      <color indexed="18"/>
      <name val="Arial"/>
      <family val="2"/>
    </font>
    <font>
      <sz val="11"/>
      <name val="Trebuchet MS"/>
      <family val="2"/>
    </font>
    <font>
      <b/>
      <sz val="12"/>
      <name val="Times New Roman"/>
      <family val="1"/>
    </font>
    <font>
      <sz val="11"/>
      <color indexed="9"/>
      <name val="Calibri"/>
      <family val="1"/>
      <charset val="204"/>
    </font>
    <font>
      <b/>
      <sz val="12"/>
      <color indexed="8"/>
      <name val="Arial"/>
      <family val="1"/>
      <charset val="204"/>
    </font>
    <font>
      <sz val="12"/>
      <color indexed="8"/>
      <name val="Arial"/>
      <family val="1"/>
      <charset val="204"/>
    </font>
    <font>
      <sz val="12"/>
      <color indexed="8"/>
      <name val="Trebuchet MS"/>
      <family val="1"/>
      <charset val="204"/>
    </font>
    <font>
      <b/>
      <sz val="12"/>
      <color indexed="8"/>
      <name val="Trebuchet MS"/>
      <family val="1"/>
      <charset val="204"/>
    </font>
    <font>
      <sz val="12"/>
      <color rgb="FFFF0000"/>
      <name val="Calibri"/>
      <family val="2"/>
      <scheme val="minor"/>
    </font>
  </fonts>
  <fills count="10">
    <fill>
      <patternFill patternType="none"/>
    </fill>
    <fill>
      <patternFill patternType="gray125"/>
    </fill>
    <fill>
      <patternFill patternType="solid">
        <fgColor indexed="9"/>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1"/>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2" tint="-9.9978637043366805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18"/>
      </left>
      <right/>
      <top style="thin">
        <color indexed="18"/>
      </top>
      <bottom style="thin">
        <color indexed="18"/>
      </bottom>
      <diagonal/>
    </border>
    <border>
      <left style="thin">
        <color indexed="18"/>
      </left>
      <right style="thin">
        <color indexed="18"/>
      </right>
      <top style="thin">
        <color indexed="18"/>
      </top>
      <bottom style="thin">
        <color indexed="18"/>
      </bottom>
      <diagonal/>
    </border>
    <border>
      <left style="thin">
        <color indexed="18"/>
      </left>
      <right style="thin">
        <color indexed="18"/>
      </right>
      <top style="thin">
        <color indexed="18"/>
      </top>
      <bottom/>
      <diagonal/>
    </border>
    <border>
      <left style="medium">
        <color rgb="FFFF0000"/>
      </left>
      <right style="medium">
        <color rgb="FFFF0000"/>
      </right>
      <top style="medium">
        <color rgb="FFFF0000"/>
      </top>
      <bottom style="medium">
        <color rgb="FFFF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18"/>
      </left>
      <right/>
      <top style="thin">
        <color indexed="18"/>
      </top>
      <bottom/>
      <diagonal/>
    </border>
    <border>
      <left/>
      <right/>
      <top style="thin">
        <color indexed="18"/>
      </top>
      <bottom/>
      <diagonal/>
    </border>
    <border>
      <left style="thin">
        <color indexed="18"/>
      </left>
      <right/>
      <top/>
      <bottom/>
      <diagonal/>
    </border>
    <border>
      <left style="thin">
        <color indexed="18"/>
      </left>
      <right/>
      <top/>
      <bottom style="thin">
        <color indexed="18"/>
      </bottom>
      <diagonal/>
    </border>
    <border>
      <left/>
      <right/>
      <top/>
      <bottom style="thin">
        <color indexed="18"/>
      </bottom>
      <diagonal/>
    </border>
    <border>
      <left/>
      <right/>
      <top style="thin">
        <color auto="1"/>
      </top>
      <bottom/>
      <diagonal/>
    </border>
    <border>
      <left style="thin">
        <color auto="1"/>
      </left>
      <right style="thin">
        <color auto="1"/>
      </right>
      <top style="thin">
        <color auto="1"/>
      </top>
      <bottom style="thin">
        <color auto="1"/>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dashed">
        <color theme="0" tint="-0.24994659260841701"/>
      </left>
      <right style="dashed">
        <color theme="0" tint="-0.24994659260841701"/>
      </right>
      <top style="dashed">
        <color theme="0" tint="-0.24994659260841701"/>
      </top>
      <bottom style="dashed">
        <color theme="0" tint="-0.24994659260841701"/>
      </bottom>
      <diagonal/>
    </border>
    <border>
      <left style="medium">
        <color theme="0"/>
      </left>
      <right style="dashed">
        <color theme="0" tint="-0.24994659260841701"/>
      </right>
      <top style="dashed">
        <color theme="0" tint="-0.24994659260841701"/>
      </top>
      <bottom style="dashed">
        <color theme="0" tint="-0.24994659260841701"/>
      </bottom>
      <diagonal/>
    </border>
    <border>
      <left style="dashed">
        <color theme="0" tint="-0.24994659260841701"/>
      </left>
      <right/>
      <top style="dashed">
        <color theme="0" tint="-0.24994659260841701"/>
      </top>
      <bottom style="dashed">
        <color theme="0" tint="-0.24994659260841701"/>
      </bottom>
      <diagonal/>
    </border>
    <border>
      <left style="medium">
        <color rgb="FFFF0000"/>
      </left>
      <right style="medium">
        <color rgb="FFFF0000"/>
      </right>
      <top style="medium">
        <color rgb="FFFF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0" fontId="2" fillId="0" borderId="0"/>
    <xf numFmtId="0" fontId="3" fillId="0" borderId="0"/>
    <xf numFmtId="44" fontId="2" fillId="0" borderId="0" applyFont="0" applyFill="0" applyBorder="0" applyAlignment="0" applyProtection="0"/>
    <xf numFmtId="0" fontId="9" fillId="0" borderId="0"/>
    <xf numFmtId="0" fontId="10" fillId="0" borderId="0"/>
  </cellStyleXfs>
  <cellXfs count="139">
    <xf numFmtId="0" fontId="0" fillId="0" borderId="0" xfId="0"/>
    <xf numFmtId="0" fontId="5" fillId="0" borderId="0" xfId="2" applyFont="1"/>
    <xf numFmtId="0" fontId="2" fillId="0" borderId="0" xfId="2"/>
    <xf numFmtId="0" fontId="4" fillId="0" borderId="3" xfId="2" applyFont="1" applyBorder="1"/>
    <xf numFmtId="0" fontId="4" fillId="0" borderId="4" xfId="2" applyFont="1" applyBorder="1"/>
    <xf numFmtId="165" fontId="4" fillId="0" borderId="4" xfId="2" applyNumberFormat="1" applyFont="1" applyBorder="1"/>
    <xf numFmtId="0" fontId="6" fillId="0" borderId="1" xfId="2" applyFont="1" applyBorder="1" applyAlignment="1">
      <alignment horizontal="left" vertical="top"/>
    </xf>
    <xf numFmtId="0" fontId="4" fillId="2" borderId="5" xfId="2" applyFont="1" applyFill="1" applyBorder="1" applyAlignment="1">
      <alignment horizontal="center" vertical="center" wrapText="1"/>
    </xf>
    <xf numFmtId="2" fontId="2" fillId="0" borderId="1" xfId="2" applyNumberFormat="1" applyBorder="1" applyAlignment="1">
      <alignment horizontal="center" vertical="center"/>
    </xf>
    <xf numFmtId="0" fontId="12" fillId="0" borderId="0" xfId="2" applyFont="1"/>
    <xf numFmtId="0" fontId="11" fillId="0" borderId="0" xfId="2" applyFont="1"/>
    <xf numFmtId="0" fontId="11" fillId="0" borderId="0" xfId="2" applyFont="1" applyAlignment="1">
      <alignment vertical="center"/>
    </xf>
    <xf numFmtId="14" fontId="12" fillId="0" borderId="0" xfId="2" applyNumberFormat="1" applyFont="1"/>
    <xf numFmtId="49" fontId="4" fillId="0" borderId="4" xfId="2" applyNumberFormat="1" applyFont="1" applyBorder="1"/>
    <xf numFmtId="49" fontId="0" fillId="0" borderId="0" xfId="0" applyNumberFormat="1"/>
    <xf numFmtId="14" fontId="19" fillId="0" borderId="0" xfId="2" applyNumberFormat="1" applyFont="1"/>
    <xf numFmtId="0" fontId="13" fillId="0" borderId="0" xfId="2" applyFont="1"/>
    <xf numFmtId="0" fontId="18" fillId="0" borderId="0" xfId="2" applyFont="1" applyAlignment="1">
      <alignment vertical="center"/>
    </xf>
    <xf numFmtId="0" fontId="12" fillId="0" borderId="0" xfId="2" applyFont="1" applyAlignment="1">
      <alignment horizontal="right" vertical="center"/>
    </xf>
    <xf numFmtId="0" fontId="13" fillId="0" borderId="7" xfId="2" applyFont="1" applyBorder="1" applyAlignment="1">
      <alignment vertical="center"/>
    </xf>
    <xf numFmtId="0" fontId="17" fillId="0" borderId="0" xfId="2" applyFont="1" applyAlignment="1">
      <alignment vertical="center"/>
    </xf>
    <xf numFmtId="0" fontId="13" fillId="0" borderId="0" xfId="2" applyFont="1" applyAlignment="1">
      <alignment horizontal="center" vertical="center"/>
    </xf>
    <xf numFmtId="1" fontId="12" fillId="0" borderId="0" xfId="2" quotePrefix="1" applyNumberFormat="1" applyFont="1"/>
    <xf numFmtId="0" fontId="12" fillId="5" borderId="0" xfId="2" applyFont="1" applyFill="1"/>
    <xf numFmtId="0" fontId="12" fillId="5" borderId="0" xfId="2" applyFont="1" applyFill="1" applyAlignment="1">
      <alignment horizontal="center"/>
    </xf>
    <xf numFmtId="2" fontId="12" fillId="5" borderId="0" xfId="2" applyNumberFormat="1" applyFont="1" applyFill="1"/>
    <xf numFmtId="2" fontId="12" fillId="5" borderId="0" xfId="2" applyNumberFormat="1" applyFont="1" applyFill="1" applyAlignment="1">
      <alignment horizontal="right"/>
    </xf>
    <xf numFmtId="0" fontId="12" fillId="0" borderId="0" xfId="2" applyFont="1" applyAlignment="1">
      <alignment horizontal="right"/>
    </xf>
    <xf numFmtId="0" fontId="12" fillId="0" borderId="0" xfId="2" applyFont="1" applyAlignment="1">
      <alignment vertical="center"/>
    </xf>
    <xf numFmtId="0" fontId="12" fillId="0" borderId="0" xfId="2" applyFont="1" applyAlignment="1">
      <alignment horizontal="left" vertical="center"/>
    </xf>
    <xf numFmtId="0" fontId="12" fillId="0" borderId="0" xfId="2" applyFont="1" applyAlignment="1">
      <alignment horizontal="center"/>
    </xf>
    <xf numFmtId="2" fontId="12" fillId="5" borderId="15" xfId="2" applyNumberFormat="1" applyFont="1" applyFill="1" applyBorder="1"/>
    <xf numFmtId="0" fontId="12" fillId="6" borderId="0" xfId="2" applyFont="1" applyFill="1"/>
    <xf numFmtId="2" fontId="12" fillId="0" borderId="0" xfId="2" applyNumberFormat="1" applyFont="1"/>
    <xf numFmtId="0" fontId="12" fillId="0" borderId="0" xfId="2" applyFont="1" applyAlignment="1">
      <alignment horizontal="left"/>
    </xf>
    <xf numFmtId="2" fontId="12" fillId="0" borderId="0" xfId="2" applyNumberFormat="1" applyFont="1" applyAlignment="1">
      <alignment horizontal="left"/>
    </xf>
    <xf numFmtId="0" fontId="12" fillId="6" borderId="0" xfId="2" applyFont="1" applyFill="1" applyAlignment="1">
      <alignment horizontal="left" vertical="center"/>
    </xf>
    <xf numFmtId="0" fontId="19" fillId="6" borderId="0" xfId="2" applyFont="1" applyFill="1"/>
    <xf numFmtId="165" fontId="13" fillId="8" borderId="6" xfId="2" applyNumberFormat="1" applyFont="1" applyFill="1" applyBorder="1" applyAlignment="1" applyProtection="1">
      <alignment horizontal="center" vertical="center"/>
      <protection locked="0"/>
    </xf>
    <xf numFmtId="0" fontId="13" fillId="8" borderId="6" xfId="2" applyFont="1" applyFill="1" applyBorder="1" applyAlignment="1" applyProtection="1">
      <alignment horizontal="center" vertical="center"/>
      <protection locked="0"/>
    </xf>
    <xf numFmtId="164" fontId="14" fillId="3" borderId="1" xfId="2" applyNumberFormat="1" applyFont="1" applyFill="1" applyBorder="1" applyAlignment="1">
      <alignment horizontal="center" vertical="center"/>
    </xf>
    <xf numFmtId="164" fontId="16" fillId="7" borderId="1" xfId="2" applyNumberFormat="1" applyFont="1" applyFill="1" applyBorder="1" applyAlignment="1">
      <alignment horizontal="center" vertical="center"/>
    </xf>
    <xf numFmtId="0" fontId="15" fillId="0" borderId="25" xfId="2" applyFont="1" applyBorder="1" applyAlignment="1">
      <alignment horizontal="center" vertical="center" wrapText="1"/>
    </xf>
    <xf numFmtId="0" fontId="11" fillId="0" borderId="1" xfId="2" applyFont="1" applyBorder="1" applyAlignment="1">
      <alignment horizontal="right"/>
    </xf>
    <xf numFmtId="2" fontId="11" fillId="0" borderId="1" xfId="2" applyNumberFormat="1" applyFont="1" applyBorder="1"/>
    <xf numFmtId="0" fontId="11" fillId="0" borderId="1" xfId="2" applyFont="1" applyBorder="1" applyAlignment="1">
      <alignment horizontal="left"/>
    </xf>
    <xf numFmtId="0" fontId="11" fillId="0" borderId="1" xfId="2" applyFont="1" applyBorder="1"/>
    <xf numFmtId="2" fontId="11" fillId="0" borderId="9" xfId="2" applyNumberFormat="1" applyFont="1" applyBorder="1"/>
    <xf numFmtId="2" fontId="12" fillId="6" borderId="0" xfId="2" applyNumberFormat="1" applyFont="1" applyFill="1"/>
    <xf numFmtId="0" fontId="12" fillId="6" borderId="0" xfId="2" applyFont="1" applyFill="1" applyAlignment="1">
      <alignment horizontal="center"/>
    </xf>
    <xf numFmtId="2" fontId="12" fillId="6" borderId="0" xfId="2" applyNumberFormat="1" applyFont="1" applyFill="1" applyAlignment="1">
      <alignment horizontal="left"/>
    </xf>
    <xf numFmtId="0" fontId="12" fillId="6" borderId="0" xfId="2" applyFont="1" applyFill="1" applyAlignment="1">
      <alignment horizontal="left"/>
    </xf>
    <xf numFmtId="164" fontId="12" fillId="0" borderId="0" xfId="2" applyNumberFormat="1" applyFont="1"/>
    <xf numFmtId="0" fontId="12" fillId="8" borderId="17" xfId="2" applyFont="1" applyFill="1" applyBorder="1"/>
    <xf numFmtId="0" fontId="12" fillId="8" borderId="18" xfId="2" applyFont="1" applyFill="1" applyBorder="1"/>
    <xf numFmtId="0" fontId="12" fillId="8" borderId="19" xfId="2" applyFont="1" applyFill="1" applyBorder="1"/>
    <xf numFmtId="0" fontId="12" fillId="8" borderId="20" xfId="2" applyFont="1" applyFill="1" applyBorder="1"/>
    <xf numFmtId="0" fontId="12" fillId="8" borderId="0" xfId="2" applyFont="1" applyFill="1"/>
    <xf numFmtId="0" fontId="12" fillId="8" borderId="21" xfId="2" applyFont="1" applyFill="1" applyBorder="1"/>
    <xf numFmtId="0" fontId="11" fillId="8" borderId="20" xfId="2" applyFont="1" applyFill="1" applyBorder="1"/>
    <xf numFmtId="0" fontId="11" fillId="8" borderId="0" xfId="2" applyFont="1" applyFill="1"/>
    <xf numFmtId="0" fontId="11" fillId="8" borderId="21" xfId="2" applyFont="1" applyFill="1" applyBorder="1"/>
    <xf numFmtId="0" fontId="12" fillId="8" borderId="22" xfId="2" applyFont="1" applyFill="1" applyBorder="1"/>
    <xf numFmtId="0" fontId="12" fillId="8" borderId="23" xfId="2" applyFont="1" applyFill="1" applyBorder="1"/>
    <xf numFmtId="0" fontId="12" fillId="8" borderId="24" xfId="2" applyFont="1" applyFill="1" applyBorder="1"/>
    <xf numFmtId="0" fontId="12" fillId="5" borderId="0" xfId="2" applyFont="1" applyFill="1" applyProtection="1">
      <protection locked="0"/>
    </xf>
    <xf numFmtId="0" fontId="12" fillId="5" borderId="0" xfId="2" applyFont="1" applyFill="1" applyAlignment="1" applyProtection="1">
      <alignment horizontal="center"/>
      <protection locked="0"/>
    </xf>
    <xf numFmtId="0" fontId="12" fillId="5" borderId="16" xfId="2" applyFont="1" applyFill="1" applyBorder="1" applyAlignment="1" applyProtection="1">
      <alignment horizontal="center"/>
      <protection locked="0"/>
    </xf>
    <xf numFmtId="0" fontId="21" fillId="0" borderId="0" xfId="2" applyFont="1"/>
    <xf numFmtId="2" fontId="2" fillId="0" borderId="26" xfId="6" applyNumberFormat="1" applyFont="1" applyBorder="1" applyAlignment="1" applyProtection="1">
      <alignment horizontal="center"/>
      <protection hidden="1"/>
    </xf>
    <xf numFmtId="2" fontId="2" fillId="0" borderId="2" xfId="6" applyNumberFormat="1" applyFont="1" applyBorder="1" applyAlignment="1" applyProtection="1">
      <alignment horizontal="center"/>
      <protection hidden="1"/>
    </xf>
    <xf numFmtId="0" fontId="22" fillId="0" borderId="1" xfId="0" applyFont="1" applyBorder="1" applyAlignment="1">
      <alignment horizontal="left"/>
    </xf>
    <xf numFmtId="49" fontId="4" fillId="0" borderId="1" xfId="2" applyNumberFormat="1" applyFont="1" applyBorder="1" applyAlignment="1">
      <alignment horizontal="left"/>
    </xf>
    <xf numFmtId="0" fontId="4" fillId="0" borderId="1" xfId="2" applyFont="1" applyBorder="1" applyAlignment="1">
      <alignment horizontal="left"/>
    </xf>
    <xf numFmtId="0" fontId="4" fillId="0" borderId="1" xfId="2" applyFont="1" applyBorder="1"/>
    <xf numFmtId="0" fontId="23" fillId="0" borderId="0" xfId="2" applyFont="1"/>
    <xf numFmtId="0" fontId="24" fillId="0" borderId="34" xfId="2" applyFont="1" applyBorder="1" applyAlignment="1">
      <alignment horizontal="center" vertical="center" wrapText="1"/>
    </xf>
    <xf numFmtId="0" fontId="24" fillId="0" borderId="35" xfId="2" applyFont="1" applyBorder="1" applyAlignment="1">
      <alignment horizontal="center" vertical="center" wrapText="1"/>
    </xf>
    <xf numFmtId="0" fontId="24" fillId="0" borderId="36" xfId="2" applyFont="1" applyBorder="1" applyAlignment="1">
      <alignment horizontal="center" vertical="center" wrapText="1"/>
    </xf>
    <xf numFmtId="166" fontId="6" fillId="0" borderId="1" xfId="2" applyNumberFormat="1" applyFont="1" applyBorder="1" applyAlignment="1">
      <alignment horizontal="left" vertical="top"/>
    </xf>
    <xf numFmtId="2" fontId="24" fillId="0" borderId="34" xfId="2" applyNumberFormat="1" applyFont="1" applyBorder="1" applyAlignment="1">
      <alignment horizontal="center" vertical="center" wrapText="1"/>
    </xf>
    <xf numFmtId="2" fontId="6" fillId="0" borderId="1" xfId="2" applyNumberFormat="1" applyFont="1" applyBorder="1" applyAlignment="1">
      <alignment horizontal="left" vertical="top"/>
    </xf>
    <xf numFmtId="2" fontId="5" fillId="0" borderId="0" xfId="2" applyNumberFormat="1" applyFont="1"/>
    <xf numFmtId="0" fontId="25" fillId="0" borderId="1" xfId="2" applyFont="1" applyBorder="1" applyAlignment="1">
      <alignment horizontal="center" vertical="center"/>
    </xf>
    <xf numFmtId="0" fontId="26" fillId="0" borderId="0" xfId="0" applyFont="1" applyAlignment="1">
      <alignment horizontal="left" vertical="top" wrapText="1"/>
    </xf>
    <xf numFmtId="2" fontId="2" fillId="0" borderId="1" xfId="2" applyNumberFormat="1" applyBorder="1" applyAlignment="1">
      <alignment horizontal="right" vertical="center"/>
    </xf>
    <xf numFmtId="0" fontId="13" fillId="0" borderId="0" xfId="2" applyFont="1" applyAlignment="1">
      <alignment horizontal="left" vertical="center"/>
    </xf>
    <xf numFmtId="164" fontId="14" fillId="0" borderId="0" xfId="2" applyNumberFormat="1" applyFont="1" applyAlignment="1">
      <alignment horizontal="center" vertical="center"/>
    </xf>
    <xf numFmtId="164" fontId="16" fillId="0" borderId="0" xfId="2" applyNumberFormat="1" applyFont="1" applyAlignment="1">
      <alignment horizontal="center" vertical="center"/>
    </xf>
    <xf numFmtId="0" fontId="13" fillId="8" borderId="37" xfId="2" applyFont="1" applyFill="1" applyBorder="1" applyAlignment="1" applyProtection="1">
      <alignment horizontal="center" vertical="center"/>
      <protection locked="0"/>
    </xf>
    <xf numFmtId="0" fontId="12" fillId="5" borderId="0" xfId="2" applyFont="1" applyFill="1" applyAlignment="1">
      <alignment vertical="center"/>
    </xf>
    <xf numFmtId="2" fontId="12" fillId="5" borderId="0" xfId="2" applyNumberFormat="1" applyFont="1" applyFill="1" applyAlignment="1">
      <alignment vertical="center"/>
    </xf>
    <xf numFmtId="0" fontId="7" fillId="2" borderId="10" xfId="2" applyFont="1" applyFill="1" applyBorder="1" applyAlignment="1">
      <alignment vertical="center"/>
    </xf>
    <xf numFmtId="0" fontId="7" fillId="2" borderId="11" xfId="2" applyFont="1" applyFill="1" applyBorder="1" applyAlignment="1">
      <alignment vertical="center"/>
    </xf>
    <xf numFmtId="0" fontId="31" fillId="0" borderId="0" xfId="2" applyFont="1"/>
    <xf numFmtId="0" fontId="12" fillId="0" borderId="0" xfId="2" quotePrefix="1" applyFont="1" applyFill="1" applyAlignment="1">
      <alignment vertical="center"/>
    </xf>
    <xf numFmtId="0" fontId="12" fillId="0" borderId="0" xfId="2" applyFont="1" applyAlignment="1">
      <alignment vertical="top" wrapText="1"/>
    </xf>
    <xf numFmtId="0" fontId="17" fillId="0" borderId="0" xfId="2" quotePrefix="1" applyFont="1" applyAlignment="1">
      <alignment vertical="center"/>
    </xf>
    <xf numFmtId="0" fontId="31" fillId="9" borderId="38" xfId="2" applyFont="1" applyFill="1" applyBorder="1" applyAlignment="1">
      <alignment vertical="center"/>
    </xf>
    <xf numFmtId="0" fontId="31" fillId="9" borderId="39" xfId="2" applyFont="1" applyFill="1" applyBorder="1" applyAlignment="1">
      <alignment vertical="center"/>
    </xf>
    <xf numFmtId="0" fontId="31" fillId="9" borderId="40" xfId="2" applyFont="1" applyFill="1" applyBorder="1" applyAlignment="1">
      <alignment vertical="center"/>
    </xf>
    <xf numFmtId="0" fontId="11" fillId="0" borderId="7" xfId="2" applyFont="1" applyBorder="1" applyAlignment="1">
      <alignment horizontal="center"/>
    </xf>
    <xf numFmtId="0" fontId="11" fillId="0" borderId="8" xfId="2" applyFont="1" applyBorder="1" applyAlignment="1">
      <alignment horizontal="center"/>
    </xf>
    <xf numFmtId="0" fontId="11" fillId="0" borderId="9" xfId="2" applyFont="1" applyBorder="1" applyAlignment="1">
      <alignment horizontal="center"/>
    </xf>
    <xf numFmtId="0" fontId="21" fillId="0" borderId="27" xfId="2" applyFont="1" applyBorder="1" applyAlignment="1">
      <alignment horizontal="center" wrapText="1"/>
    </xf>
    <xf numFmtId="0" fontId="21" fillId="0" borderId="28" xfId="2" applyFont="1" applyBorder="1" applyAlignment="1">
      <alignment horizontal="center" wrapText="1"/>
    </xf>
    <xf numFmtId="0" fontId="21" fillId="0" borderId="29" xfId="2" applyFont="1" applyBorder="1" applyAlignment="1">
      <alignment horizontal="center" wrapText="1"/>
    </xf>
    <xf numFmtId="0" fontId="21" fillId="0" borderId="30" xfId="2" applyFont="1" applyBorder="1" applyAlignment="1">
      <alignment horizontal="center" wrapText="1"/>
    </xf>
    <xf numFmtId="0" fontId="21" fillId="0" borderId="31" xfId="2" applyFont="1" applyBorder="1" applyAlignment="1">
      <alignment horizontal="center" wrapText="1"/>
    </xf>
    <xf numFmtId="0" fontId="21" fillId="0" borderId="32" xfId="2" applyFont="1" applyBorder="1" applyAlignment="1">
      <alignment horizontal="center" wrapText="1"/>
    </xf>
    <xf numFmtId="0" fontId="12" fillId="0" borderId="0" xfId="2" applyFont="1" applyAlignment="1">
      <alignment horizontal="right" vertical="center"/>
    </xf>
    <xf numFmtId="0" fontId="12" fillId="0" borderId="21" xfId="2" applyFont="1" applyBorder="1" applyAlignment="1">
      <alignment horizontal="right" vertical="center"/>
    </xf>
    <xf numFmtId="0" fontId="13" fillId="0" borderId="0" xfId="2" applyFont="1" applyAlignment="1">
      <alignment horizontal="center" vertical="center"/>
    </xf>
    <xf numFmtId="0" fontId="12" fillId="0" borderId="0" xfId="2" applyFont="1" applyAlignment="1">
      <alignment horizontal="center" vertical="center"/>
    </xf>
    <xf numFmtId="0" fontId="15" fillId="0" borderId="7" xfId="2" applyFont="1" applyBorder="1" applyAlignment="1">
      <alignment horizontal="center" vertical="center"/>
    </xf>
    <xf numFmtId="0" fontId="15" fillId="0" borderId="8" xfId="2" applyFont="1" applyBorder="1" applyAlignment="1">
      <alignment horizontal="center" vertical="center"/>
    </xf>
    <xf numFmtId="0" fontId="15" fillId="0" borderId="9" xfId="2" applyFont="1" applyBorder="1" applyAlignment="1">
      <alignment horizontal="center" vertical="center"/>
    </xf>
    <xf numFmtId="0" fontId="15" fillId="0" borderId="1" xfId="2" applyFont="1" applyBorder="1" applyAlignment="1">
      <alignment horizontal="center" vertical="center"/>
    </xf>
    <xf numFmtId="0" fontId="11" fillId="4" borderId="25" xfId="2" applyFont="1" applyFill="1" applyBorder="1" applyAlignment="1">
      <alignment horizontal="center" vertical="center" wrapText="1"/>
    </xf>
    <xf numFmtId="0" fontId="11" fillId="4" borderId="33" xfId="2" applyFont="1" applyFill="1" applyBorder="1" applyAlignment="1">
      <alignment horizontal="center" vertical="center" wrapText="1"/>
    </xf>
    <xf numFmtId="0" fontId="12" fillId="0" borderId="0" xfId="2" applyFont="1" applyAlignment="1">
      <alignment horizontal="center" vertical="top" wrapText="1"/>
    </xf>
    <xf numFmtId="0" fontId="13" fillId="0" borderId="1" xfId="2" applyFont="1" applyBorder="1" applyAlignment="1">
      <alignment horizontal="center" vertical="center"/>
    </xf>
    <xf numFmtId="164" fontId="14" fillId="3" borderId="1" xfId="2" applyNumberFormat="1" applyFont="1" applyFill="1" applyBorder="1" applyAlignment="1">
      <alignment horizontal="center" vertical="center"/>
    </xf>
    <xf numFmtId="164" fontId="16" fillId="7" borderId="1" xfId="2" applyNumberFormat="1" applyFont="1" applyFill="1" applyBorder="1" applyAlignment="1">
      <alignment horizontal="center" vertical="center"/>
    </xf>
    <xf numFmtId="0" fontId="26" fillId="0" borderId="0" xfId="0" applyFont="1" applyAlignment="1">
      <alignment horizontal="left" vertical="top" wrapText="1"/>
    </xf>
    <xf numFmtId="0" fontId="27" fillId="0" borderId="0" xfId="0" applyFont="1" applyAlignment="1">
      <alignment horizontal="left" vertical="top" wrapText="1"/>
    </xf>
    <xf numFmtId="0" fontId="8" fillId="2" borderId="5" xfId="2" applyFont="1" applyFill="1" applyBorder="1" applyAlignment="1">
      <alignment horizontal="center" vertical="center"/>
    </xf>
    <xf numFmtId="0" fontId="2" fillId="2" borderId="5" xfId="2" applyFill="1" applyBorder="1" applyAlignment="1">
      <alignment horizontal="center" vertical="center"/>
    </xf>
    <xf numFmtId="0" fontId="7" fillId="2" borderId="10" xfId="2" applyFont="1" applyFill="1" applyBorder="1" applyAlignment="1">
      <alignment horizontal="center" vertical="center"/>
    </xf>
    <xf numFmtId="0" fontId="7" fillId="2" borderId="11" xfId="2" applyFont="1" applyFill="1" applyBorder="1" applyAlignment="1">
      <alignment horizontal="center" vertical="center"/>
    </xf>
    <xf numFmtId="0" fontId="7" fillId="2" borderId="12" xfId="2" applyFont="1" applyFill="1" applyBorder="1" applyAlignment="1">
      <alignment horizontal="center" vertical="center"/>
    </xf>
    <xf numFmtId="0" fontId="7" fillId="2" borderId="0" xfId="2" applyFont="1" applyFill="1" applyAlignment="1">
      <alignment horizontal="center" vertical="center"/>
    </xf>
    <xf numFmtId="0" fontId="7" fillId="2" borderId="13" xfId="2" applyFont="1" applyFill="1" applyBorder="1" applyAlignment="1">
      <alignment horizontal="center" vertical="center"/>
    </xf>
    <xf numFmtId="0" fontId="7" fillId="2" borderId="14" xfId="2" applyFont="1" applyFill="1" applyBorder="1" applyAlignment="1">
      <alignment horizontal="center" vertical="center"/>
    </xf>
    <xf numFmtId="0" fontId="7" fillId="2" borderId="4" xfId="2" applyFont="1" applyFill="1" applyBorder="1" applyAlignment="1">
      <alignment horizontal="center" vertical="center"/>
    </xf>
    <xf numFmtId="0" fontId="7" fillId="2" borderId="3" xfId="2" applyFont="1" applyFill="1" applyBorder="1" applyAlignment="1">
      <alignment horizontal="center" vertical="center"/>
    </xf>
    <xf numFmtId="0" fontId="6" fillId="0" borderId="7" xfId="2" applyFont="1" applyBorder="1" applyAlignment="1">
      <alignment horizontal="left" vertical="top"/>
    </xf>
    <xf numFmtId="0" fontId="6" fillId="0" borderId="8" xfId="2" applyFont="1" applyBorder="1" applyAlignment="1">
      <alignment horizontal="left" vertical="top"/>
    </xf>
    <xf numFmtId="0" fontId="6" fillId="0" borderId="9" xfId="2" applyFont="1" applyBorder="1" applyAlignment="1">
      <alignment horizontal="left" vertical="top"/>
    </xf>
  </cellXfs>
  <cellStyles count="7">
    <cellStyle name="Euro" xfId="4" xr:uid="{00000000-0005-0000-0000-000000000000}"/>
    <cellStyle name="Normal" xfId="0" builtinId="0"/>
    <cellStyle name="Normal 2" xfId="2" xr:uid="{00000000-0005-0000-0000-000002000000}"/>
    <cellStyle name="Normal 2 2" xfId="6" xr:uid="{00000000-0005-0000-0000-000003000000}"/>
    <cellStyle name="Normal 3" xfId="1" xr:uid="{00000000-0005-0000-0000-000004000000}"/>
    <cellStyle name="Normal 4" xfId="3" xr:uid="{00000000-0005-0000-0000-000005000000}"/>
    <cellStyle name="Normal 5" xfId="5" xr:uid="{00000000-0005-0000-0000-000006000000}"/>
  </cellStyles>
  <dxfs count="6">
    <dxf>
      <font>
        <color auto="1"/>
      </font>
      <fill>
        <patternFill>
          <bgColor indexed="22"/>
        </patternFill>
      </fill>
      <border>
        <left style="thin">
          <color rgb="FF0B3D91"/>
        </left>
        <right style="thin">
          <color rgb="FF0B3D91"/>
        </right>
        <top style="thin">
          <color rgb="FF0B3D91"/>
        </top>
        <bottom style="thin">
          <color rgb="FF0B3D91"/>
        </bottom>
      </border>
    </dxf>
    <dxf>
      <fill>
        <patternFill patternType="none">
          <bgColor auto="1"/>
        </patternFill>
      </fill>
      <border>
        <left style="thin">
          <color rgb="FF0B3D91"/>
        </left>
        <right style="thin">
          <color rgb="FF0B3D91"/>
        </right>
        <top style="thin">
          <color rgb="FF0B3D91"/>
        </top>
        <bottom style="thin">
          <color rgb="FF0B3D91"/>
        </bottom>
      </border>
    </dxf>
    <dxf>
      <fill>
        <patternFill patternType="none">
          <bgColor indexed="65"/>
        </patternFill>
      </fill>
      <border>
        <left/>
        <right/>
        <top/>
        <bottom/>
      </border>
    </dxf>
    <dxf>
      <font>
        <color auto="1"/>
      </font>
      <fill>
        <patternFill>
          <bgColor indexed="22"/>
        </patternFill>
      </fill>
      <border>
        <left style="thin">
          <color rgb="FF0B3D91"/>
        </left>
        <right style="thin">
          <color rgb="FF0B3D91"/>
        </right>
        <top style="thin">
          <color rgb="FF0B3D91"/>
        </top>
        <bottom style="thin">
          <color rgb="FF0B3D91"/>
        </bottom>
      </border>
    </dxf>
    <dxf>
      <fill>
        <patternFill patternType="none">
          <bgColor auto="1"/>
        </patternFill>
      </fill>
      <border>
        <left style="thin">
          <color rgb="FF0B3D91"/>
        </left>
        <right style="thin">
          <color rgb="FF0B3D91"/>
        </right>
        <top style="thin">
          <color rgb="FF0B3D91"/>
        </top>
        <bottom style="thin">
          <color rgb="FF0B3D91"/>
        </bottom>
      </border>
    </dxf>
    <dxf>
      <fill>
        <patternFill patternType="none">
          <bgColor indexed="65"/>
        </patternFill>
      </fill>
      <border>
        <left/>
        <right/>
        <top/>
        <bottom/>
      </border>
    </dxf>
  </dxfs>
  <tableStyles count="0" defaultTableStyle="TableStyleMedium2" defaultPivotStyle="PivotStyleMedium9"/>
  <colors>
    <mruColors>
      <color rgb="FF0000FF"/>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Radio" checked="Checked" firstButton="1" fmlaLink="$C$12" noThreeD="1"/>
</file>

<file path=xl/ctrlProps/ctrlProp2.xml><?xml version="1.0" encoding="utf-8"?>
<formControlPr xmlns="http://schemas.microsoft.com/office/spreadsheetml/2009/9/main" objectType="Radio"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CheckBox" fmlaLink="$C$26" lockText="1" noThreeD="1"/>
</file>

<file path=xl/ctrlProps/ctrlProp6.xml><?xml version="1.0" encoding="utf-8"?>
<formControlPr xmlns="http://schemas.microsoft.com/office/spreadsheetml/2009/9/main" objectType="CheckBox" fmlaLink="$C$27"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5</xdr:col>
      <xdr:colOff>228600</xdr:colOff>
      <xdr:row>2</xdr:row>
      <xdr:rowOff>104775</xdr:rowOff>
    </xdr:from>
    <xdr:to>
      <xdr:col>12</xdr:col>
      <xdr:colOff>600075</xdr:colOff>
      <xdr:row>3</xdr:row>
      <xdr:rowOff>133350</xdr:rowOff>
    </xdr:to>
    <xdr:sp macro="" textlink="">
      <xdr:nvSpPr>
        <xdr:cNvPr id="13317" name="Label1" hidden="1">
          <a:extLst>
            <a:ext uri="{63B3BB69-23CF-44E3-9099-C40C66FF867C}">
              <a14:compatExt xmlns:a14="http://schemas.microsoft.com/office/drawing/2010/main" spid="_x0000_s13317"/>
            </a:ext>
            <a:ext uri="{FF2B5EF4-FFF2-40B4-BE49-F238E27FC236}">
              <a16:creationId xmlns:a16="http://schemas.microsoft.com/office/drawing/2014/main" id="{00000000-0008-0000-0000-000005340000}"/>
            </a:ext>
            <a:ext uri="{C183D7F6-B498-43B3-948B-1728B52AA6E4}">
              <adec:decorative xmlns:adec="http://schemas.microsoft.com/office/drawing/2017/decorative" val="1"/>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xdr:from>
      <xdr:col>7</xdr:col>
      <xdr:colOff>251460</xdr:colOff>
      <xdr:row>10</xdr:row>
      <xdr:rowOff>45720</xdr:rowOff>
    </xdr:from>
    <xdr:to>
      <xdr:col>9</xdr:col>
      <xdr:colOff>129540</xdr:colOff>
      <xdr:row>17</xdr:row>
      <xdr:rowOff>76200</xdr:rowOff>
    </xdr:to>
    <xdr:grpSp>
      <xdr:nvGrpSpPr>
        <xdr:cNvPr id="7" name="Groupe 6">
          <a:extLst>
            <a:ext uri="{FF2B5EF4-FFF2-40B4-BE49-F238E27FC236}">
              <a16:creationId xmlns:a16="http://schemas.microsoft.com/office/drawing/2014/main" id="{00000000-0008-0000-0000-000007000000}"/>
            </a:ext>
            <a:ext uri="{C183D7F6-B498-43B3-948B-1728B52AA6E4}">
              <adec:decorative xmlns:adec="http://schemas.microsoft.com/office/drawing/2017/decorative" val="1"/>
            </a:ext>
          </a:extLst>
        </xdr:cNvPr>
        <xdr:cNvGrpSpPr/>
      </xdr:nvGrpSpPr>
      <xdr:grpSpPr>
        <a:xfrm>
          <a:off x="5920740" y="2758440"/>
          <a:ext cx="1333500" cy="1363980"/>
          <a:chOff x="2385060" y="3817620"/>
          <a:chExt cx="1325880" cy="1363980"/>
        </a:xfrm>
        <a:solidFill>
          <a:srgbClr val="FFC000"/>
        </a:solidFill>
      </xdr:grpSpPr>
      <xdr:sp macro="" textlink="">
        <xdr:nvSpPr>
          <xdr:cNvPr id="13318" name="Option Button 6" hidden="1">
            <a:extLst>
              <a:ext uri="{63B3BB69-23CF-44E3-9099-C40C66FF867C}">
                <a14:compatExt xmlns:a14="http://schemas.microsoft.com/office/drawing/2010/main" spid="_x0000_s13318"/>
              </a:ext>
              <a:ext uri="{FF2B5EF4-FFF2-40B4-BE49-F238E27FC236}">
                <a16:creationId xmlns:a16="http://schemas.microsoft.com/office/drawing/2014/main" id="{00000000-0008-0000-0000-000006340000}"/>
              </a:ext>
            </a:extLst>
          </xdr:cNvPr>
          <xdr:cNvSpPr/>
        </xdr:nvSpPr>
        <xdr:spPr bwMode="auto">
          <a:xfrm>
            <a:off x="2385060" y="3817620"/>
            <a:ext cx="132588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CLASSIC (K/D)</a:t>
            </a:r>
          </a:p>
        </xdr:txBody>
      </xdr:sp>
      <xdr:sp macro="" textlink="">
        <xdr:nvSpPr>
          <xdr:cNvPr id="13319" name="Option Button 7" hidden="1">
            <a:extLst>
              <a:ext uri="{63B3BB69-23CF-44E3-9099-C40C66FF867C}">
                <a14:compatExt xmlns:a14="http://schemas.microsoft.com/office/drawing/2010/main" spid="_x0000_s13319"/>
              </a:ext>
              <a:ext uri="{FF2B5EF4-FFF2-40B4-BE49-F238E27FC236}">
                <a16:creationId xmlns:a16="http://schemas.microsoft.com/office/drawing/2014/main" id="{00000000-0008-0000-0000-000007340000}"/>
              </a:ext>
            </a:extLst>
          </xdr:cNvPr>
          <xdr:cNvSpPr/>
        </xdr:nvSpPr>
        <xdr:spPr bwMode="auto">
          <a:xfrm>
            <a:off x="2385060" y="4198620"/>
            <a:ext cx="132588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SPEED (D)</a:t>
            </a:r>
          </a:p>
        </xdr:txBody>
      </xdr:sp>
      <xdr:sp macro="" textlink="">
        <xdr:nvSpPr>
          <xdr:cNvPr id="13320" name="Option Button 8" hidden="1">
            <a:extLst>
              <a:ext uri="{63B3BB69-23CF-44E3-9099-C40C66FF867C}">
                <a14:compatExt xmlns:a14="http://schemas.microsoft.com/office/drawing/2010/main" spid="_x0000_s13320"/>
              </a:ext>
              <a:ext uri="{FF2B5EF4-FFF2-40B4-BE49-F238E27FC236}">
                <a16:creationId xmlns:a16="http://schemas.microsoft.com/office/drawing/2014/main" id="{00000000-0008-0000-0000-000008340000}"/>
              </a:ext>
            </a:extLst>
          </xdr:cNvPr>
          <xdr:cNvSpPr/>
        </xdr:nvSpPr>
        <xdr:spPr bwMode="auto">
          <a:xfrm>
            <a:off x="2385060" y="4579620"/>
            <a:ext cx="132588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FIRST K)</a:t>
            </a:r>
          </a:p>
        </xdr:txBody>
      </xdr:sp>
      <xdr:sp macro="" textlink="">
        <xdr:nvSpPr>
          <xdr:cNvPr id="13321" name="Option Button 9" hidden="1">
            <a:extLst>
              <a:ext uri="{63B3BB69-23CF-44E3-9099-C40C66FF867C}">
                <a14:compatExt xmlns:a14="http://schemas.microsoft.com/office/drawing/2010/main" spid="_x0000_s13321"/>
              </a:ext>
              <a:ext uri="{FF2B5EF4-FFF2-40B4-BE49-F238E27FC236}">
                <a16:creationId xmlns:a16="http://schemas.microsoft.com/office/drawing/2014/main" id="{00000000-0008-0000-0000-000009340000}"/>
              </a:ext>
            </a:extLst>
          </xdr:cNvPr>
          <xdr:cNvSpPr/>
        </xdr:nvSpPr>
        <xdr:spPr bwMode="auto">
          <a:xfrm>
            <a:off x="2385060" y="4960620"/>
            <a:ext cx="132588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Fix (K/D)</a:t>
            </a:r>
          </a:p>
        </xdr:txBody>
      </xdr:sp>
    </xdr:grpSp>
    <xdr:clientData fLocksWithSheet="0"/>
  </xdr:twoCellAnchor>
  <xdr:twoCellAnchor editAs="oneCell">
    <xdr:from>
      <xdr:col>6</xdr:col>
      <xdr:colOff>76200</xdr:colOff>
      <xdr:row>10</xdr:row>
      <xdr:rowOff>76200</xdr:rowOff>
    </xdr:from>
    <xdr:to>
      <xdr:col>6</xdr:col>
      <xdr:colOff>638175</xdr:colOff>
      <xdr:row>11</xdr:row>
      <xdr:rowOff>123825</xdr:rowOff>
    </xdr:to>
    <xdr:sp macro="" textlink="">
      <xdr:nvSpPr>
        <xdr:cNvPr id="13327" name="Check Box 15" hidden="1">
          <a:extLst>
            <a:ext uri="{63B3BB69-23CF-44E3-9099-C40C66FF867C}">
              <a14:compatExt xmlns:a14="http://schemas.microsoft.com/office/drawing/2010/main" spid="_x0000_s13327"/>
            </a:ext>
            <a:ext uri="{FF2B5EF4-FFF2-40B4-BE49-F238E27FC236}">
              <a16:creationId xmlns:a16="http://schemas.microsoft.com/office/drawing/2014/main" id="{00000000-0008-0000-0000-00000F3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RDV</a:t>
          </a:r>
        </a:p>
      </xdr:txBody>
    </xdr:sp>
    <xdr:clientData fLocksWithSheet="0"/>
  </xdr:twoCellAnchor>
  <xdr:twoCellAnchor editAs="oneCell">
    <xdr:from>
      <xdr:col>6</xdr:col>
      <xdr:colOff>76200</xdr:colOff>
      <xdr:row>12</xdr:row>
      <xdr:rowOff>19050</xdr:rowOff>
    </xdr:from>
    <xdr:to>
      <xdr:col>6</xdr:col>
      <xdr:colOff>619125</xdr:colOff>
      <xdr:row>13</xdr:row>
      <xdr:rowOff>76200</xdr:rowOff>
    </xdr:to>
    <xdr:sp macro="" textlink="">
      <xdr:nvSpPr>
        <xdr:cNvPr id="13329" name="Check Box 17" hidden="1">
          <a:extLst>
            <a:ext uri="{63B3BB69-23CF-44E3-9099-C40C66FF867C}">
              <a14:compatExt xmlns:a14="http://schemas.microsoft.com/office/drawing/2010/main" spid="_x0000_s13329"/>
            </a:ext>
            <a:ext uri="{FF2B5EF4-FFF2-40B4-BE49-F238E27FC236}">
              <a16:creationId xmlns:a16="http://schemas.microsoft.com/office/drawing/2014/main" id="{00000000-0008-0000-0000-0000113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ADR</a:t>
          </a:r>
        </a:p>
      </xdr:txBody>
    </xdr:sp>
    <xdr:clientData fLocksWithSheet="0"/>
  </xdr:twoCellAnchor>
  <xdr:twoCellAnchor editAs="oneCell">
    <xdr:from>
      <xdr:col>5</xdr:col>
      <xdr:colOff>228600</xdr:colOff>
      <xdr:row>2</xdr:row>
      <xdr:rowOff>104775</xdr:rowOff>
    </xdr:from>
    <xdr:to>
      <xdr:col>12</xdr:col>
      <xdr:colOff>600075</xdr:colOff>
      <xdr:row>3</xdr:row>
      <xdr:rowOff>133350</xdr:rowOff>
    </xdr:to>
    <xdr:pic>
      <xdr:nvPicPr>
        <xdr:cNvPr id="2" name="Label1">
          <a:extLst>
            <a:ext uri="{FF2B5EF4-FFF2-40B4-BE49-F238E27FC236}">
              <a16:creationId xmlns:a16="http://schemas.microsoft.com/office/drawing/2014/main" id="{00000000-0008-0000-0000-000002000000}"/>
            </a:ext>
            <a:ext uri="{C183D7F6-B498-43B3-948B-1728B52AA6E4}">
              <adec:decorative xmlns:adec="http://schemas.microsoft.com/office/drawing/2017/decorative" val="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695325"/>
          <a:ext cx="5200650" cy="24765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7</xdr:col>
          <xdr:colOff>251460</xdr:colOff>
          <xdr:row>10</xdr:row>
          <xdr:rowOff>45720</xdr:rowOff>
        </xdr:from>
        <xdr:to>
          <xdr:col>9</xdr:col>
          <xdr:colOff>137160</xdr:colOff>
          <xdr:row>11</xdr:row>
          <xdr:rowOff>76200</xdr:rowOff>
        </xdr:to>
        <xdr:sp macro="" textlink="">
          <xdr:nvSpPr>
            <xdr:cNvPr id="3" name="Option Button 6" hidden="1">
              <a:extLst>
                <a:ext uri="{63B3BB69-23CF-44E3-9099-C40C66FF867C}">
                  <a14:compatExt spid="_x0000_s13318"/>
                </a:ext>
                <a:ext uri="{FF2B5EF4-FFF2-40B4-BE49-F238E27FC236}">
                  <a16:creationId xmlns:a16="http://schemas.microsoft.com/office/drawing/2014/main" id="{00000000-0008-0000-00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CLASSIC (G/D)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251460</xdr:colOff>
          <xdr:row>12</xdr:row>
          <xdr:rowOff>45720</xdr:rowOff>
        </xdr:from>
        <xdr:to>
          <xdr:col>9</xdr:col>
          <xdr:colOff>137160</xdr:colOff>
          <xdr:row>13</xdr:row>
          <xdr:rowOff>76200</xdr:rowOff>
        </xdr:to>
        <xdr:sp macro="" textlink="">
          <xdr:nvSpPr>
            <xdr:cNvPr id="4" name="Option Button 7" hidden="1">
              <a:extLst>
                <a:ext uri="{63B3BB69-23CF-44E3-9099-C40C66FF867C}">
                  <a14:compatExt spid="_x0000_s13319"/>
                </a:ext>
                <a:ext uri="{FF2B5EF4-FFF2-40B4-BE49-F238E27FC236}">
                  <a16:creationId xmlns:a16="http://schemas.microsoft.com/office/drawing/2014/main" id="{00000000-0008-0000-00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SPEED (D)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251460</xdr:colOff>
          <xdr:row>14</xdr:row>
          <xdr:rowOff>45720</xdr:rowOff>
        </xdr:from>
        <xdr:to>
          <xdr:col>9</xdr:col>
          <xdr:colOff>137160</xdr:colOff>
          <xdr:row>15</xdr:row>
          <xdr:rowOff>76200</xdr:rowOff>
        </xdr:to>
        <xdr:sp macro="" textlink="">
          <xdr:nvSpPr>
            <xdr:cNvPr id="5" name="Option Button 8" hidden="1">
              <a:extLst>
                <a:ext uri="{63B3BB69-23CF-44E3-9099-C40C66FF867C}">
                  <a14:compatExt spid="_x0000_s13320"/>
                </a:ext>
                <a:ext uri="{FF2B5EF4-FFF2-40B4-BE49-F238E27FC236}">
                  <a16:creationId xmlns:a16="http://schemas.microsoft.com/office/drawing/2014/main" id="{00000000-0008-0000-00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EXPRESS (G)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251460</xdr:colOff>
          <xdr:row>16</xdr:row>
          <xdr:rowOff>45720</xdr:rowOff>
        </xdr:from>
        <xdr:to>
          <xdr:col>9</xdr:col>
          <xdr:colOff>137160</xdr:colOff>
          <xdr:row>17</xdr:row>
          <xdr:rowOff>76200</xdr:rowOff>
        </xdr:to>
        <xdr:sp macro="" textlink="">
          <xdr:nvSpPr>
            <xdr:cNvPr id="6" name="Option Button 9" hidden="1">
              <a:extLst>
                <a:ext uri="{63B3BB69-23CF-44E3-9099-C40C66FF867C}">
                  <a14:compatExt spid="_x0000_s13321"/>
                </a:ext>
                <a:ext uri="{FF2B5EF4-FFF2-40B4-BE49-F238E27FC236}">
                  <a16:creationId xmlns:a16="http://schemas.microsoft.com/office/drawing/2014/main" id="{00000000-0008-0000-00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FIX (G/D)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10</xdr:row>
          <xdr:rowOff>76200</xdr:rowOff>
        </xdr:from>
        <xdr:to>
          <xdr:col>6</xdr:col>
          <xdr:colOff>640080</xdr:colOff>
          <xdr:row>11</xdr:row>
          <xdr:rowOff>121920</xdr:rowOff>
        </xdr:to>
        <xdr:sp macro="" textlink="">
          <xdr:nvSpPr>
            <xdr:cNvPr id="8" name="Check Box 15" hidden="1">
              <a:extLst>
                <a:ext uri="{63B3BB69-23CF-44E3-9099-C40C66FF867C}">
                  <a14:compatExt spid="_x0000_s13327"/>
                </a:ext>
                <a:ext uri="{FF2B5EF4-FFF2-40B4-BE49-F238E27FC236}">
                  <a16:creationId xmlns:a16="http://schemas.microsoft.com/office/drawing/2014/main" id="{00000000-0008-0000-00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RDV</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12</xdr:row>
          <xdr:rowOff>22860</xdr:rowOff>
        </xdr:from>
        <xdr:to>
          <xdr:col>6</xdr:col>
          <xdr:colOff>617220</xdr:colOff>
          <xdr:row>13</xdr:row>
          <xdr:rowOff>76200</xdr:rowOff>
        </xdr:to>
        <xdr:sp macro="" textlink="">
          <xdr:nvSpPr>
            <xdr:cNvPr id="9" name="Check Box 17" hidden="1">
              <a:extLst>
                <a:ext uri="{63B3BB69-23CF-44E3-9099-C40C66FF867C}">
                  <a14:compatExt spid="_x0000_s13329"/>
                </a:ext>
                <a:ext uri="{FF2B5EF4-FFF2-40B4-BE49-F238E27FC236}">
                  <a16:creationId xmlns:a16="http://schemas.microsoft.com/office/drawing/2014/main" id="{00000000-0008-0000-00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ADR</a:t>
              </a:r>
            </a:p>
          </xdr:txBody>
        </xdr:sp>
        <xdr:clientData fLock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5">
    <tabColor rgb="FFFF0000"/>
  </sheetPr>
  <dimension ref="A1:BP380"/>
  <sheetViews>
    <sheetView showGridLines="0" tabSelected="1" workbookViewId="0">
      <selection activeCell="C7" sqref="C7"/>
    </sheetView>
  </sheetViews>
  <sheetFormatPr baseColWidth="10" defaultRowHeight="15.6" outlineLevelCol="1" x14ac:dyDescent="0.3"/>
  <cols>
    <col min="1" max="1" width="14" style="9" customWidth="1" outlineLevel="1"/>
    <col min="2" max="3" width="11.6640625" style="23" customWidth="1" outlineLevel="1"/>
    <col min="4" max="4" width="11.6640625" style="9" customWidth="1" outlineLevel="1"/>
    <col min="5" max="6" width="11.6640625" style="9" customWidth="1"/>
    <col min="7" max="7" width="10.33203125" style="9" customWidth="1"/>
    <col min="8" max="8" width="11.5546875" style="9"/>
    <col min="9" max="12" width="9.6640625" style="9" customWidth="1"/>
    <col min="13" max="13" width="17.6640625" style="9" customWidth="1"/>
    <col min="14" max="16" width="9.6640625" style="9" customWidth="1"/>
    <col min="17" max="17" width="17.6640625" style="9" customWidth="1"/>
    <col min="18" max="20" width="9.6640625" style="9" customWidth="1"/>
    <col min="21" max="25" width="9.6640625" style="32" customWidth="1"/>
    <col min="26" max="68" width="11.5546875" style="32"/>
    <col min="69" max="250" width="11.5546875" style="9"/>
    <col min="251" max="251" width="28" style="9" customWidth="1"/>
    <col min="252" max="252" width="11.5546875" style="9"/>
    <col min="253" max="254" width="19" style="9" customWidth="1"/>
    <col min="255" max="506" width="11.5546875" style="9"/>
    <col min="507" max="507" width="28" style="9" customWidth="1"/>
    <col min="508" max="508" width="11.5546875" style="9"/>
    <col min="509" max="510" width="19" style="9" customWidth="1"/>
    <col min="511" max="762" width="11.5546875" style="9"/>
    <col min="763" max="763" width="28" style="9" customWidth="1"/>
    <col min="764" max="764" width="11.5546875" style="9"/>
    <col min="765" max="766" width="19" style="9" customWidth="1"/>
    <col min="767" max="1018" width="11.5546875" style="9"/>
    <col min="1019" max="1019" width="28" style="9" customWidth="1"/>
    <col min="1020" max="1020" width="11.5546875" style="9"/>
    <col min="1021" max="1022" width="19" style="9" customWidth="1"/>
    <col min="1023" max="1274" width="11.5546875" style="9"/>
    <col min="1275" max="1275" width="28" style="9" customWidth="1"/>
    <col min="1276" max="1276" width="11.5546875" style="9"/>
    <col min="1277" max="1278" width="19" style="9" customWidth="1"/>
    <col min="1279" max="1530" width="11.5546875" style="9"/>
    <col min="1531" max="1531" width="28" style="9" customWidth="1"/>
    <col min="1532" max="1532" width="11.5546875" style="9"/>
    <col min="1533" max="1534" width="19" style="9" customWidth="1"/>
    <col min="1535" max="1786" width="11.5546875" style="9"/>
    <col min="1787" max="1787" width="28" style="9" customWidth="1"/>
    <col min="1788" max="1788" width="11.5546875" style="9"/>
    <col min="1789" max="1790" width="19" style="9" customWidth="1"/>
    <col min="1791" max="2042" width="11.5546875" style="9"/>
    <col min="2043" max="2043" width="28" style="9" customWidth="1"/>
    <col min="2044" max="2044" width="11.5546875" style="9"/>
    <col min="2045" max="2046" width="19" style="9" customWidth="1"/>
    <col min="2047" max="2298" width="11.5546875" style="9"/>
    <col min="2299" max="2299" width="28" style="9" customWidth="1"/>
    <col min="2300" max="2300" width="11.5546875" style="9"/>
    <col min="2301" max="2302" width="19" style="9" customWidth="1"/>
    <col min="2303" max="2554" width="11.5546875" style="9"/>
    <col min="2555" max="2555" width="28" style="9" customWidth="1"/>
    <col min="2556" max="2556" width="11.5546875" style="9"/>
    <col min="2557" max="2558" width="19" style="9" customWidth="1"/>
    <col min="2559" max="2810" width="11.5546875" style="9"/>
    <col min="2811" max="2811" width="28" style="9" customWidth="1"/>
    <col min="2812" max="2812" width="11.5546875" style="9"/>
    <col min="2813" max="2814" width="19" style="9" customWidth="1"/>
    <col min="2815" max="3066" width="11.5546875" style="9"/>
    <col min="3067" max="3067" width="28" style="9" customWidth="1"/>
    <col min="3068" max="3068" width="11.5546875" style="9"/>
    <col min="3069" max="3070" width="19" style="9" customWidth="1"/>
    <col min="3071" max="3322" width="11.5546875" style="9"/>
    <col min="3323" max="3323" width="28" style="9" customWidth="1"/>
    <col min="3324" max="3324" width="11.5546875" style="9"/>
    <col min="3325" max="3326" width="19" style="9" customWidth="1"/>
    <col min="3327" max="3578" width="11.5546875" style="9"/>
    <col min="3579" max="3579" width="28" style="9" customWidth="1"/>
    <col min="3580" max="3580" width="11.5546875" style="9"/>
    <col min="3581" max="3582" width="19" style="9" customWidth="1"/>
    <col min="3583" max="3834" width="11.5546875" style="9"/>
    <col min="3835" max="3835" width="28" style="9" customWidth="1"/>
    <col min="3836" max="3836" width="11.5546875" style="9"/>
    <col min="3837" max="3838" width="19" style="9" customWidth="1"/>
    <col min="3839" max="4090" width="11.5546875" style="9"/>
    <col min="4091" max="4091" width="28" style="9" customWidth="1"/>
    <col min="4092" max="4092" width="11.5546875" style="9"/>
    <col min="4093" max="4094" width="19" style="9" customWidth="1"/>
    <col min="4095" max="4346" width="11.5546875" style="9"/>
    <col min="4347" max="4347" width="28" style="9" customWidth="1"/>
    <col min="4348" max="4348" width="11.5546875" style="9"/>
    <col min="4349" max="4350" width="19" style="9" customWidth="1"/>
    <col min="4351" max="4602" width="11.5546875" style="9"/>
    <col min="4603" max="4603" width="28" style="9" customWidth="1"/>
    <col min="4604" max="4604" width="11.5546875" style="9"/>
    <col min="4605" max="4606" width="19" style="9" customWidth="1"/>
    <col min="4607" max="4858" width="11.5546875" style="9"/>
    <col min="4859" max="4859" width="28" style="9" customWidth="1"/>
    <col min="4860" max="4860" width="11.5546875" style="9"/>
    <col min="4861" max="4862" width="19" style="9" customWidth="1"/>
    <col min="4863" max="5114" width="11.5546875" style="9"/>
    <col min="5115" max="5115" width="28" style="9" customWidth="1"/>
    <col min="5116" max="5116" width="11.5546875" style="9"/>
    <col min="5117" max="5118" width="19" style="9" customWidth="1"/>
    <col min="5119" max="5370" width="11.5546875" style="9"/>
    <col min="5371" max="5371" width="28" style="9" customWidth="1"/>
    <col min="5372" max="5372" width="11.5546875" style="9"/>
    <col min="5373" max="5374" width="19" style="9" customWidth="1"/>
    <col min="5375" max="5626" width="11.5546875" style="9"/>
    <col min="5627" max="5627" width="28" style="9" customWidth="1"/>
    <col min="5628" max="5628" width="11.5546875" style="9"/>
    <col min="5629" max="5630" width="19" style="9" customWidth="1"/>
    <col min="5631" max="5882" width="11.5546875" style="9"/>
    <col min="5883" max="5883" width="28" style="9" customWidth="1"/>
    <col min="5884" max="5884" width="11.5546875" style="9"/>
    <col min="5885" max="5886" width="19" style="9" customWidth="1"/>
    <col min="5887" max="6138" width="11.5546875" style="9"/>
    <col min="6139" max="6139" width="28" style="9" customWidth="1"/>
    <col min="6140" max="6140" width="11.5546875" style="9"/>
    <col min="6141" max="6142" width="19" style="9" customWidth="1"/>
    <col min="6143" max="6394" width="11.5546875" style="9"/>
    <col min="6395" max="6395" width="28" style="9" customWidth="1"/>
    <col min="6396" max="6396" width="11.5546875" style="9"/>
    <col min="6397" max="6398" width="19" style="9" customWidth="1"/>
    <col min="6399" max="6650" width="11.5546875" style="9"/>
    <col min="6651" max="6651" width="28" style="9" customWidth="1"/>
    <col min="6652" max="6652" width="11.5546875" style="9"/>
    <col min="6653" max="6654" width="19" style="9" customWidth="1"/>
    <col min="6655" max="6906" width="11.5546875" style="9"/>
    <col min="6907" max="6907" width="28" style="9" customWidth="1"/>
    <col min="6908" max="6908" width="11.5546875" style="9"/>
    <col min="6909" max="6910" width="19" style="9" customWidth="1"/>
    <col min="6911" max="7162" width="11.5546875" style="9"/>
    <col min="7163" max="7163" width="28" style="9" customWidth="1"/>
    <col min="7164" max="7164" width="11.5546875" style="9"/>
    <col min="7165" max="7166" width="19" style="9" customWidth="1"/>
    <col min="7167" max="7418" width="11.5546875" style="9"/>
    <col min="7419" max="7419" width="28" style="9" customWidth="1"/>
    <col min="7420" max="7420" width="11.5546875" style="9"/>
    <col min="7421" max="7422" width="19" style="9" customWidth="1"/>
    <col min="7423" max="7674" width="11.5546875" style="9"/>
    <col min="7675" max="7675" width="28" style="9" customWidth="1"/>
    <col min="7676" max="7676" width="11.5546875" style="9"/>
    <col min="7677" max="7678" width="19" style="9" customWidth="1"/>
    <col min="7679" max="7930" width="11.5546875" style="9"/>
    <col min="7931" max="7931" width="28" style="9" customWidth="1"/>
    <col min="7932" max="7932" width="11.5546875" style="9"/>
    <col min="7933" max="7934" width="19" style="9" customWidth="1"/>
    <col min="7935" max="8186" width="11.5546875" style="9"/>
    <col min="8187" max="8187" width="28" style="9" customWidth="1"/>
    <col min="8188" max="8188" width="11.5546875" style="9"/>
    <col min="8189" max="8190" width="19" style="9" customWidth="1"/>
    <col min="8191" max="8442" width="11.5546875" style="9"/>
    <col min="8443" max="8443" width="28" style="9" customWidth="1"/>
    <col min="8444" max="8444" width="11.5546875" style="9"/>
    <col min="8445" max="8446" width="19" style="9" customWidth="1"/>
    <col min="8447" max="8698" width="11.5546875" style="9"/>
    <col min="8699" max="8699" width="28" style="9" customWidth="1"/>
    <col min="8700" max="8700" width="11.5546875" style="9"/>
    <col min="8701" max="8702" width="19" style="9" customWidth="1"/>
    <col min="8703" max="8954" width="11.5546875" style="9"/>
    <col min="8955" max="8955" width="28" style="9" customWidth="1"/>
    <col min="8956" max="8956" width="11.5546875" style="9"/>
    <col min="8957" max="8958" width="19" style="9" customWidth="1"/>
    <col min="8959" max="9210" width="11.5546875" style="9"/>
    <col min="9211" max="9211" width="28" style="9" customWidth="1"/>
    <col min="9212" max="9212" width="11.5546875" style="9"/>
    <col min="9213" max="9214" width="19" style="9" customWidth="1"/>
    <col min="9215" max="9466" width="11.5546875" style="9"/>
    <col min="9467" max="9467" width="28" style="9" customWidth="1"/>
    <col min="9468" max="9468" width="11.5546875" style="9"/>
    <col min="9469" max="9470" width="19" style="9" customWidth="1"/>
    <col min="9471" max="9722" width="11.5546875" style="9"/>
    <col min="9723" max="9723" width="28" style="9" customWidth="1"/>
    <col min="9724" max="9724" width="11.5546875" style="9"/>
    <col min="9725" max="9726" width="19" style="9" customWidth="1"/>
    <col min="9727" max="9978" width="11.5546875" style="9"/>
    <col min="9979" max="9979" width="28" style="9" customWidth="1"/>
    <col min="9980" max="9980" width="11.5546875" style="9"/>
    <col min="9981" max="9982" width="19" style="9" customWidth="1"/>
    <col min="9983" max="10234" width="11.5546875" style="9"/>
    <col min="10235" max="10235" width="28" style="9" customWidth="1"/>
    <col min="10236" max="10236" width="11.5546875" style="9"/>
    <col min="10237" max="10238" width="19" style="9" customWidth="1"/>
    <col min="10239" max="10490" width="11.5546875" style="9"/>
    <col min="10491" max="10491" width="28" style="9" customWidth="1"/>
    <col min="10492" max="10492" width="11.5546875" style="9"/>
    <col min="10493" max="10494" width="19" style="9" customWidth="1"/>
    <col min="10495" max="10746" width="11.5546875" style="9"/>
    <col min="10747" max="10747" width="28" style="9" customWidth="1"/>
    <col min="10748" max="10748" width="11.5546875" style="9"/>
    <col min="10749" max="10750" width="19" style="9" customWidth="1"/>
    <col min="10751" max="11002" width="11.5546875" style="9"/>
    <col min="11003" max="11003" width="28" style="9" customWidth="1"/>
    <col min="11004" max="11004" width="11.5546875" style="9"/>
    <col min="11005" max="11006" width="19" style="9" customWidth="1"/>
    <col min="11007" max="11258" width="11.5546875" style="9"/>
    <col min="11259" max="11259" width="28" style="9" customWidth="1"/>
    <col min="11260" max="11260" width="11.5546875" style="9"/>
    <col min="11261" max="11262" width="19" style="9" customWidth="1"/>
    <col min="11263" max="11514" width="11.5546875" style="9"/>
    <col min="11515" max="11515" width="28" style="9" customWidth="1"/>
    <col min="11516" max="11516" width="11.5546875" style="9"/>
    <col min="11517" max="11518" width="19" style="9" customWidth="1"/>
    <col min="11519" max="11770" width="11.5546875" style="9"/>
    <col min="11771" max="11771" width="28" style="9" customWidth="1"/>
    <col min="11772" max="11772" width="11.5546875" style="9"/>
    <col min="11773" max="11774" width="19" style="9" customWidth="1"/>
    <col min="11775" max="12026" width="11.5546875" style="9"/>
    <col min="12027" max="12027" width="28" style="9" customWidth="1"/>
    <col min="12028" max="12028" width="11.5546875" style="9"/>
    <col min="12029" max="12030" width="19" style="9" customWidth="1"/>
    <col min="12031" max="12282" width="11.5546875" style="9"/>
    <col min="12283" max="12283" width="28" style="9" customWidth="1"/>
    <col min="12284" max="12284" width="11.5546875" style="9"/>
    <col min="12285" max="12286" width="19" style="9" customWidth="1"/>
    <col min="12287" max="12538" width="11.5546875" style="9"/>
    <col min="12539" max="12539" width="28" style="9" customWidth="1"/>
    <col min="12540" max="12540" width="11.5546875" style="9"/>
    <col min="12541" max="12542" width="19" style="9" customWidth="1"/>
    <col min="12543" max="12794" width="11.5546875" style="9"/>
    <col min="12795" max="12795" width="28" style="9" customWidth="1"/>
    <col min="12796" max="12796" width="11.5546875" style="9"/>
    <col min="12797" max="12798" width="19" style="9" customWidth="1"/>
    <col min="12799" max="13050" width="11.5546875" style="9"/>
    <col min="13051" max="13051" width="28" style="9" customWidth="1"/>
    <col min="13052" max="13052" width="11.5546875" style="9"/>
    <col min="13053" max="13054" width="19" style="9" customWidth="1"/>
    <col min="13055" max="13306" width="11.5546875" style="9"/>
    <col min="13307" max="13307" width="28" style="9" customWidth="1"/>
    <col min="13308" max="13308" width="11.5546875" style="9"/>
    <col min="13309" max="13310" width="19" style="9" customWidth="1"/>
    <col min="13311" max="13562" width="11.5546875" style="9"/>
    <col min="13563" max="13563" width="28" style="9" customWidth="1"/>
    <col min="13564" max="13564" width="11.5546875" style="9"/>
    <col min="13565" max="13566" width="19" style="9" customWidth="1"/>
    <col min="13567" max="13818" width="11.5546875" style="9"/>
    <col min="13819" max="13819" width="28" style="9" customWidth="1"/>
    <col min="13820" max="13820" width="11.5546875" style="9"/>
    <col min="13821" max="13822" width="19" style="9" customWidth="1"/>
    <col min="13823" max="14074" width="11.5546875" style="9"/>
    <col min="14075" max="14075" width="28" style="9" customWidth="1"/>
    <col min="14076" max="14076" width="11.5546875" style="9"/>
    <col min="14077" max="14078" width="19" style="9" customWidth="1"/>
    <col min="14079" max="14330" width="11.5546875" style="9"/>
    <col min="14331" max="14331" width="28" style="9" customWidth="1"/>
    <col min="14332" max="14332" width="11.5546875" style="9"/>
    <col min="14333" max="14334" width="19" style="9" customWidth="1"/>
    <col min="14335" max="14586" width="11.5546875" style="9"/>
    <col min="14587" max="14587" width="28" style="9" customWidth="1"/>
    <col min="14588" max="14588" width="11.5546875" style="9"/>
    <col min="14589" max="14590" width="19" style="9" customWidth="1"/>
    <col min="14591" max="14842" width="11.5546875" style="9"/>
    <col min="14843" max="14843" width="28" style="9" customWidth="1"/>
    <col min="14844" max="14844" width="11.5546875" style="9"/>
    <col min="14845" max="14846" width="19" style="9" customWidth="1"/>
    <col min="14847" max="15098" width="11.5546875" style="9"/>
    <col min="15099" max="15099" width="28" style="9" customWidth="1"/>
    <col min="15100" max="15100" width="11.5546875" style="9"/>
    <col min="15101" max="15102" width="19" style="9" customWidth="1"/>
    <col min="15103" max="15354" width="11.5546875" style="9"/>
    <col min="15355" max="15355" width="28" style="9" customWidth="1"/>
    <col min="15356" max="15356" width="11.5546875" style="9"/>
    <col min="15357" max="15358" width="19" style="9" customWidth="1"/>
    <col min="15359" max="15610" width="11.5546875" style="9"/>
    <col min="15611" max="15611" width="28" style="9" customWidth="1"/>
    <col min="15612" max="15612" width="11.5546875" style="9"/>
    <col min="15613" max="15614" width="19" style="9" customWidth="1"/>
    <col min="15615" max="15866" width="11.5546875" style="9"/>
    <col min="15867" max="15867" width="28" style="9" customWidth="1"/>
    <col min="15868" max="15868" width="11.5546875" style="9"/>
    <col min="15869" max="15870" width="19" style="9" customWidth="1"/>
    <col min="15871" max="16122" width="11.5546875" style="9"/>
    <col min="16123" max="16123" width="28" style="9" customWidth="1"/>
    <col min="16124" max="16124" width="11.5546875" style="9"/>
    <col min="16125" max="16126" width="19" style="9" customWidth="1"/>
    <col min="16127" max="16384" width="11.5546875" style="9"/>
  </cols>
  <sheetData>
    <row r="1" spans="1:20" ht="30.75" customHeight="1" x14ac:dyDescent="0.3">
      <c r="A1" s="15">
        <f ca="1">TODAY()</f>
        <v>45001</v>
      </c>
      <c r="B1" s="23">
        <v>1</v>
      </c>
      <c r="C1" s="23" t="s">
        <v>119</v>
      </c>
      <c r="E1" s="32"/>
      <c r="F1" s="32"/>
      <c r="G1" s="32"/>
      <c r="H1" s="32"/>
      <c r="I1" s="32"/>
      <c r="J1" s="32"/>
      <c r="K1" s="32"/>
      <c r="L1" s="32"/>
      <c r="M1" s="32"/>
      <c r="N1" s="32"/>
      <c r="O1" s="32"/>
      <c r="P1" s="32"/>
      <c r="Q1" s="32"/>
      <c r="R1" s="32"/>
      <c r="S1" s="32"/>
      <c r="T1" s="32"/>
    </row>
    <row r="2" spans="1:20" ht="15.75" customHeight="1" x14ac:dyDescent="0.3">
      <c r="B2" s="23">
        <v>2</v>
      </c>
      <c r="C2" s="23" t="s">
        <v>101</v>
      </c>
      <c r="E2" s="32"/>
      <c r="F2" s="32"/>
      <c r="G2" s="32"/>
      <c r="H2" s="32"/>
      <c r="I2" s="32"/>
      <c r="J2" s="32"/>
      <c r="K2" s="32"/>
      <c r="L2" s="32"/>
      <c r="M2" s="32"/>
      <c r="N2" s="32"/>
      <c r="O2" s="32"/>
      <c r="P2" s="32"/>
      <c r="Q2" s="32"/>
      <c r="R2" s="32"/>
      <c r="S2" s="32"/>
      <c r="T2" s="32"/>
    </row>
    <row r="3" spans="1:20" ht="17.25" customHeight="1" x14ac:dyDescent="0.3">
      <c r="B3" s="23">
        <v>3</v>
      </c>
      <c r="C3" s="23" t="s">
        <v>139</v>
      </c>
      <c r="E3" s="32"/>
      <c r="F3" s="16"/>
      <c r="G3" s="16"/>
      <c r="H3" s="16"/>
      <c r="I3" s="16"/>
      <c r="J3" s="16"/>
      <c r="K3" s="16"/>
      <c r="M3" s="12"/>
    </row>
    <row r="4" spans="1:20" ht="15.75" customHeight="1" thickBot="1" x14ac:dyDescent="0.35">
      <c r="B4" s="23">
        <v>4</v>
      </c>
      <c r="C4" s="23" t="s">
        <v>102</v>
      </c>
      <c r="E4" s="32"/>
      <c r="J4" s="22"/>
      <c r="N4" s="42" t="s">
        <v>114</v>
      </c>
      <c r="O4" s="42" t="s">
        <v>115</v>
      </c>
      <c r="R4" s="17"/>
    </row>
    <row r="5" spans="1:20" ht="30" customHeight="1" thickBot="1" x14ac:dyDescent="0.35">
      <c r="B5" s="90" t="s">
        <v>138</v>
      </c>
      <c r="C5" s="91">
        <f ca="1">IFERROR(IF(Poids&lt;100.1,INDEX(INDIRECT("'"&amp;M5&amp;" "&amp;CHOOSE(C12,C1,C2,C3,C4)&amp;"'!D5:T100"),MATCH(Département,num,0),MATCH(Poids,INDIRECT("'"&amp;M5&amp;" "&amp;CHOOSE(C12,C1,C2,C3,C4)&amp;"'!$D$3:$T$3"),1)),INDEX(INDIRECT("'"&amp;M5&amp;" "&amp;CHOOSE(C12,C1,C2,C3,C4)&amp;"'!D5:T100"),MATCH(Département,num,0),MATCH(Poids,INDIRECT("'"&amp;M5&amp;" "&amp;CHOOSE(C12,C1,C2,C3,C4)&amp;"'!$D$3:$T$3"),1))*C8),"")</f>
        <v>30.4</v>
      </c>
      <c r="D5" s="33"/>
      <c r="E5" s="48"/>
      <c r="F5" s="110" t="s">
        <v>2</v>
      </c>
      <c r="G5" s="111"/>
      <c r="H5" s="38">
        <v>83</v>
      </c>
      <c r="I5" s="112" t="str">
        <f>IFERROR(VLOOKUP(H5,Departements,2,FALSE),"")</f>
        <v>Var</v>
      </c>
      <c r="J5" s="113"/>
      <c r="M5" s="19" t="s">
        <v>138</v>
      </c>
      <c r="N5" s="40">
        <f ca="1">IFERROR(C5+B24,"")</f>
        <v>41.131919999999994</v>
      </c>
      <c r="O5" s="41">
        <f ca="1">IFERROR(N5*1.15,"")</f>
        <v>47.301707999999991</v>
      </c>
      <c r="P5" s="52"/>
      <c r="Q5" s="97"/>
      <c r="R5" s="20"/>
    </row>
    <row r="6" spans="1:20" ht="30" customHeight="1" thickBot="1" x14ac:dyDescent="0.35">
      <c r="B6" s="90" t="s">
        <v>125</v>
      </c>
      <c r="C6" s="91">
        <f ca="1">IFERROR(IF(Poids&lt;100.1,INDEX(INDIRECT("'"&amp;M6&amp;" "&amp;CHOOSE(C12,C1,C2,C3,C4)&amp;"'!D5:X100"),MATCH(Département,num,0),MATCH(Poids,INDIRECT("'"&amp;M6&amp;" "&amp;CHOOSE(C12,C1,C2,C3,C4)&amp;"'!$D$4:$X$4"),1)),INDEX(INDIRECT("'"&amp;M6&amp;" "&amp;CHOOSE(C12,C1,C2,C3,C4)&amp;"'!D5:X100"),MATCH(Département,num,0),MATCH(Poids,INDIRECT("'"&amp;M6&amp;" "&amp;CHOOSE(C12,C1,C2,C3,C4)&amp;"'!$D$4:$X$4"),1))*C8),"")</f>
        <v>42.328912500000001</v>
      </c>
      <c r="D6" s="33"/>
      <c r="E6" s="48"/>
      <c r="F6" s="110" t="s">
        <v>1</v>
      </c>
      <c r="G6" s="111"/>
      <c r="H6" s="89">
        <v>71</v>
      </c>
      <c r="I6" s="21"/>
      <c r="M6" s="19" t="s">
        <v>125</v>
      </c>
      <c r="N6" s="40">
        <f ca="1">IFERROR(C6+C24,"")</f>
        <v>57.3947724525</v>
      </c>
      <c r="O6" s="41">
        <f ca="1">IFERROR(N6*1.15,"")</f>
        <v>66.003988320375001</v>
      </c>
      <c r="Q6" s="94"/>
    </row>
    <row r="7" spans="1:20" ht="30" customHeight="1" thickBot="1" x14ac:dyDescent="0.35">
      <c r="A7" s="98"/>
      <c r="B7" s="99" t="s">
        <v>164</v>
      </c>
      <c r="C7" s="99">
        <f>IF(C27=FALSE,INDEX('Géodis Résopal'!A2:E96,MATCH(Département,'Géodis Résopal'!A2:A96,0),MATCH(H7,'Géodis Résopal'!A1:E1,0)),0)</f>
        <v>179.39</v>
      </c>
      <c r="D7" s="100"/>
      <c r="E7" s="32"/>
      <c r="F7" s="110" t="s">
        <v>163</v>
      </c>
      <c r="G7" s="111"/>
      <c r="H7" s="39">
        <v>3</v>
      </c>
      <c r="Q7" s="120" t="s">
        <v>165</v>
      </c>
      <c r="R7" s="120"/>
      <c r="S7" s="120"/>
    </row>
    <row r="8" spans="1:20" ht="15" customHeight="1" x14ac:dyDescent="0.3">
      <c r="B8" s="23" t="s">
        <v>120</v>
      </c>
      <c r="C8" s="23">
        <f>ROUNDUP(Poids/100,1)</f>
        <v>0.79999999999999993</v>
      </c>
      <c r="E8" s="32"/>
      <c r="F8" s="28"/>
      <c r="G8" s="28"/>
      <c r="M8" s="121" t="s">
        <v>162</v>
      </c>
      <c r="N8" s="122">
        <f ca="1">IFERROR(C7+B24,"")</f>
        <v>190.12191999999999</v>
      </c>
      <c r="O8" s="123">
        <f ca="1">IFERROR(N8*1.15,"")</f>
        <v>218.64020799999997</v>
      </c>
      <c r="Q8" s="120"/>
      <c r="R8" s="120"/>
      <c r="S8" s="120"/>
    </row>
    <row r="9" spans="1:20" ht="15" customHeight="1" x14ac:dyDescent="0.3">
      <c r="E9" s="32"/>
      <c r="M9" s="121"/>
      <c r="N9" s="122"/>
      <c r="O9" s="123"/>
      <c r="Q9" s="120"/>
      <c r="R9" s="120"/>
      <c r="S9" s="120"/>
    </row>
    <row r="10" spans="1:20" ht="15" customHeight="1" thickBot="1" x14ac:dyDescent="0.35">
      <c r="E10" s="32"/>
      <c r="M10" s="86"/>
      <c r="N10" s="87"/>
      <c r="O10" s="88"/>
      <c r="Q10" s="96"/>
      <c r="R10" s="96"/>
      <c r="S10" s="96"/>
    </row>
    <row r="11" spans="1:20" ht="15" customHeight="1" x14ac:dyDescent="0.3">
      <c r="E11" s="32"/>
      <c r="G11" s="53"/>
      <c r="H11" s="54"/>
      <c r="I11" s="55"/>
      <c r="Q11" s="96"/>
      <c r="R11" s="96"/>
      <c r="S11" s="96"/>
    </row>
    <row r="12" spans="1:20" ht="15" customHeight="1" x14ac:dyDescent="0.3">
      <c r="C12" s="67">
        <v>1</v>
      </c>
      <c r="D12" s="30"/>
      <c r="E12" s="49"/>
      <c r="G12" s="56"/>
      <c r="H12" s="57"/>
      <c r="I12" s="58"/>
      <c r="Q12" s="95"/>
    </row>
    <row r="13" spans="1:20" ht="15" customHeight="1" x14ac:dyDescent="0.3">
      <c r="E13" s="32"/>
      <c r="G13" s="56"/>
      <c r="H13" s="57"/>
      <c r="I13" s="58"/>
      <c r="M13" s="114" t="s">
        <v>140</v>
      </c>
      <c r="N13" s="115"/>
      <c r="O13" s="116"/>
      <c r="P13" s="10"/>
      <c r="Q13" s="117" t="s">
        <v>126</v>
      </c>
      <c r="R13" s="117"/>
      <c r="S13" s="117"/>
    </row>
    <row r="14" spans="1:20" ht="15" customHeight="1" x14ac:dyDescent="0.3">
      <c r="A14" s="18"/>
      <c r="E14" s="32"/>
      <c r="F14" s="29"/>
      <c r="G14" s="56"/>
      <c r="H14" s="57"/>
      <c r="I14" s="58"/>
      <c r="M14" s="43" t="s">
        <v>102</v>
      </c>
      <c r="N14" s="44">
        <v>3.6</v>
      </c>
      <c r="O14" s="45" t="s">
        <v>105</v>
      </c>
      <c r="P14" s="10" t="s">
        <v>113</v>
      </c>
      <c r="Q14" s="43" t="s">
        <v>101</v>
      </c>
      <c r="R14" s="44">
        <v>5</v>
      </c>
      <c r="S14" s="46" t="s">
        <v>103</v>
      </c>
      <c r="T14" s="10" t="s">
        <v>113</v>
      </c>
    </row>
    <row r="15" spans="1:20" ht="15" customHeight="1" x14ac:dyDescent="0.3">
      <c r="A15" s="18"/>
      <c r="B15" s="24" t="s">
        <v>138</v>
      </c>
      <c r="C15" s="24" t="s">
        <v>125</v>
      </c>
      <c r="D15" s="30"/>
      <c r="E15" s="49"/>
      <c r="F15" s="29"/>
      <c r="G15" s="59"/>
      <c r="H15" s="60"/>
      <c r="I15" s="61"/>
      <c r="J15" s="11"/>
      <c r="M15" s="43" t="s">
        <v>104</v>
      </c>
      <c r="N15" s="44">
        <v>7.1</v>
      </c>
      <c r="O15" s="45" t="s">
        <v>105</v>
      </c>
      <c r="P15" s="10" t="s">
        <v>113</v>
      </c>
      <c r="Q15" s="43" t="s">
        <v>102</v>
      </c>
      <c r="R15" s="44">
        <v>18</v>
      </c>
      <c r="S15" s="46" t="s">
        <v>103</v>
      </c>
      <c r="T15" s="10" t="s">
        <v>113</v>
      </c>
    </row>
    <row r="16" spans="1:20" ht="15" customHeight="1" x14ac:dyDescent="0.3">
      <c r="A16" s="18" t="s">
        <v>121</v>
      </c>
      <c r="B16" s="25">
        <f>IF(C27=TRUE,N15,0)</f>
        <v>0</v>
      </c>
      <c r="C16" s="25">
        <f>IF(C27=TRUE,R16,0)</f>
        <v>0</v>
      </c>
      <c r="D16" s="29" t="s">
        <v>121</v>
      </c>
      <c r="E16" s="36"/>
      <c r="F16" s="28"/>
      <c r="G16" s="56"/>
      <c r="H16" s="57"/>
      <c r="I16" s="58"/>
      <c r="M16" s="43" t="s">
        <v>106</v>
      </c>
      <c r="N16" s="44">
        <v>2.15</v>
      </c>
      <c r="O16" s="45" t="s">
        <v>105</v>
      </c>
      <c r="P16" s="10" t="s">
        <v>0</v>
      </c>
      <c r="Q16" s="43" t="s">
        <v>104</v>
      </c>
      <c r="R16" s="44">
        <v>18.54</v>
      </c>
      <c r="S16" s="46" t="s">
        <v>105</v>
      </c>
      <c r="T16" s="10" t="s">
        <v>113</v>
      </c>
    </row>
    <row r="17" spans="1:20" ht="15" customHeight="1" x14ac:dyDescent="0.3">
      <c r="A17" s="18" t="s">
        <v>106</v>
      </c>
      <c r="B17" s="25">
        <f>N16</f>
        <v>2.15</v>
      </c>
      <c r="C17" s="25">
        <f>R17</f>
        <v>0.98</v>
      </c>
      <c r="D17" s="29" t="s">
        <v>106</v>
      </c>
      <c r="E17" s="36"/>
      <c r="F17" s="28"/>
      <c r="G17" s="56"/>
      <c r="H17" s="57"/>
      <c r="I17" s="58"/>
      <c r="M17" s="43" t="s">
        <v>141</v>
      </c>
      <c r="N17" s="44">
        <v>3.8</v>
      </c>
      <c r="O17" s="45" t="s">
        <v>105</v>
      </c>
      <c r="P17" s="10" t="s">
        <v>0</v>
      </c>
      <c r="Q17" s="43" t="s">
        <v>106</v>
      </c>
      <c r="R17" s="44">
        <v>0.98</v>
      </c>
      <c r="S17" s="46" t="s">
        <v>105</v>
      </c>
      <c r="T17" s="10" t="s">
        <v>0</v>
      </c>
    </row>
    <row r="18" spans="1:20" ht="15" customHeight="1" thickBot="1" x14ac:dyDescent="0.35">
      <c r="A18" s="18" t="s">
        <v>141</v>
      </c>
      <c r="B18" s="25">
        <f>N17</f>
        <v>3.8</v>
      </c>
      <c r="C18" s="25">
        <f>IF(Département=20,R18,0)</f>
        <v>0</v>
      </c>
      <c r="D18" s="29" t="s">
        <v>123</v>
      </c>
      <c r="E18" s="36"/>
      <c r="F18" s="28"/>
      <c r="G18" s="62"/>
      <c r="H18" s="63"/>
      <c r="I18" s="64"/>
      <c r="M18" s="43" t="s">
        <v>107</v>
      </c>
      <c r="N18" s="44">
        <v>9.9</v>
      </c>
      <c r="O18" s="45" t="s">
        <v>105</v>
      </c>
      <c r="P18" s="10" t="s">
        <v>117</v>
      </c>
      <c r="Q18" s="43" t="s">
        <v>118</v>
      </c>
      <c r="R18" s="44">
        <v>15</v>
      </c>
      <c r="S18" s="46" t="s">
        <v>105</v>
      </c>
      <c r="T18" s="10" t="s">
        <v>117</v>
      </c>
    </row>
    <row r="19" spans="1:20" ht="15" customHeight="1" x14ac:dyDescent="0.3">
      <c r="A19" s="18" t="s">
        <v>107</v>
      </c>
      <c r="B19" s="25">
        <v>0</v>
      </c>
      <c r="C19" s="25">
        <v>0</v>
      </c>
      <c r="D19" s="29" t="s">
        <v>107</v>
      </c>
      <c r="E19" s="36"/>
      <c r="M19" s="43" t="s">
        <v>108</v>
      </c>
      <c r="N19" s="44">
        <v>15.73</v>
      </c>
      <c r="O19" s="45" t="s">
        <v>103</v>
      </c>
      <c r="P19" s="10" t="s">
        <v>0</v>
      </c>
      <c r="Q19" s="43" t="s">
        <v>107</v>
      </c>
      <c r="R19" s="44">
        <v>5.68</v>
      </c>
      <c r="S19" s="46" t="s">
        <v>105</v>
      </c>
      <c r="T19" s="10" t="s">
        <v>117</v>
      </c>
    </row>
    <row r="20" spans="1:20" ht="15" customHeight="1" x14ac:dyDescent="0.3">
      <c r="A20" s="18" t="s">
        <v>108</v>
      </c>
      <c r="B20" s="25">
        <f ca="1">C5*N19/100</f>
        <v>4.7819200000000004</v>
      </c>
      <c r="C20" s="25">
        <f ca="1">C6*R20/100</f>
        <v>7.0858599524999999</v>
      </c>
      <c r="D20" s="29" t="s">
        <v>108</v>
      </c>
      <c r="E20" s="36"/>
      <c r="M20" s="43" t="s">
        <v>110</v>
      </c>
      <c r="N20" s="44">
        <v>4.95</v>
      </c>
      <c r="O20" s="45" t="s">
        <v>105</v>
      </c>
      <c r="P20" s="10" t="s">
        <v>117</v>
      </c>
      <c r="Q20" s="43" t="s">
        <v>108</v>
      </c>
      <c r="R20" s="44">
        <v>16.739999999999998</v>
      </c>
      <c r="S20" s="46" t="s">
        <v>103</v>
      </c>
      <c r="T20" s="10" t="s">
        <v>0</v>
      </c>
    </row>
    <row r="21" spans="1:20" ht="15" customHeight="1" thickBot="1" x14ac:dyDescent="0.35">
      <c r="A21" s="27" t="s">
        <v>122</v>
      </c>
      <c r="B21" s="26">
        <v>0</v>
      </c>
      <c r="C21" s="26">
        <f>R21</f>
        <v>7</v>
      </c>
      <c r="D21" s="35" t="s">
        <v>109</v>
      </c>
      <c r="E21" s="50"/>
      <c r="G21" s="68"/>
      <c r="M21" s="118" t="s">
        <v>124</v>
      </c>
      <c r="N21" s="47">
        <v>13</v>
      </c>
      <c r="O21" s="45" t="s">
        <v>103</v>
      </c>
      <c r="P21" s="10" t="s">
        <v>117</v>
      </c>
      <c r="Q21" s="43" t="s">
        <v>109</v>
      </c>
      <c r="R21" s="44">
        <v>7</v>
      </c>
      <c r="S21" s="46" t="s">
        <v>105</v>
      </c>
      <c r="T21" s="10" t="s">
        <v>0</v>
      </c>
    </row>
    <row r="22" spans="1:20" ht="15" customHeight="1" x14ac:dyDescent="0.3">
      <c r="A22" s="27" t="s">
        <v>110</v>
      </c>
      <c r="B22" s="25">
        <f>IF(C26=TRUE,N20,0)</f>
        <v>0</v>
      </c>
      <c r="C22" s="25">
        <f>IF(C26=TRUE,R22,0)</f>
        <v>0</v>
      </c>
      <c r="D22" s="34" t="s">
        <v>110</v>
      </c>
      <c r="E22" s="51"/>
      <c r="G22" s="104" t="s">
        <v>136</v>
      </c>
      <c r="H22" s="105"/>
      <c r="I22" s="106"/>
      <c r="M22" s="119"/>
      <c r="N22" s="10"/>
      <c r="O22" s="10"/>
      <c r="P22" s="10"/>
      <c r="Q22" s="43" t="s">
        <v>110</v>
      </c>
      <c r="R22" s="44">
        <v>15.8</v>
      </c>
      <c r="S22" s="46" t="s">
        <v>105</v>
      </c>
      <c r="T22" s="10" t="s">
        <v>113</v>
      </c>
    </row>
    <row r="23" spans="1:20" ht="15" customHeight="1" thickBot="1" x14ac:dyDescent="0.35">
      <c r="A23" s="18" t="s">
        <v>102</v>
      </c>
      <c r="B23" s="25">
        <f>IF(C12=4,N14,0)</f>
        <v>0</v>
      </c>
      <c r="C23" s="25"/>
      <c r="D23" s="33"/>
      <c r="E23" s="48"/>
      <c r="G23" s="107"/>
      <c r="H23" s="108"/>
      <c r="I23" s="109"/>
      <c r="Q23" s="10"/>
      <c r="R23" s="10"/>
      <c r="S23" s="10"/>
    </row>
    <row r="24" spans="1:20" ht="15" customHeight="1" x14ac:dyDescent="0.3">
      <c r="B24" s="31">
        <f ca="1">IF(C7=0,0,SUM(B15:B23))</f>
        <v>10.731919999999999</v>
      </c>
      <c r="C24" s="31">
        <f ca="1">SUM(C15:C23)</f>
        <v>15.0658599525</v>
      </c>
      <c r="E24" s="32"/>
      <c r="M24" s="101" t="s">
        <v>142</v>
      </c>
      <c r="N24" s="102"/>
      <c r="O24" s="102"/>
      <c r="P24" s="102"/>
      <c r="Q24" s="102"/>
      <c r="R24" s="102"/>
      <c r="S24" s="103"/>
    </row>
    <row r="25" spans="1:20" x14ac:dyDescent="0.3">
      <c r="D25" s="30"/>
      <c r="E25" s="49"/>
    </row>
    <row r="26" spans="1:20" x14ac:dyDescent="0.3">
      <c r="B26" s="23" t="s">
        <v>110</v>
      </c>
      <c r="C26" s="66" t="b">
        <v>0</v>
      </c>
      <c r="E26" s="32"/>
      <c r="F26" s="32"/>
      <c r="G26" s="32"/>
      <c r="H26" s="32"/>
      <c r="I26" s="32"/>
      <c r="J26" s="32"/>
      <c r="K26" s="32"/>
      <c r="L26" s="32"/>
      <c r="M26" s="32"/>
      <c r="N26" s="32"/>
      <c r="O26" s="32"/>
      <c r="P26" s="32"/>
      <c r="Q26" s="32"/>
      <c r="R26" s="32"/>
      <c r="S26" s="32"/>
      <c r="T26" s="32"/>
    </row>
    <row r="27" spans="1:20" x14ac:dyDescent="0.3">
      <c r="B27" s="23" t="s">
        <v>121</v>
      </c>
      <c r="C27" s="65" t="b">
        <v>0</v>
      </c>
      <c r="E27" s="32"/>
      <c r="F27" s="32"/>
      <c r="G27" s="32"/>
      <c r="H27" s="32"/>
      <c r="I27" s="32"/>
      <c r="J27" s="32"/>
      <c r="K27" s="32"/>
      <c r="L27" s="32"/>
      <c r="M27" s="32"/>
      <c r="N27" s="32"/>
      <c r="O27" s="32"/>
      <c r="P27" s="32"/>
      <c r="Q27" s="32"/>
      <c r="R27" s="32"/>
      <c r="S27" s="32"/>
      <c r="T27" s="32"/>
    </row>
    <row r="28" spans="1:20" x14ac:dyDescent="0.3">
      <c r="E28" s="32"/>
      <c r="F28" s="32"/>
      <c r="G28" s="32"/>
      <c r="H28" s="32"/>
      <c r="I28" s="32"/>
      <c r="J28" s="32"/>
      <c r="K28" s="32"/>
      <c r="L28" s="32"/>
      <c r="M28" s="32"/>
      <c r="N28" s="32"/>
      <c r="O28" s="32"/>
      <c r="P28" s="32"/>
      <c r="Q28" s="32"/>
      <c r="R28" s="32"/>
      <c r="S28" s="32"/>
      <c r="T28" s="32"/>
    </row>
    <row r="29" spans="1:20" x14ac:dyDescent="0.3">
      <c r="A29" s="10" t="s">
        <v>111</v>
      </c>
      <c r="E29" s="32"/>
      <c r="F29" s="32"/>
      <c r="G29" s="32"/>
      <c r="H29" s="32"/>
      <c r="I29" s="32"/>
      <c r="J29" s="32"/>
      <c r="K29" s="32"/>
      <c r="L29" s="32"/>
      <c r="M29" s="32"/>
      <c r="N29" s="32"/>
      <c r="O29" s="32"/>
      <c r="P29" s="32"/>
      <c r="Q29" s="32"/>
      <c r="R29" s="32"/>
      <c r="S29" s="32"/>
      <c r="T29" s="32"/>
    </row>
    <row r="30" spans="1:20" x14ac:dyDescent="0.3">
      <c r="A30" s="10" t="s">
        <v>112</v>
      </c>
      <c r="E30" s="32"/>
      <c r="F30" s="32"/>
      <c r="G30" s="32"/>
      <c r="H30" s="32"/>
      <c r="I30" s="32"/>
      <c r="J30" s="32"/>
      <c r="K30" s="32"/>
      <c r="L30" s="32"/>
      <c r="M30" s="32"/>
      <c r="N30" s="32"/>
      <c r="O30" s="32"/>
      <c r="P30" s="32"/>
      <c r="Q30" s="32"/>
      <c r="R30" s="32"/>
      <c r="S30" s="32"/>
      <c r="T30" s="32"/>
    </row>
    <row r="31" spans="1:20" x14ac:dyDescent="0.3">
      <c r="A31" s="10" t="s">
        <v>116</v>
      </c>
      <c r="E31" s="32"/>
      <c r="F31" s="32"/>
      <c r="G31" s="32"/>
      <c r="H31" s="32"/>
      <c r="I31" s="32"/>
      <c r="J31" s="32"/>
      <c r="K31" s="32"/>
      <c r="L31" s="32"/>
      <c r="M31" s="32"/>
      <c r="N31" s="32"/>
      <c r="O31" s="32"/>
      <c r="P31" s="32"/>
      <c r="Q31" s="32"/>
      <c r="R31" s="32"/>
      <c r="S31" s="32"/>
      <c r="T31" s="32"/>
    </row>
    <row r="32" spans="1:20" x14ac:dyDescent="0.3">
      <c r="A32" s="17" t="s">
        <v>127</v>
      </c>
      <c r="E32" s="32"/>
      <c r="F32" s="32"/>
      <c r="G32" s="32"/>
      <c r="H32" s="32"/>
      <c r="I32" s="32"/>
      <c r="J32" s="32"/>
      <c r="K32" s="32"/>
      <c r="L32" s="32"/>
      <c r="M32" s="32"/>
      <c r="N32" s="32"/>
      <c r="O32" s="32"/>
      <c r="P32" s="32"/>
      <c r="Q32" s="32"/>
      <c r="R32" s="32"/>
      <c r="S32" s="32"/>
      <c r="T32" s="32"/>
    </row>
    <row r="33" spans="5:20" x14ac:dyDescent="0.3">
      <c r="E33" s="32"/>
      <c r="F33" s="32"/>
      <c r="G33" s="32"/>
      <c r="H33" s="32"/>
      <c r="I33" s="32"/>
      <c r="J33" s="32"/>
      <c r="K33" s="32"/>
      <c r="L33" s="32"/>
      <c r="M33" s="32"/>
      <c r="N33" s="32"/>
      <c r="O33" s="32"/>
      <c r="P33" s="32"/>
      <c r="Q33" s="32"/>
      <c r="R33" s="32"/>
      <c r="S33" s="32"/>
      <c r="T33" s="32"/>
    </row>
    <row r="34" spans="5:20" x14ac:dyDescent="0.3">
      <c r="E34" s="32"/>
      <c r="F34" s="32"/>
      <c r="G34" s="32"/>
      <c r="H34" s="32"/>
      <c r="I34" s="32"/>
      <c r="J34" s="32"/>
      <c r="K34" s="32"/>
      <c r="L34" s="32"/>
      <c r="M34" s="32"/>
      <c r="N34" s="32"/>
      <c r="O34" s="32"/>
      <c r="P34" s="32"/>
      <c r="Q34" s="32"/>
      <c r="R34" s="32"/>
      <c r="S34" s="32"/>
      <c r="T34" s="32"/>
    </row>
    <row r="35" spans="5:20" x14ac:dyDescent="0.3">
      <c r="E35" s="32"/>
      <c r="F35" s="37"/>
      <c r="G35" s="32"/>
      <c r="H35" s="32"/>
      <c r="I35" s="32"/>
      <c r="J35" s="32"/>
      <c r="K35" s="32"/>
      <c r="L35" s="32"/>
      <c r="M35" s="32"/>
      <c r="N35" s="32"/>
      <c r="O35" s="32"/>
      <c r="P35" s="32"/>
      <c r="Q35" s="32"/>
      <c r="R35" s="32"/>
      <c r="S35" s="32"/>
      <c r="T35" s="32"/>
    </row>
    <row r="36" spans="5:20" x14ac:dyDescent="0.3">
      <c r="E36" s="32"/>
      <c r="F36" s="32"/>
      <c r="G36" s="32"/>
      <c r="H36" s="32"/>
      <c r="I36" s="32"/>
      <c r="J36" s="32"/>
      <c r="K36" s="32"/>
      <c r="L36" s="32"/>
      <c r="M36" s="32"/>
      <c r="N36" s="32"/>
      <c r="O36" s="32"/>
      <c r="P36" s="32"/>
      <c r="Q36" s="32"/>
      <c r="R36" s="32"/>
      <c r="S36" s="32"/>
      <c r="T36" s="32"/>
    </row>
    <row r="37" spans="5:20" x14ac:dyDescent="0.3">
      <c r="E37" s="32"/>
      <c r="F37" s="32"/>
      <c r="G37" s="32"/>
      <c r="H37" s="32"/>
      <c r="I37" s="32"/>
      <c r="J37" s="32"/>
      <c r="K37" s="32"/>
      <c r="L37" s="32"/>
      <c r="M37" s="32"/>
      <c r="N37" s="32"/>
      <c r="O37" s="32"/>
      <c r="P37" s="32"/>
      <c r="Q37" s="32"/>
      <c r="R37" s="32"/>
      <c r="S37" s="32"/>
      <c r="T37" s="32"/>
    </row>
    <row r="38" spans="5:20" x14ac:dyDescent="0.3">
      <c r="E38" s="32"/>
      <c r="F38" s="32"/>
      <c r="G38" s="32"/>
      <c r="H38" s="32"/>
      <c r="I38" s="32"/>
      <c r="J38" s="32"/>
      <c r="K38" s="32"/>
      <c r="L38" s="32"/>
      <c r="M38" s="32"/>
      <c r="N38" s="32"/>
      <c r="O38" s="32"/>
      <c r="P38" s="32"/>
      <c r="Q38" s="32"/>
      <c r="R38" s="32"/>
      <c r="S38" s="32"/>
      <c r="T38" s="32"/>
    </row>
    <row r="39" spans="5:20" x14ac:dyDescent="0.3">
      <c r="E39" s="32"/>
      <c r="F39" s="32"/>
      <c r="G39" s="32"/>
      <c r="H39" s="32"/>
      <c r="I39" s="32"/>
      <c r="J39" s="32"/>
      <c r="K39" s="32"/>
      <c r="L39" s="32"/>
      <c r="M39" s="32"/>
      <c r="N39" s="32"/>
      <c r="O39" s="32"/>
      <c r="P39" s="32"/>
      <c r="Q39" s="32"/>
      <c r="R39" s="32"/>
      <c r="S39" s="32"/>
      <c r="T39" s="32"/>
    </row>
    <row r="40" spans="5:20" x14ac:dyDescent="0.3">
      <c r="E40" s="32"/>
      <c r="F40" s="32"/>
      <c r="G40" s="32"/>
      <c r="H40" s="32"/>
      <c r="I40" s="32"/>
      <c r="J40" s="32"/>
      <c r="K40" s="32"/>
      <c r="L40" s="32"/>
      <c r="M40" s="32"/>
      <c r="N40" s="32"/>
      <c r="O40" s="32"/>
      <c r="P40" s="32"/>
      <c r="Q40" s="32"/>
      <c r="R40" s="32"/>
      <c r="S40" s="32"/>
      <c r="T40" s="32"/>
    </row>
    <row r="41" spans="5:20" x14ac:dyDescent="0.3">
      <c r="E41" s="32"/>
      <c r="F41" s="32"/>
      <c r="G41" s="32"/>
      <c r="H41" s="32"/>
      <c r="I41" s="32"/>
      <c r="J41" s="32"/>
      <c r="K41" s="32"/>
      <c r="L41" s="32"/>
      <c r="M41" s="32"/>
      <c r="N41" s="32"/>
      <c r="O41" s="32"/>
      <c r="P41" s="32"/>
      <c r="Q41" s="32"/>
      <c r="R41" s="32"/>
      <c r="S41" s="32"/>
      <c r="T41" s="32"/>
    </row>
    <row r="42" spans="5:20" x14ac:dyDescent="0.3">
      <c r="E42" s="32"/>
      <c r="F42" s="32"/>
      <c r="G42" s="32"/>
      <c r="H42" s="32"/>
      <c r="I42" s="32"/>
      <c r="J42" s="32"/>
      <c r="K42" s="32"/>
      <c r="L42" s="32"/>
      <c r="M42" s="32"/>
      <c r="N42" s="32"/>
      <c r="O42" s="32"/>
      <c r="P42" s="32"/>
      <c r="Q42" s="32"/>
      <c r="R42" s="32"/>
      <c r="S42" s="32"/>
      <c r="T42" s="32"/>
    </row>
    <row r="43" spans="5:20" x14ac:dyDescent="0.3">
      <c r="E43" s="32"/>
      <c r="F43" s="32"/>
      <c r="G43" s="32"/>
      <c r="H43" s="32"/>
      <c r="I43" s="32"/>
      <c r="J43" s="32"/>
      <c r="K43" s="32"/>
      <c r="L43" s="32"/>
      <c r="M43" s="32"/>
      <c r="N43" s="32"/>
      <c r="O43" s="32"/>
      <c r="P43" s="32"/>
      <c r="Q43" s="32"/>
      <c r="R43" s="32"/>
      <c r="S43" s="32"/>
      <c r="T43" s="32"/>
    </row>
    <row r="44" spans="5:20" x14ac:dyDescent="0.3">
      <c r="E44" s="32"/>
      <c r="F44" s="32"/>
      <c r="G44" s="32"/>
      <c r="H44" s="32"/>
      <c r="I44" s="32"/>
      <c r="J44" s="32"/>
      <c r="K44" s="32"/>
      <c r="L44" s="32"/>
      <c r="M44" s="32"/>
      <c r="N44" s="32"/>
      <c r="O44" s="32"/>
      <c r="P44" s="32"/>
      <c r="Q44" s="32"/>
      <c r="R44" s="32"/>
      <c r="S44" s="32"/>
      <c r="T44" s="32"/>
    </row>
    <row r="45" spans="5:20" x14ac:dyDescent="0.3">
      <c r="E45" s="32"/>
      <c r="F45" s="32"/>
      <c r="G45" s="32"/>
      <c r="H45" s="32"/>
      <c r="I45" s="32"/>
      <c r="J45" s="32"/>
      <c r="K45" s="32"/>
      <c r="L45" s="32"/>
      <c r="M45" s="32"/>
      <c r="N45" s="32"/>
      <c r="O45" s="32"/>
      <c r="P45" s="32"/>
      <c r="Q45" s="32"/>
      <c r="R45" s="32"/>
      <c r="S45" s="32"/>
      <c r="T45" s="32"/>
    </row>
    <row r="46" spans="5:20" x14ac:dyDescent="0.3">
      <c r="E46" s="32"/>
      <c r="F46" s="32"/>
      <c r="G46" s="32"/>
      <c r="H46" s="32"/>
      <c r="I46" s="32"/>
      <c r="J46" s="32"/>
      <c r="K46" s="32"/>
      <c r="L46" s="32"/>
      <c r="M46" s="32"/>
      <c r="N46" s="32"/>
      <c r="O46" s="32"/>
      <c r="P46" s="32"/>
      <c r="Q46" s="32"/>
      <c r="R46" s="32"/>
      <c r="S46" s="32"/>
      <c r="T46" s="32"/>
    </row>
    <row r="47" spans="5:20" x14ac:dyDescent="0.3">
      <c r="E47" s="32"/>
      <c r="F47" s="32"/>
      <c r="G47" s="32"/>
      <c r="H47" s="32"/>
      <c r="I47" s="32"/>
      <c r="J47" s="32"/>
      <c r="K47" s="32"/>
      <c r="L47" s="32"/>
      <c r="M47" s="32"/>
      <c r="N47" s="32"/>
      <c r="O47" s="32"/>
      <c r="P47" s="32"/>
      <c r="Q47" s="32"/>
      <c r="R47" s="32"/>
      <c r="S47" s="32"/>
      <c r="T47" s="32"/>
    </row>
    <row r="48" spans="5:20" x14ac:dyDescent="0.3">
      <c r="E48" s="32"/>
      <c r="F48" s="32"/>
      <c r="G48" s="32"/>
      <c r="H48" s="32"/>
      <c r="I48" s="32"/>
      <c r="J48" s="32"/>
      <c r="K48" s="32"/>
      <c r="L48" s="32"/>
      <c r="M48" s="32"/>
      <c r="N48" s="32"/>
      <c r="O48" s="32"/>
      <c r="P48" s="32"/>
      <c r="Q48" s="32"/>
      <c r="R48" s="32"/>
      <c r="S48" s="32"/>
      <c r="T48" s="32"/>
    </row>
    <row r="49" spans="5:20" x14ac:dyDescent="0.3">
      <c r="E49" s="32"/>
      <c r="F49" s="32"/>
      <c r="G49" s="32"/>
      <c r="H49" s="32"/>
      <c r="I49" s="32"/>
      <c r="J49" s="32"/>
      <c r="K49" s="32"/>
      <c r="L49" s="32"/>
      <c r="M49" s="32"/>
      <c r="N49" s="32"/>
      <c r="O49" s="32"/>
      <c r="P49" s="32"/>
      <c r="Q49" s="32"/>
      <c r="R49" s="32"/>
      <c r="S49" s="32"/>
      <c r="T49" s="32"/>
    </row>
    <row r="50" spans="5:20" x14ac:dyDescent="0.3">
      <c r="E50" s="32"/>
      <c r="F50" s="32"/>
      <c r="G50" s="32"/>
      <c r="H50" s="32"/>
      <c r="I50" s="32"/>
      <c r="J50" s="32"/>
      <c r="K50" s="32"/>
      <c r="L50" s="32"/>
      <c r="M50" s="32"/>
      <c r="N50" s="32"/>
      <c r="O50" s="32"/>
      <c r="P50" s="32"/>
      <c r="Q50" s="32"/>
      <c r="R50" s="32"/>
      <c r="S50" s="32"/>
      <c r="T50" s="32"/>
    </row>
    <row r="51" spans="5:20" x14ac:dyDescent="0.3">
      <c r="E51" s="32"/>
      <c r="F51" s="32"/>
      <c r="G51" s="32"/>
      <c r="H51" s="32"/>
      <c r="I51" s="32"/>
      <c r="J51" s="32"/>
      <c r="K51" s="32"/>
      <c r="L51" s="32"/>
      <c r="M51" s="32"/>
      <c r="N51" s="32"/>
      <c r="O51" s="32"/>
      <c r="P51" s="32"/>
      <c r="Q51" s="32"/>
      <c r="R51" s="32"/>
      <c r="S51" s="32"/>
      <c r="T51" s="32"/>
    </row>
    <row r="52" spans="5:20" x14ac:dyDescent="0.3">
      <c r="E52" s="32"/>
      <c r="F52" s="32"/>
      <c r="G52" s="32"/>
      <c r="H52" s="32"/>
      <c r="I52" s="32"/>
      <c r="J52" s="32"/>
      <c r="K52" s="32"/>
      <c r="L52" s="32"/>
      <c r="M52" s="32"/>
      <c r="N52" s="32"/>
      <c r="O52" s="32"/>
      <c r="P52" s="32"/>
      <c r="Q52" s="32"/>
      <c r="R52" s="32"/>
      <c r="S52" s="32"/>
      <c r="T52" s="32"/>
    </row>
    <row r="53" spans="5:20" x14ac:dyDescent="0.3">
      <c r="E53" s="32"/>
      <c r="F53" s="32"/>
      <c r="G53" s="32"/>
      <c r="H53" s="32"/>
      <c r="I53" s="32"/>
      <c r="J53" s="32"/>
      <c r="K53" s="32"/>
      <c r="L53" s="32"/>
      <c r="M53" s="32"/>
      <c r="N53" s="32"/>
      <c r="O53" s="32"/>
      <c r="P53" s="32"/>
      <c r="Q53" s="32"/>
      <c r="R53" s="32"/>
      <c r="S53" s="32"/>
      <c r="T53" s="32"/>
    </row>
    <row r="54" spans="5:20" x14ac:dyDescent="0.3">
      <c r="E54" s="32"/>
      <c r="F54" s="32"/>
      <c r="G54" s="32"/>
      <c r="H54" s="32"/>
      <c r="I54" s="32"/>
      <c r="J54" s="32"/>
      <c r="K54" s="32"/>
      <c r="L54" s="32"/>
      <c r="M54" s="32"/>
      <c r="N54" s="32"/>
      <c r="O54" s="32"/>
      <c r="P54" s="32"/>
      <c r="Q54" s="32"/>
      <c r="R54" s="32"/>
      <c r="S54" s="32"/>
      <c r="T54" s="32"/>
    </row>
    <row r="55" spans="5:20" x14ac:dyDescent="0.3">
      <c r="E55" s="32"/>
      <c r="F55" s="32"/>
      <c r="G55" s="32"/>
      <c r="H55" s="32"/>
      <c r="I55" s="32"/>
      <c r="J55" s="32"/>
      <c r="K55" s="32"/>
      <c r="L55" s="32"/>
      <c r="M55" s="32"/>
      <c r="N55" s="32"/>
      <c r="O55" s="32"/>
      <c r="P55" s="32"/>
      <c r="Q55" s="32"/>
      <c r="R55" s="32"/>
      <c r="S55" s="32"/>
      <c r="T55" s="32"/>
    </row>
    <row r="56" spans="5:20" x14ac:dyDescent="0.3">
      <c r="E56" s="32"/>
      <c r="F56" s="32"/>
      <c r="G56" s="32"/>
      <c r="H56" s="32"/>
      <c r="I56" s="32"/>
      <c r="J56" s="32"/>
      <c r="K56" s="32"/>
      <c r="L56" s="32"/>
      <c r="M56" s="32"/>
      <c r="N56" s="32"/>
      <c r="O56" s="32"/>
      <c r="P56" s="32"/>
      <c r="Q56" s="32"/>
      <c r="R56" s="32"/>
      <c r="S56" s="32"/>
      <c r="T56" s="32"/>
    </row>
    <row r="57" spans="5:20" x14ac:dyDescent="0.3">
      <c r="E57" s="32"/>
      <c r="F57" s="32"/>
      <c r="G57" s="32"/>
      <c r="H57" s="32"/>
      <c r="I57" s="32"/>
      <c r="J57" s="32"/>
      <c r="K57" s="32"/>
      <c r="L57" s="32"/>
      <c r="M57" s="32"/>
      <c r="N57" s="32"/>
      <c r="O57" s="32"/>
      <c r="P57" s="32"/>
      <c r="Q57" s="32"/>
      <c r="R57" s="32"/>
      <c r="S57" s="32"/>
      <c r="T57" s="32"/>
    </row>
    <row r="58" spans="5:20" x14ac:dyDescent="0.3">
      <c r="E58" s="32"/>
      <c r="F58" s="32"/>
      <c r="G58" s="32"/>
      <c r="H58" s="32"/>
      <c r="I58" s="32"/>
      <c r="J58" s="32"/>
      <c r="K58" s="32"/>
      <c r="L58" s="32"/>
      <c r="M58" s="32"/>
      <c r="N58" s="32"/>
      <c r="O58" s="32"/>
      <c r="P58" s="32"/>
      <c r="Q58" s="32"/>
      <c r="R58" s="32"/>
      <c r="S58" s="32"/>
      <c r="T58" s="32"/>
    </row>
    <row r="59" spans="5:20" x14ac:dyDescent="0.3">
      <c r="E59" s="32"/>
      <c r="F59" s="32"/>
      <c r="G59" s="32"/>
      <c r="H59" s="32"/>
      <c r="I59" s="32"/>
      <c r="J59" s="32"/>
      <c r="K59" s="32"/>
      <c r="L59" s="32"/>
      <c r="M59" s="32"/>
      <c r="N59" s="32"/>
      <c r="O59" s="32"/>
      <c r="P59" s="32"/>
      <c r="Q59" s="32"/>
      <c r="R59" s="32"/>
      <c r="S59" s="32"/>
      <c r="T59" s="32"/>
    </row>
    <row r="60" spans="5:20" x14ac:dyDescent="0.3">
      <c r="E60" s="32"/>
      <c r="F60" s="32"/>
      <c r="G60" s="32"/>
      <c r="H60" s="32"/>
      <c r="I60" s="32"/>
      <c r="J60" s="32"/>
      <c r="K60" s="32"/>
      <c r="L60" s="32"/>
      <c r="M60" s="32"/>
      <c r="N60" s="32"/>
      <c r="O60" s="32"/>
      <c r="P60" s="32"/>
      <c r="Q60" s="32"/>
      <c r="R60" s="32"/>
      <c r="S60" s="32"/>
      <c r="T60" s="32"/>
    </row>
    <row r="61" spans="5:20" x14ac:dyDescent="0.3">
      <c r="E61" s="32"/>
      <c r="F61" s="32"/>
      <c r="G61" s="32"/>
      <c r="H61" s="32"/>
      <c r="I61" s="32"/>
      <c r="J61" s="32"/>
      <c r="K61" s="32"/>
      <c r="L61" s="32"/>
      <c r="M61" s="32"/>
      <c r="N61" s="32"/>
      <c r="O61" s="32"/>
      <c r="P61" s="32"/>
      <c r="Q61" s="32"/>
      <c r="R61" s="32"/>
      <c r="S61" s="32"/>
      <c r="T61" s="32"/>
    </row>
    <row r="62" spans="5:20" x14ac:dyDescent="0.3">
      <c r="E62" s="32"/>
      <c r="F62" s="32"/>
      <c r="G62" s="32"/>
      <c r="H62" s="32"/>
      <c r="I62" s="32"/>
      <c r="J62" s="32"/>
      <c r="K62" s="32"/>
      <c r="L62" s="32"/>
      <c r="M62" s="32"/>
      <c r="N62" s="32"/>
      <c r="O62" s="32"/>
      <c r="P62" s="32"/>
      <c r="Q62" s="32"/>
      <c r="R62" s="32"/>
      <c r="S62" s="32"/>
      <c r="T62" s="32"/>
    </row>
    <row r="63" spans="5:20" x14ac:dyDescent="0.3">
      <c r="E63" s="32"/>
      <c r="F63" s="32"/>
      <c r="G63" s="32"/>
      <c r="H63" s="32"/>
      <c r="I63" s="32"/>
      <c r="J63" s="32"/>
      <c r="K63" s="32"/>
      <c r="L63" s="32"/>
      <c r="M63" s="32"/>
      <c r="N63" s="32"/>
      <c r="O63" s="32"/>
      <c r="P63" s="32"/>
      <c r="Q63" s="32"/>
      <c r="R63" s="32"/>
      <c r="S63" s="32"/>
      <c r="T63" s="32"/>
    </row>
    <row r="64" spans="5:20" x14ac:dyDescent="0.3">
      <c r="E64" s="32"/>
      <c r="F64" s="32"/>
      <c r="G64" s="32"/>
      <c r="H64" s="32"/>
      <c r="I64" s="32"/>
      <c r="J64" s="32"/>
      <c r="K64" s="32"/>
      <c r="L64" s="32"/>
      <c r="M64" s="32"/>
      <c r="N64" s="32"/>
      <c r="O64" s="32"/>
      <c r="P64" s="32"/>
      <c r="Q64" s="32"/>
      <c r="R64" s="32"/>
      <c r="S64" s="32"/>
      <c r="T64" s="32"/>
    </row>
    <row r="65" spans="5:20" x14ac:dyDescent="0.3">
      <c r="E65" s="32"/>
      <c r="F65" s="32"/>
      <c r="G65" s="32"/>
      <c r="H65" s="32"/>
      <c r="I65" s="32"/>
      <c r="J65" s="32"/>
      <c r="K65" s="32"/>
      <c r="L65" s="32"/>
      <c r="M65" s="32"/>
      <c r="N65" s="32"/>
      <c r="O65" s="32"/>
      <c r="P65" s="32"/>
      <c r="Q65" s="32"/>
      <c r="R65" s="32"/>
      <c r="S65" s="32"/>
      <c r="T65" s="32"/>
    </row>
    <row r="66" spans="5:20" x14ac:dyDescent="0.3">
      <c r="E66" s="32"/>
      <c r="F66" s="32"/>
      <c r="G66" s="32"/>
      <c r="H66" s="32"/>
      <c r="I66" s="32"/>
      <c r="J66" s="32"/>
      <c r="K66" s="32"/>
      <c r="L66" s="32"/>
      <c r="M66" s="32"/>
      <c r="N66" s="32"/>
      <c r="O66" s="32"/>
      <c r="P66" s="32"/>
      <c r="Q66" s="32"/>
      <c r="R66" s="32"/>
      <c r="S66" s="32"/>
      <c r="T66" s="32"/>
    </row>
    <row r="67" spans="5:20" x14ac:dyDescent="0.3">
      <c r="E67" s="32"/>
      <c r="F67" s="32"/>
      <c r="G67" s="32"/>
      <c r="H67" s="32"/>
      <c r="I67" s="32"/>
      <c r="J67" s="32"/>
      <c r="K67" s="32"/>
      <c r="L67" s="32"/>
      <c r="M67" s="32"/>
      <c r="N67" s="32"/>
      <c r="O67" s="32"/>
      <c r="P67" s="32"/>
      <c r="Q67" s="32"/>
      <c r="R67" s="32"/>
      <c r="S67" s="32"/>
      <c r="T67" s="32"/>
    </row>
    <row r="68" spans="5:20" x14ac:dyDescent="0.3">
      <c r="E68" s="32"/>
      <c r="F68" s="32"/>
      <c r="G68" s="32"/>
      <c r="H68" s="32"/>
      <c r="I68" s="32"/>
      <c r="J68" s="32"/>
      <c r="K68" s="32"/>
      <c r="L68" s="32"/>
      <c r="M68" s="32"/>
      <c r="N68" s="32"/>
      <c r="O68" s="32"/>
      <c r="P68" s="32"/>
      <c r="Q68" s="32"/>
      <c r="R68" s="32"/>
      <c r="S68" s="32"/>
      <c r="T68" s="32"/>
    </row>
    <row r="69" spans="5:20" x14ac:dyDescent="0.3">
      <c r="E69" s="32"/>
      <c r="F69" s="32"/>
      <c r="G69" s="32"/>
      <c r="H69" s="32"/>
      <c r="I69" s="32"/>
      <c r="J69" s="32"/>
      <c r="K69" s="32"/>
      <c r="L69" s="32"/>
      <c r="M69" s="32"/>
      <c r="N69" s="32"/>
      <c r="O69" s="32"/>
      <c r="P69" s="32"/>
      <c r="Q69" s="32"/>
      <c r="R69" s="32"/>
      <c r="S69" s="32"/>
      <c r="T69" s="32"/>
    </row>
    <row r="70" spans="5:20" x14ac:dyDescent="0.3">
      <c r="E70" s="32"/>
      <c r="F70" s="32"/>
      <c r="G70" s="32"/>
      <c r="H70" s="32"/>
      <c r="I70" s="32"/>
      <c r="J70" s="32"/>
      <c r="K70" s="32"/>
      <c r="L70" s="32"/>
      <c r="M70" s="32"/>
      <c r="N70" s="32"/>
      <c r="O70" s="32"/>
      <c r="P70" s="32"/>
      <c r="Q70" s="32"/>
      <c r="R70" s="32"/>
      <c r="S70" s="32"/>
      <c r="T70" s="32"/>
    </row>
    <row r="71" spans="5:20" x14ac:dyDescent="0.3">
      <c r="E71" s="32"/>
      <c r="F71" s="32"/>
      <c r="G71" s="32"/>
      <c r="H71" s="32"/>
      <c r="I71" s="32"/>
      <c r="J71" s="32"/>
      <c r="K71" s="32"/>
      <c r="L71" s="32"/>
      <c r="M71" s="32"/>
      <c r="N71" s="32"/>
      <c r="O71" s="32"/>
      <c r="P71" s="32"/>
      <c r="Q71" s="32"/>
      <c r="R71" s="32"/>
      <c r="S71" s="32"/>
      <c r="T71" s="32"/>
    </row>
    <row r="72" spans="5:20" x14ac:dyDescent="0.3">
      <c r="E72" s="32"/>
      <c r="F72" s="32"/>
      <c r="G72" s="32"/>
      <c r="H72" s="32"/>
      <c r="I72" s="32"/>
      <c r="J72" s="32"/>
      <c r="K72" s="32"/>
      <c r="L72" s="32"/>
      <c r="M72" s="32"/>
      <c r="N72" s="32"/>
      <c r="O72" s="32"/>
      <c r="P72" s="32"/>
      <c r="Q72" s="32"/>
      <c r="R72" s="32"/>
      <c r="S72" s="32"/>
      <c r="T72" s="32"/>
    </row>
    <row r="73" spans="5:20" x14ac:dyDescent="0.3">
      <c r="E73" s="32"/>
      <c r="F73" s="32"/>
      <c r="G73" s="32"/>
      <c r="H73" s="32"/>
      <c r="I73" s="32"/>
      <c r="J73" s="32"/>
      <c r="K73" s="32"/>
      <c r="L73" s="32"/>
      <c r="M73" s="32"/>
      <c r="N73" s="32"/>
      <c r="O73" s="32"/>
      <c r="P73" s="32"/>
      <c r="Q73" s="32"/>
      <c r="R73" s="32"/>
      <c r="S73" s="32"/>
      <c r="T73" s="32"/>
    </row>
    <row r="74" spans="5:20" x14ac:dyDescent="0.3">
      <c r="E74" s="32"/>
      <c r="F74" s="32"/>
      <c r="G74" s="32"/>
      <c r="H74" s="32"/>
      <c r="I74" s="32"/>
      <c r="J74" s="32"/>
      <c r="K74" s="32"/>
      <c r="L74" s="32"/>
      <c r="M74" s="32"/>
      <c r="N74" s="32"/>
      <c r="O74" s="32"/>
      <c r="P74" s="32"/>
      <c r="Q74" s="32"/>
      <c r="R74" s="32"/>
      <c r="S74" s="32"/>
      <c r="T74" s="32"/>
    </row>
    <row r="75" spans="5:20" x14ac:dyDescent="0.3">
      <c r="E75" s="32"/>
      <c r="F75" s="32"/>
      <c r="G75" s="32"/>
      <c r="H75" s="32"/>
      <c r="I75" s="32"/>
      <c r="J75" s="32"/>
      <c r="K75" s="32"/>
      <c r="L75" s="32"/>
      <c r="M75" s="32"/>
      <c r="N75" s="32"/>
      <c r="O75" s="32"/>
      <c r="P75" s="32"/>
      <c r="Q75" s="32"/>
      <c r="R75" s="32"/>
      <c r="S75" s="32"/>
      <c r="T75" s="32"/>
    </row>
    <row r="76" spans="5:20" x14ac:dyDescent="0.3">
      <c r="E76" s="32"/>
      <c r="F76" s="32"/>
      <c r="G76" s="32"/>
      <c r="H76" s="32"/>
      <c r="I76" s="32"/>
      <c r="J76" s="32"/>
      <c r="K76" s="32"/>
      <c r="L76" s="32"/>
      <c r="M76" s="32"/>
      <c r="N76" s="32"/>
      <c r="O76" s="32"/>
      <c r="P76" s="32"/>
      <c r="Q76" s="32"/>
      <c r="R76" s="32"/>
      <c r="S76" s="32"/>
      <c r="T76" s="32"/>
    </row>
    <row r="77" spans="5:20" x14ac:dyDescent="0.3">
      <c r="E77" s="32"/>
      <c r="F77" s="32"/>
      <c r="G77" s="32"/>
      <c r="H77" s="32"/>
      <c r="I77" s="32"/>
      <c r="J77" s="32"/>
      <c r="K77" s="32"/>
      <c r="L77" s="32"/>
      <c r="M77" s="32"/>
      <c r="N77" s="32"/>
      <c r="O77" s="32"/>
      <c r="P77" s="32"/>
      <c r="Q77" s="32"/>
      <c r="R77" s="32"/>
      <c r="S77" s="32"/>
      <c r="T77" s="32"/>
    </row>
    <row r="78" spans="5:20" x14ac:dyDescent="0.3">
      <c r="E78" s="32"/>
      <c r="F78" s="32"/>
      <c r="G78" s="32"/>
      <c r="H78" s="32"/>
      <c r="I78" s="32"/>
      <c r="J78" s="32"/>
      <c r="K78" s="32"/>
      <c r="L78" s="32"/>
      <c r="M78" s="32"/>
      <c r="N78" s="32"/>
      <c r="O78" s="32"/>
      <c r="P78" s="32"/>
      <c r="Q78" s="32"/>
      <c r="R78" s="32"/>
      <c r="S78" s="32"/>
      <c r="T78" s="32"/>
    </row>
    <row r="79" spans="5:20" x14ac:dyDescent="0.3">
      <c r="E79" s="32"/>
      <c r="F79" s="32"/>
      <c r="G79" s="32"/>
      <c r="H79" s="32"/>
      <c r="I79" s="32"/>
      <c r="J79" s="32"/>
      <c r="K79" s="32"/>
      <c r="L79" s="32"/>
      <c r="M79" s="32"/>
      <c r="N79" s="32"/>
      <c r="O79" s="32"/>
      <c r="P79" s="32"/>
      <c r="Q79" s="32"/>
      <c r="R79" s="32"/>
      <c r="S79" s="32"/>
      <c r="T79" s="32"/>
    </row>
    <row r="80" spans="5:20" x14ac:dyDescent="0.3">
      <c r="E80" s="32"/>
      <c r="F80" s="32"/>
      <c r="G80" s="32"/>
      <c r="H80" s="32"/>
      <c r="I80" s="32"/>
      <c r="J80" s="32"/>
      <c r="K80" s="32"/>
      <c r="L80" s="32"/>
      <c r="M80" s="32"/>
      <c r="N80" s="32"/>
      <c r="O80" s="32"/>
      <c r="P80" s="32"/>
      <c r="Q80" s="32"/>
      <c r="R80" s="32"/>
      <c r="S80" s="32"/>
      <c r="T80" s="32"/>
    </row>
    <row r="81" spans="5:20" x14ac:dyDescent="0.3">
      <c r="E81" s="32"/>
      <c r="F81" s="32"/>
      <c r="G81" s="32"/>
      <c r="H81" s="32"/>
      <c r="I81" s="32"/>
      <c r="J81" s="32"/>
      <c r="K81" s="32"/>
      <c r="L81" s="32"/>
      <c r="M81" s="32"/>
      <c r="N81" s="32"/>
      <c r="O81" s="32"/>
      <c r="P81" s="32"/>
      <c r="Q81" s="32"/>
      <c r="R81" s="32"/>
      <c r="S81" s="32"/>
      <c r="T81" s="32"/>
    </row>
    <row r="82" spans="5:20" x14ac:dyDescent="0.3">
      <c r="E82" s="32"/>
      <c r="F82" s="32"/>
      <c r="G82" s="32"/>
      <c r="H82" s="32"/>
      <c r="I82" s="32"/>
      <c r="J82" s="32"/>
      <c r="K82" s="32"/>
      <c r="L82" s="32"/>
      <c r="M82" s="32"/>
      <c r="N82" s="32"/>
      <c r="O82" s="32"/>
      <c r="P82" s="32"/>
      <c r="Q82" s="32"/>
      <c r="R82" s="32"/>
      <c r="S82" s="32"/>
      <c r="T82" s="32"/>
    </row>
    <row r="83" spans="5:20" x14ac:dyDescent="0.3">
      <c r="E83" s="32"/>
      <c r="F83" s="32"/>
      <c r="G83" s="32"/>
      <c r="H83" s="32"/>
      <c r="I83" s="32"/>
      <c r="J83" s="32"/>
      <c r="K83" s="32"/>
      <c r="L83" s="32"/>
      <c r="M83" s="32"/>
      <c r="N83" s="32"/>
      <c r="O83" s="32"/>
      <c r="P83" s="32"/>
      <c r="Q83" s="32"/>
      <c r="R83" s="32"/>
      <c r="S83" s="32"/>
      <c r="T83" s="32"/>
    </row>
    <row r="84" spans="5:20" x14ac:dyDescent="0.3">
      <c r="E84" s="32"/>
      <c r="F84" s="32"/>
      <c r="G84" s="32"/>
      <c r="H84" s="32"/>
      <c r="I84" s="32"/>
      <c r="J84" s="32"/>
      <c r="K84" s="32"/>
      <c r="L84" s="32"/>
      <c r="M84" s="32"/>
      <c r="N84" s="32"/>
      <c r="O84" s="32"/>
      <c r="P84" s="32"/>
      <c r="Q84" s="32"/>
      <c r="R84" s="32"/>
      <c r="S84" s="32"/>
      <c r="T84" s="32"/>
    </row>
    <row r="85" spans="5:20" x14ac:dyDescent="0.3">
      <c r="E85" s="32"/>
      <c r="F85" s="32"/>
      <c r="G85" s="32"/>
      <c r="H85" s="32"/>
      <c r="I85" s="32"/>
      <c r="J85" s="32"/>
      <c r="K85" s="32"/>
      <c r="L85" s="32"/>
      <c r="M85" s="32"/>
      <c r="N85" s="32"/>
      <c r="O85" s="32"/>
      <c r="P85" s="32"/>
      <c r="Q85" s="32"/>
      <c r="R85" s="32"/>
      <c r="S85" s="32"/>
      <c r="T85" s="32"/>
    </row>
    <row r="86" spans="5:20" x14ac:dyDescent="0.3">
      <c r="E86" s="32"/>
      <c r="F86" s="32"/>
      <c r="G86" s="32"/>
      <c r="H86" s="32"/>
      <c r="I86" s="32"/>
      <c r="J86" s="32"/>
      <c r="K86" s="32"/>
      <c r="L86" s="32"/>
      <c r="M86" s="32"/>
      <c r="N86" s="32"/>
      <c r="O86" s="32"/>
      <c r="P86" s="32"/>
      <c r="Q86" s="32"/>
      <c r="R86" s="32"/>
      <c r="S86" s="32"/>
      <c r="T86" s="32"/>
    </row>
    <row r="87" spans="5:20" x14ac:dyDescent="0.3">
      <c r="E87" s="32"/>
      <c r="F87" s="32"/>
      <c r="G87" s="32"/>
      <c r="H87" s="32"/>
      <c r="I87" s="32"/>
      <c r="J87" s="32"/>
      <c r="K87" s="32"/>
      <c r="L87" s="32"/>
      <c r="M87" s="32"/>
      <c r="N87" s="32"/>
      <c r="O87" s="32"/>
      <c r="P87" s="32"/>
      <c r="Q87" s="32"/>
      <c r="R87" s="32"/>
      <c r="S87" s="32"/>
      <c r="T87" s="32"/>
    </row>
    <row r="88" spans="5:20" x14ac:dyDescent="0.3">
      <c r="E88" s="32"/>
      <c r="F88" s="32"/>
      <c r="G88" s="32"/>
      <c r="H88" s="32"/>
      <c r="I88" s="32"/>
      <c r="J88" s="32"/>
      <c r="K88" s="32"/>
      <c r="L88" s="32"/>
      <c r="M88" s="32"/>
      <c r="N88" s="32"/>
      <c r="O88" s="32"/>
      <c r="P88" s="32"/>
      <c r="Q88" s="32"/>
      <c r="R88" s="32"/>
      <c r="S88" s="32"/>
      <c r="T88" s="32"/>
    </row>
    <row r="89" spans="5:20" x14ac:dyDescent="0.3">
      <c r="E89" s="32"/>
      <c r="F89" s="32"/>
      <c r="G89" s="32"/>
      <c r="H89" s="32"/>
      <c r="I89" s="32"/>
      <c r="J89" s="32"/>
      <c r="K89" s="32"/>
      <c r="L89" s="32"/>
      <c r="M89" s="32"/>
      <c r="N89" s="32"/>
      <c r="O89" s="32"/>
      <c r="P89" s="32"/>
      <c r="Q89" s="32"/>
      <c r="R89" s="32"/>
      <c r="S89" s="32"/>
      <c r="T89" s="32"/>
    </row>
    <row r="90" spans="5:20" x14ac:dyDescent="0.3">
      <c r="E90" s="32"/>
      <c r="F90" s="32"/>
      <c r="G90" s="32"/>
      <c r="H90" s="32"/>
      <c r="I90" s="32"/>
      <c r="J90" s="32"/>
      <c r="K90" s="32"/>
      <c r="L90" s="32"/>
      <c r="M90" s="32"/>
      <c r="N90" s="32"/>
      <c r="O90" s="32"/>
      <c r="P90" s="32"/>
      <c r="Q90" s="32"/>
      <c r="R90" s="32"/>
      <c r="S90" s="32"/>
      <c r="T90" s="32"/>
    </row>
    <row r="91" spans="5:20" x14ac:dyDescent="0.3">
      <c r="E91" s="32"/>
      <c r="F91" s="32"/>
      <c r="G91" s="32"/>
      <c r="H91" s="32"/>
      <c r="I91" s="32"/>
      <c r="J91" s="32"/>
      <c r="K91" s="32"/>
      <c r="L91" s="32"/>
      <c r="M91" s="32"/>
      <c r="N91" s="32"/>
      <c r="O91" s="32"/>
      <c r="P91" s="32"/>
      <c r="Q91" s="32"/>
      <c r="R91" s="32"/>
      <c r="S91" s="32"/>
      <c r="T91" s="32"/>
    </row>
    <row r="92" spans="5:20" x14ac:dyDescent="0.3">
      <c r="E92" s="32"/>
      <c r="F92" s="32"/>
      <c r="G92" s="32"/>
      <c r="H92" s="32"/>
      <c r="I92" s="32"/>
      <c r="J92" s="32"/>
      <c r="K92" s="32"/>
      <c r="L92" s="32"/>
      <c r="M92" s="32"/>
      <c r="N92" s="32"/>
      <c r="O92" s="32"/>
      <c r="P92" s="32"/>
      <c r="Q92" s="32"/>
      <c r="R92" s="32"/>
      <c r="S92" s="32"/>
      <c r="T92" s="32"/>
    </row>
    <row r="93" spans="5:20" x14ac:dyDescent="0.3">
      <c r="E93" s="32"/>
      <c r="F93" s="32"/>
      <c r="G93" s="32"/>
      <c r="H93" s="32"/>
      <c r="I93" s="32"/>
      <c r="J93" s="32"/>
      <c r="K93" s="32"/>
      <c r="L93" s="32"/>
      <c r="M93" s="32"/>
      <c r="N93" s="32"/>
      <c r="O93" s="32"/>
      <c r="P93" s="32"/>
      <c r="Q93" s="32"/>
      <c r="R93" s="32"/>
      <c r="S93" s="32"/>
      <c r="T93" s="32"/>
    </row>
    <row r="94" spans="5:20" x14ac:dyDescent="0.3">
      <c r="E94" s="32"/>
      <c r="F94" s="32"/>
      <c r="G94" s="32"/>
      <c r="H94" s="32"/>
      <c r="I94" s="32"/>
      <c r="J94" s="32"/>
      <c r="K94" s="32"/>
      <c r="L94" s="32"/>
      <c r="M94" s="32"/>
      <c r="N94" s="32"/>
      <c r="O94" s="32"/>
      <c r="P94" s="32"/>
      <c r="Q94" s="32"/>
      <c r="R94" s="32"/>
      <c r="S94" s="32"/>
      <c r="T94" s="32"/>
    </row>
    <row r="95" spans="5:20" x14ac:dyDescent="0.3">
      <c r="E95" s="32"/>
      <c r="F95" s="32"/>
      <c r="G95" s="32"/>
      <c r="H95" s="32"/>
      <c r="I95" s="32"/>
      <c r="J95" s="32"/>
      <c r="K95" s="32"/>
      <c r="L95" s="32"/>
      <c r="M95" s="32"/>
      <c r="N95" s="32"/>
      <c r="O95" s="32"/>
      <c r="P95" s="32"/>
      <c r="Q95" s="32"/>
      <c r="R95" s="32"/>
      <c r="S95" s="32"/>
      <c r="T95" s="32"/>
    </row>
    <row r="96" spans="5:20" x14ac:dyDescent="0.3">
      <c r="E96" s="32"/>
      <c r="F96" s="32"/>
      <c r="G96" s="32"/>
      <c r="H96" s="32"/>
      <c r="I96" s="32"/>
      <c r="J96" s="32"/>
      <c r="K96" s="32"/>
      <c r="L96" s="32"/>
      <c r="M96" s="32"/>
      <c r="N96" s="32"/>
      <c r="O96" s="32"/>
      <c r="P96" s="32"/>
      <c r="Q96" s="32"/>
      <c r="R96" s="32"/>
      <c r="S96" s="32"/>
      <c r="T96" s="32"/>
    </row>
    <row r="97" spans="5:20" x14ac:dyDescent="0.3">
      <c r="E97" s="32"/>
      <c r="F97" s="32"/>
      <c r="G97" s="32"/>
      <c r="H97" s="32"/>
      <c r="I97" s="32"/>
      <c r="J97" s="32"/>
      <c r="K97" s="32"/>
      <c r="L97" s="32"/>
      <c r="M97" s="32"/>
      <c r="N97" s="32"/>
      <c r="O97" s="32"/>
      <c r="P97" s="32"/>
      <c r="Q97" s="32"/>
      <c r="R97" s="32"/>
      <c r="S97" s="32"/>
      <c r="T97" s="32"/>
    </row>
    <row r="98" spans="5:20" x14ac:dyDescent="0.3">
      <c r="E98" s="32"/>
      <c r="F98" s="32"/>
      <c r="G98" s="32"/>
      <c r="H98" s="32"/>
      <c r="I98" s="32"/>
      <c r="J98" s="32"/>
      <c r="K98" s="32"/>
      <c r="L98" s="32"/>
      <c r="M98" s="32"/>
      <c r="N98" s="32"/>
      <c r="O98" s="32"/>
      <c r="P98" s="32"/>
      <c r="Q98" s="32"/>
      <c r="R98" s="32"/>
      <c r="S98" s="32"/>
      <c r="T98" s="32"/>
    </row>
    <row r="99" spans="5:20" x14ac:dyDescent="0.3">
      <c r="E99" s="32"/>
      <c r="F99" s="32"/>
      <c r="G99" s="32"/>
      <c r="H99" s="32"/>
      <c r="I99" s="32"/>
      <c r="J99" s="32"/>
      <c r="K99" s="32"/>
      <c r="L99" s="32"/>
      <c r="M99" s="32"/>
      <c r="N99" s="32"/>
      <c r="O99" s="32"/>
      <c r="P99" s="32"/>
      <c r="Q99" s="32"/>
      <c r="R99" s="32"/>
      <c r="S99" s="32"/>
      <c r="T99" s="32"/>
    </row>
    <row r="100" spans="5:20" x14ac:dyDescent="0.3">
      <c r="E100" s="32"/>
      <c r="F100" s="32"/>
      <c r="G100" s="32"/>
      <c r="H100" s="32"/>
      <c r="I100" s="32"/>
      <c r="J100" s="32"/>
      <c r="K100" s="32"/>
      <c r="L100" s="32"/>
      <c r="M100" s="32"/>
      <c r="N100" s="32"/>
      <c r="O100" s="32"/>
      <c r="P100" s="32"/>
      <c r="Q100" s="32"/>
      <c r="R100" s="32"/>
      <c r="S100" s="32"/>
      <c r="T100" s="32"/>
    </row>
    <row r="101" spans="5:20" x14ac:dyDescent="0.3">
      <c r="E101" s="32"/>
      <c r="F101" s="32"/>
      <c r="G101" s="32"/>
      <c r="H101" s="32"/>
      <c r="I101" s="32"/>
      <c r="J101" s="32"/>
      <c r="K101" s="32"/>
      <c r="L101" s="32"/>
      <c r="M101" s="32"/>
      <c r="N101" s="32"/>
      <c r="O101" s="32"/>
      <c r="P101" s="32"/>
      <c r="Q101" s="32"/>
      <c r="R101" s="32"/>
      <c r="S101" s="32"/>
      <c r="T101" s="32"/>
    </row>
    <row r="102" spans="5:20" x14ac:dyDescent="0.3">
      <c r="E102" s="32"/>
      <c r="F102" s="32"/>
      <c r="G102" s="32"/>
      <c r="H102" s="32"/>
      <c r="I102" s="32"/>
      <c r="J102" s="32"/>
      <c r="K102" s="32"/>
      <c r="L102" s="32"/>
      <c r="M102" s="32"/>
      <c r="N102" s="32"/>
      <c r="O102" s="32"/>
      <c r="P102" s="32"/>
      <c r="Q102" s="32"/>
      <c r="R102" s="32"/>
      <c r="S102" s="32"/>
      <c r="T102" s="32"/>
    </row>
    <row r="103" spans="5:20" x14ac:dyDescent="0.3">
      <c r="E103" s="32"/>
      <c r="F103" s="32"/>
      <c r="G103" s="32"/>
      <c r="H103" s="32"/>
      <c r="I103" s="32"/>
      <c r="J103" s="32"/>
      <c r="K103" s="32"/>
      <c r="L103" s="32"/>
      <c r="M103" s="32"/>
      <c r="N103" s="32"/>
      <c r="O103" s="32"/>
      <c r="P103" s="32"/>
      <c r="Q103" s="32"/>
      <c r="R103" s="32"/>
      <c r="S103" s="32"/>
      <c r="T103" s="32"/>
    </row>
    <row r="104" spans="5:20" x14ac:dyDescent="0.3">
      <c r="E104" s="32"/>
      <c r="F104" s="32"/>
      <c r="G104" s="32"/>
      <c r="H104" s="32"/>
      <c r="I104" s="32"/>
      <c r="J104" s="32"/>
      <c r="K104" s="32"/>
      <c r="L104" s="32"/>
      <c r="M104" s="32"/>
      <c r="N104" s="32"/>
      <c r="O104" s="32"/>
      <c r="P104" s="32"/>
      <c r="Q104" s="32"/>
      <c r="R104" s="32"/>
      <c r="S104" s="32"/>
      <c r="T104" s="32"/>
    </row>
    <row r="105" spans="5:20" x14ac:dyDescent="0.3">
      <c r="E105" s="32"/>
      <c r="F105" s="32"/>
      <c r="G105" s="32"/>
      <c r="H105" s="32"/>
      <c r="I105" s="32"/>
      <c r="J105" s="32"/>
      <c r="K105" s="32"/>
      <c r="L105" s="32"/>
      <c r="M105" s="32"/>
      <c r="N105" s="32"/>
      <c r="O105" s="32"/>
      <c r="P105" s="32"/>
      <c r="Q105" s="32"/>
      <c r="R105" s="32"/>
      <c r="S105" s="32"/>
      <c r="T105" s="32"/>
    </row>
    <row r="106" spans="5:20" x14ac:dyDescent="0.3">
      <c r="E106" s="32"/>
      <c r="F106" s="32"/>
      <c r="G106" s="32"/>
      <c r="H106" s="32"/>
      <c r="I106" s="32"/>
      <c r="J106" s="32"/>
      <c r="K106" s="32"/>
      <c r="L106" s="32"/>
      <c r="M106" s="32"/>
      <c r="N106" s="32"/>
      <c r="O106" s="32"/>
      <c r="P106" s="32"/>
      <c r="Q106" s="32"/>
      <c r="R106" s="32"/>
      <c r="S106" s="32"/>
      <c r="T106" s="32"/>
    </row>
    <row r="107" spans="5:20" x14ac:dyDescent="0.3">
      <c r="E107" s="32"/>
      <c r="F107" s="32"/>
      <c r="G107" s="32"/>
      <c r="H107" s="32"/>
      <c r="I107" s="32"/>
      <c r="J107" s="32"/>
      <c r="K107" s="32"/>
      <c r="L107" s="32"/>
      <c r="M107" s="32"/>
      <c r="N107" s="32"/>
      <c r="O107" s="32"/>
      <c r="P107" s="32"/>
      <c r="Q107" s="32"/>
      <c r="R107" s="32"/>
      <c r="S107" s="32"/>
      <c r="T107" s="32"/>
    </row>
    <row r="108" spans="5:20" x14ac:dyDescent="0.3">
      <c r="E108" s="32"/>
      <c r="F108" s="32"/>
      <c r="G108" s="32"/>
      <c r="H108" s="32"/>
      <c r="I108" s="32"/>
      <c r="J108" s="32"/>
      <c r="K108" s="32"/>
      <c r="L108" s="32"/>
      <c r="M108" s="32"/>
      <c r="N108" s="32"/>
      <c r="O108" s="32"/>
      <c r="P108" s="32"/>
      <c r="Q108" s="32"/>
      <c r="R108" s="32"/>
      <c r="S108" s="32"/>
      <c r="T108" s="32"/>
    </row>
    <row r="109" spans="5:20" x14ac:dyDescent="0.3">
      <c r="E109" s="32"/>
      <c r="F109" s="32"/>
      <c r="G109" s="32"/>
      <c r="H109" s="32"/>
      <c r="I109" s="32"/>
      <c r="J109" s="32"/>
      <c r="K109" s="32"/>
      <c r="L109" s="32"/>
      <c r="M109" s="32"/>
      <c r="N109" s="32"/>
      <c r="O109" s="32"/>
      <c r="P109" s="32"/>
      <c r="Q109" s="32"/>
      <c r="R109" s="32"/>
      <c r="S109" s="32"/>
      <c r="T109" s="32"/>
    </row>
    <row r="110" spans="5:20" x14ac:dyDescent="0.3">
      <c r="E110" s="32"/>
      <c r="F110" s="32"/>
      <c r="G110" s="32"/>
      <c r="H110" s="32"/>
      <c r="I110" s="32"/>
      <c r="J110" s="32"/>
      <c r="K110" s="32"/>
      <c r="L110" s="32"/>
      <c r="M110" s="32"/>
      <c r="N110" s="32"/>
      <c r="O110" s="32"/>
      <c r="P110" s="32"/>
      <c r="Q110" s="32"/>
      <c r="R110" s="32"/>
      <c r="S110" s="32"/>
      <c r="T110" s="32"/>
    </row>
    <row r="111" spans="5:20" x14ac:dyDescent="0.3">
      <c r="E111" s="32"/>
      <c r="F111" s="32"/>
      <c r="G111" s="32"/>
      <c r="H111" s="32"/>
      <c r="I111" s="32"/>
      <c r="J111" s="32"/>
      <c r="K111" s="32"/>
      <c r="L111" s="32"/>
      <c r="M111" s="32"/>
      <c r="N111" s="32"/>
      <c r="O111" s="32"/>
      <c r="P111" s="32"/>
      <c r="Q111" s="32"/>
      <c r="R111" s="32"/>
      <c r="S111" s="32"/>
      <c r="T111" s="32"/>
    </row>
    <row r="112" spans="5:20" x14ac:dyDescent="0.3">
      <c r="E112" s="32"/>
      <c r="F112" s="32"/>
      <c r="G112" s="32"/>
      <c r="H112" s="32"/>
      <c r="I112" s="32"/>
      <c r="J112" s="32"/>
      <c r="K112" s="32"/>
      <c r="L112" s="32"/>
      <c r="M112" s="32"/>
      <c r="N112" s="32"/>
      <c r="O112" s="32"/>
      <c r="P112" s="32"/>
      <c r="Q112" s="32"/>
      <c r="R112" s="32"/>
      <c r="S112" s="32"/>
      <c r="T112" s="32"/>
    </row>
    <row r="113" spans="5:20" x14ac:dyDescent="0.3">
      <c r="E113" s="32"/>
      <c r="F113" s="32"/>
      <c r="G113" s="32"/>
      <c r="H113" s="32"/>
      <c r="I113" s="32"/>
      <c r="J113" s="32"/>
      <c r="K113" s="32"/>
      <c r="L113" s="32"/>
      <c r="M113" s="32"/>
      <c r="N113" s="32"/>
      <c r="O113" s="32"/>
      <c r="P113" s="32"/>
      <c r="Q113" s="32"/>
      <c r="R113" s="32"/>
      <c r="S113" s="32"/>
      <c r="T113" s="32"/>
    </row>
    <row r="114" spans="5:20" x14ac:dyDescent="0.3">
      <c r="E114" s="32"/>
      <c r="F114" s="32"/>
      <c r="G114" s="32"/>
      <c r="H114" s="32"/>
      <c r="I114" s="32"/>
      <c r="J114" s="32"/>
      <c r="K114" s="32"/>
      <c r="L114" s="32"/>
      <c r="M114" s="32"/>
      <c r="N114" s="32"/>
      <c r="O114" s="32"/>
      <c r="P114" s="32"/>
      <c r="Q114" s="32"/>
      <c r="R114" s="32"/>
      <c r="S114" s="32"/>
      <c r="T114" s="32"/>
    </row>
    <row r="115" spans="5:20" x14ac:dyDescent="0.3">
      <c r="E115" s="32"/>
      <c r="F115" s="32"/>
      <c r="G115" s="32"/>
      <c r="H115" s="32"/>
      <c r="I115" s="32"/>
      <c r="J115" s="32"/>
      <c r="K115" s="32"/>
      <c r="L115" s="32"/>
      <c r="M115" s="32"/>
      <c r="N115" s="32"/>
      <c r="O115" s="32"/>
      <c r="P115" s="32"/>
      <c r="Q115" s="32"/>
      <c r="R115" s="32"/>
      <c r="S115" s="32"/>
      <c r="T115" s="32"/>
    </row>
    <row r="116" spans="5:20" x14ac:dyDescent="0.3">
      <c r="E116" s="32"/>
      <c r="F116" s="32"/>
      <c r="G116" s="32"/>
      <c r="H116" s="32"/>
      <c r="I116" s="32"/>
      <c r="J116" s="32"/>
      <c r="K116" s="32"/>
      <c r="L116" s="32"/>
      <c r="M116" s="32"/>
      <c r="N116" s="32"/>
      <c r="O116" s="32"/>
      <c r="P116" s="32"/>
      <c r="Q116" s="32"/>
      <c r="R116" s="32"/>
      <c r="S116" s="32"/>
      <c r="T116" s="32"/>
    </row>
    <row r="117" spans="5:20" x14ac:dyDescent="0.3">
      <c r="E117" s="32"/>
      <c r="F117" s="32"/>
      <c r="G117" s="32"/>
      <c r="H117" s="32"/>
      <c r="I117" s="32"/>
      <c r="J117" s="32"/>
      <c r="K117" s="32"/>
      <c r="L117" s="32"/>
      <c r="M117" s="32"/>
      <c r="N117" s="32"/>
      <c r="O117" s="32"/>
      <c r="P117" s="32"/>
      <c r="Q117" s="32"/>
      <c r="R117" s="32"/>
      <c r="S117" s="32"/>
      <c r="T117" s="32"/>
    </row>
    <row r="118" spans="5:20" x14ac:dyDescent="0.3">
      <c r="E118" s="32"/>
      <c r="F118" s="32"/>
      <c r="G118" s="32"/>
      <c r="H118" s="32"/>
      <c r="I118" s="32"/>
      <c r="J118" s="32"/>
      <c r="K118" s="32"/>
      <c r="L118" s="32"/>
      <c r="M118" s="32"/>
      <c r="N118" s="32"/>
      <c r="O118" s="32"/>
      <c r="P118" s="32"/>
      <c r="Q118" s="32"/>
      <c r="R118" s="32"/>
      <c r="S118" s="32"/>
      <c r="T118" s="32"/>
    </row>
    <row r="119" spans="5:20" x14ac:dyDescent="0.3">
      <c r="E119" s="32"/>
      <c r="F119" s="32"/>
      <c r="G119" s="32"/>
      <c r="H119" s="32"/>
      <c r="I119" s="32"/>
      <c r="J119" s="32"/>
      <c r="K119" s="32"/>
      <c r="L119" s="32"/>
      <c r="M119" s="32"/>
      <c r="N119" s="32"/>
      <c r="O119" s="32"/>
      <c r="P119" s="32"/>
      <c r="Q119" s="32"/>
      <c r="R119" s="32"/>
      <c r="S119" s="32"/>
      <c r="T119" s="32"/>
    </row>
    <row r="120" spans="5:20" x14ac:dyDescent="0.3">
      <c r="E120" s="32"/>
      <c r="F120" s="32"/>
      <c r="G120" s="32"/>
      <c r="H120" s="32"/>
      <c r="I120" s="32"/>
      <c r="J120" s="32"/>
      <c r="K120" s="32"/>
      <c r="L120" s="32"/>
      <c r="M120" s="32"/>
      <c r="N120" s="32"/>
      <c r="O120" s="32"/>
      <c r="P120" s="32"/>
      <c r="Q120" s="32"/>
      <c r="R120" s="32"/>
      <c r="S120" s="32"/>
      <c r="T120" s="32"/>
    </row>
    <row r="121" spans="5:20" x14ac:dyDescent="0.3">
      <c r="E121" s="32"/>
      <c r="F121" s="32"/>
      <c r="G121" s="32"/>
      <c r="H121" s="32"/>
      <c r="I121" s="32"/>
      <c r="J121" s="32"/>
      <c r="K121" s="32"/>
      <c r="L121" s="32"/>
      <c r="M121" s="32"/>
      <c r="N121" s="32"/>
      <c r="O121" s="32"/>
      <c r="P121" s="32"/>
      <c r="Q121" s="32"/>
      <c r="R121" s="32"/>
      <c r="S121" s="32"/>
      <c r="T121" s="32"/>
    </row>
    <row r="122" spans="5:20" x14ac:dyDescent="0.3">
      <c r="E122" s="32"/>
      <c r="F122" s="32"/>
      <c r="G122" s="32"/>
      <c r="H122" s="32"/>
      <c r="I122" s="32"/>
      <c r="J122" s="32"/>
      <c r="K122" s="32"/>
      <c r="L122" s="32"/>
      <c r="M122" s="32"/>
      <c r="N122" s="32"/>
      <c r="O122" s="32"/>
      <c r="P122" s="32"/>
      <c r="Q122" s="32"/>
      <c r="R122" s="32"/>
      <c r="S122" s="32"/>
      <c r="T122" s="32"/>
    </row>
    <row r="123" spans="5:20" x14ac:dyDescent="0.3">
      <c r="E123" s="32"/>
      <c r="F123" s="32"/>
      <c r="G123" s="32"/>
      <c r="H123" s="32"/>
      <c r="I123" s="32"/>
      <c r="J123" s="32"/>
      <c r="K123" s="32"/>
      <c r="L123" s="32"/>
      <c r="M123" s="32"/>
      <c r="N123" s="32"/>
      <c r="O123" s="32"/>
      <c r="P123" s="32"/>
      <c r="Q123" s="32"/>
      <c r="R123" s="32"/>
      <c r="S123" s="32"/>
      <c r="T123" s="32"/>
    </row>
    <row r="124" spans="5:20" x14ac:dyDescent="0.3">
      <c r="E124" s="32"/>
      <c r="F124" s="32"/>
      <c r="G124" s="32"/>
      <c r="H124" s="32"/>
      <c r="I124" s="32"/>
      <c r="J124" s="32"/>
      <c r="K124" s="32"/>
      <c r="L124" s="32"/>
      <c r="M124" s="32"/>
      <c r="N124" s="32"/>
      <c r="O124" s="32"/>
      <c r="P124" s="32"/>
      <c r="Q124" s="32"/>
      <c r="R124" s="32"/>
      <c r="S124" s="32"/>
      <c r="T124" s="32"/>
    </row>
    <row r="125" spans="5:20" x14ac:dyDescent="0.3">
      <c r="E125" s="32"/>
      <c r="F125" s="32"/>
      <c r="G125" s="32"/>
      <c r="H125" s="32"/>
      <c r="I125" s="32"/>
      <c r="J125" s="32"/>
      <c r="K125" s="32"/>
      <c r="L125" s="32"/>
      <c r="M125" s="32"/>
      <c r="N125" s="32"/>
      <c r="O125" s="32"/>
      <c r="P125" s="32"/>
      <c r="Q125" s="32"/>
      <c r="R125" s="32"/>
      <c r="S125" s="32"/>
      <c r="T125" s="32"/>
    </row>
    <row r="126" spans="5:20" x14ac:dyDescent="0.3">
      <c r="E126" s="32"/>
      <c r="F126" s="32"/>
      <c r="G126" s="32"/>
      <c r="H126" s="32"/>
      <c r="I126" s="32"/>
      <c r="J126" s="32"/>
      <c r="K126" s="32"/>
      <c r="L126" s="32"/>
      <c r="M126" s="32"/>
      <c r="N126" s="32"/>
      <c r="O126" s="32"/>
      <c r="P126" s="32"/>
      <c r="Q126" s="32"/>
      <c r="R126" s="32"/>
      <c r="S126" s="32"/>
      <c r="T126" s="32"/>
    </row>
    <row r="127" spans="5:20" x14ac:dyDescent="0.3">
      <c r="E127" s="32"/>
      <c r="F127" s="32"/>
      <c r="G127" s="32"/>
      <c r="H127" s="32"/>
      <c r="I127" s="32"/>
      <c r="J127" s="32"/>
      <c r="K127" s="32"/>
      <c r="L127" s="32"/>
      <c r="M127" s="32"/>
      <c r="N127" s="32"/>
      <c r="O127" s="32"/>
      <c r="P127" s="32"/>
      <c r="Q127" s="32"/>
      <c r="R127" s="32"/>
      <c r="S127" s="32"/>
      <c r="T127" s="32"/>
    </row>
    <row r="128" spans="5:20" x14ac:dyDescent="0.3">
      <c r="E128" s="32"/>
      <c r="F128" s="32"/>
      <c r="G128" s="32"/>
      <c r="H128" s="32"/>
      <c r="I128" s="32"/>
      <c r="J128" s="32"/>
      <c r="K128" s="32"/>
      <c r="L128" s="32"/>
      <c r="M128" s="32"/>
      <c r="N128" s="32"/>
      <c r="O128" s="32"/>
      <c r="P128" s="32"/>
      <c r="Q128" s="32"/>
      <c r="R128" s="32"/>
      <c r="S128" s="32"/>
      <c r="T128" s="32"/>
    </row>
    <row r="129" spans="5:20" x14ac:dyDescent="0.3">
      <c r="E129" s="32"/>
      <c r="F129" s="32"/>
      <c r="G129" s="32"/>
      <c r="H129" s="32"/>
      <c r="I129" s="32"/>
      <c r="J129" s="32"/>
      <c r="K129" s="32"/>
      <c r="L129" s="32"/>
      <c r="M129" s="32"/>
      <c r="N129" s="32"/>
      <c r="O129" s="32"/>
      <c r="P129" s="32"/>
      <c r="Q129" s="32"/>
      <c r="R129" s="32"/>
      <c r="S129" s="32"/>
      <c r="T129" s="32"/>
    </row>
    <row r="130" spans="5:20" x14ac:dyDescent="0.3">
      <c r="E130" s="32"/>
      <c r="F130" s="32"/>
      <c r="G130" s="32"/>
      <c r="H130" s="32"/>
      <c r="I130" s="32"/>
      <c r="J130" s="32"/>
      <c r="K130" s="32"/>
      <c r="L130" s="32"/>
      <c r="M130" s="32"/>
      <c r="N130" s="32"/>
      <c r="O130" s="32"/>
      <c r="P130" s="32"/>
      <c r="Q130" s="32"/>
      <c r="R130" s="32"/>
      <c r="S130" s="32"/>
      <c r="T130" s="32"/>
    </row>
    <row r="131" spans="5:20" x14ac:dyDescent="0.3">
      <c r="E131" s="32"/>
      <c r="F131" s="32"/>
      <c r="G131" s="32"/>
      <c r="H131" s="32"/>
      <c r="I131" s="32"/>
      <c r="J131" s="32"/>
      <c r="K131" s="32"/>
      <c r="L131" s="32"/>
      <c r="M131" s="32"/>
      <c r="N131" s="32"/>
      <c r="O131" s="32"/>
      <c r="P131" s="32"/>
      <c r="Q131" s="32"/>
      <c r="R131" s="32"/>
      <c r="S131" s="32"/>
      <c r="T131" s="32"/>
    </row>
    <row r="132" spans="5:20" x14ac:dyDescent="0.3">
      <c r="E132" s="32"/>
      <c r="F132" s="32"/>
      <c r="G132" s="32"/>
      <c r="H132" s="32"/>
      <c r="I132" s="32"/>
      <c r="J132" s="32"/>
      <c r="K132" s="32"/>
      <c r="L132" s="32"/>
      <c r="M132" s="32"/>
      <c r="N132" s="32"/>
      <c r="O132" s="32"/>
      <c r="P132" s="32"/>
      <c r="Q132" s="32"/>
      <c r="R132" s="32"/>
      <c r="S132" s="32"/>
      <c r="T132" s="32"/>
    </row>
    <row r="133" spans="5:20" x14ac:dyDescent="0.3">
      <c r="E133" s="32"/>
      <c r="F133" s="32"/>
      <c r="G133" s="32"/>
      <c r="H133" s="32"/>
      <c r="I133" s="32"/>
      <c r="J133" s="32"/>
      <c r="K133" s="32"/>
      <c r="L133" s="32"/>
      <c r="M133" s="32"/>
      <c r="N133" s="32"/>
      <c r="O133" s="32"/>
      <c r="P133" s="32"/>
      <c r="Q133" s="32"/>
      <c r="R133" s="32"/>
      <c r="S133" s="32"/>
      <c r="T133" s="32"/>
    </row>
    <row r="134" spans="5:20" x14ac:dyDescent="0.3">
      <c r="E134" s="32"/>
      <c r="F134" s="32"/>
      <c r="G134" s="32"/>
      <c r="H134" s="32"/>
      <c r="I134" s="32"/>
      <c r="J134" s="32"/>
      <c r="K134" s="32"/>
      <c r="L134" s="32"/>
      <c r="M134" s="32"/>
      <c r="N134" s="32"/>
      <c r="O134" s="32"/>
      <c r="P134" s="32"/>
      <c r="Q134" s="32"/>
      <c r="R134" s="32"/>
      <c r="S134" s="32"/>
      <c r="T134" s="32"/>
    </row>
    <row r="135" spans="5:20" x14ac:dyDescent="0.3">
      <c r="E135" s="32"/>
      <c r="F135" s="32"/>
      <c r="G135" s="32"/>
      <c r="H135" s="32"/>
      <c r="I135" s="32"/>
      <c r="J135" s="32"/>
      <c r="K135" s="32"/>
      <c r="L135" s="32"/>
      <c r="M135" s="32"/>
      <c r="N135" s="32"/>
      <c r="O135" s="32"/>
      <c r="P135" s="32"/>
      <c r="Q135" s="32"/>
      <c r="R135" s="32"/>
      <c r="S135" s="32"/>
      <c r="T135" s="32"/>
    </row>
    <row r="136" spans="5:20" x14ac:dyDescent="0.3">
      <c r="E136" s="32"/>
      <c r="F136" s="32"/>
      <c r="G136" s="32"/>
      <c r="H136" s="32"/>
      <c r="I136" s="32"/>
      <c r="J136" s="32"/>
      <c r="K136" s="32"/>
      <c r="L136" s="32"/>
      <c r="M136" s="32"/>
      <c r="N136" s="32"/>
      <c r="O136" s="32"/>
      <c r="P136" s="32"/>
      <c r="Q136" s="32"/>
      <c r="R136" s="32"/>
      <c r="S136" s="32"/>
      <c r="T136" s="32"/>
    </row>
    <row r="137" spans="5:20" x14ac:dyDescent="0.3">
      <c r="E137" s="32"/>
      <c r="F137" s="32"/>
      <c r="G137" s="32"/>
      <c r="H137" s="32"/>
      <c r="I137" s="32"/>
      <c r="J137" s="32"/>
      <c r="K137" s="32"/>
      <c r="L137" s="32"/>
      <c r="M137" s="32"/>
      <c r="N137" s="32"/>
      <c r="O137" s="32"/>
      <c r="P137" s="32"/>
      <c r="Q137" s="32"/>
      <c r="R137" s="32"/>
      <c r="S137" s="32"/>
      <c r="T137" s="32"/>
    </row>
    <row r="138" spans="5:20" x14ac:dyDescent="0.3">
      <c r="E138" s="32"/>
      <c r="F138" s="32"/>
      <c r="G138" s="32"/>
      <c r="H138" s="32"/>
      <c r="I138" s="32"/>
      <c r="J138" s="32"/>
      <c r="K138" s="32"/>
      <c r="L138" s="32"/>
      <c r="M138" s="32"/>
      <c r="N138" s="32"/>
      <c r="O138" s="32"/>
      <c r="P138" s="32"/>
      <c r="Q138" s="32"/>
      <c r="R138" s="32"/>
      <c r="S138" s="32"/>
      <c r="T138" s="32"/>
    </row>
    <row r="139" spans="5:20" x14ac:dyDescent="0.3">
      <c r="E139" s="32"/>
      <c r="F139" s="32"/>
      <c r="G139" s="32"/>
      <c r="H139" s="32"/>
      <c r="I139" s="32"/>
      <c r="J139" s="32"/>
      <c r="K139" s="32"/>
      <c r="L139" s="32"/>
      <c r="M139" s="32"/>
      <c r="N139" s="32"/>
      <c r="O139" s="32"/>
      <c r="P139" s="32"/>
      <c r="Q139" s="32"/>
      <c r="R139" s="32"/>
      <c r="S139" s="32"/>
      <c r="T139" s="32"/>
    </row>
    <row r="140" spans="5:20" x14ac:dyDescent="0.3">
      <c r="E140" s="32"/>
      <c r="F140" s="32"/>
      <c r="G140" s="32"/>
      <c r="H140" s="32"/>
      <c r="I140" s="32"/>
      <c r="J140" s="32"/>
      <c r="K140" s="32"/>
      <c r="L140" s="32"/>
      <c r="M140" s="32"/>
      <c r="N140" s="32"/>
      <c r="O140" s="32"/>
      <c r="P140" s="32"/>
      <c r="Q140" s="32"/>
      <c r="R140" s="32"/>
      <c r="S140" s="32"/>
      <c r="T140" s="32"/>
    </row>
    <row r="141" spans="5:20" x14ac:dyDescent="0.3">
      <c r="E141" s="32"/>
      <c r="F141" s="32"/>
      <c r="G141" s="32"/>
      <c r="H141" s="32"/>
      <c r="I141" s="32"/>
      <c r="J141" s="32"/>
      <c r="K141" s="32"/>
      <c r="L141" s="32"/>
      <c r="M141" s="32"/>
      <c r="N141" s="32"/>
      <c r="O141" s="32"/>
      <c r="P141" s="32"/>
      <c r="Q141" s="32"/>
      <c r="R141" s="32"/>
      <c r="S141" s="32"/>
      <c r="T141" s="32"/>
    </row>
    <row r="142" spans="5:20" x14ac:dyDescent="0.3">
      <c r="E142" s="32"/>
      <c r="F142" s="32"/>
      <c r="G142" s="32"/>
      <c r="H142" s="32"/>
      <c r="I142" s="32"/>
      <c r="J142" s="32"/>
      <c r="K142" s="32"/>
      <c r="L142" s="32"/>
      <c r="M142" s="32"/>
      <c r="N142" s="32"/>
      <c r="O142" s="32"/>
      <c r="P142" s="32"/>
      <c r="Q142" s="32"/>
      <c r="R142" s="32"/>
      <c r="S142" s="32"/>
      <c r="T142" s="32"/>
    </row>
    <row r="143" spans="5:20" x14ac:dyDescent="0.3">
      <c r="E143" s="32"/>
      <c r="F143" s="32"/>
      <c r="G143" s="32"/>
      <c r="H143" s="32"/>
      <c r="I143" s="32"/>
      <c r="J143" s="32"/>
      <c r="K143" s="32"/>
      <c r="L143" s="32"/>
      <c r="M143" s="32"/>
      <c r="N143" s="32"/>
      <c r="O143" s="32"/>
      <c r="P143" s="32"/>
      <c r="Q143" s="32"/>
      <c r="R143" s="32"/>
      <c r="S143" s="32"/>
      <c r="T143" s="32"/>
    </row>
    <row r="144" spans="5:20" x14ac:dyDescent="0.3">
      <c r="E144" s="32"/>
      <c r="F144" s="32"/>
      <c r="G144" s="32"/>
      <c r="H144" s="32"/>
      <c r="I144" s="32"/>
      <c r="J144" s="32"/>
      <c r="K144" s="32"/>
      <c r="L144" s="32"/>
      <c r="M144" s="32"/>
      <c r="N144" s="32"/>
      <c r="O144" s="32"/>
      <c r="P144" s="32"/>
      <c r="Q144" s="32"/>
      <c r="R144" s="32"/>
      <c r="S144" s="32"/>
      <c r="T144" s="32"/>
    </row>
    <row r="145" spans="5:20" x14ac:dyDescent="0.3">
      <c r="E145" s="32"/>
      <c r="F145" s="32"/>
      <c r="G145" s="32"/>
      <c r="H145" s="32"/>
      <c r="I145" s="32"/>
      <c r="J145" s="32"/>
      <c r="K145" s="32"/>
      <c r="L145" s="32"/>
      <c r="M145" s="32"/>
      <c r="N145" s="32"/>
      <c r="O145" s="32"/>
      <c r="P145" s="32"/>
      <c r="Q145" s="32"/>
      <c r="R145" s="32"/>
      <c r="S145" s="32"/>
      <c r="T145" s="32"/>
    </row>
    <row r="146" spans="5:20" x14ac:dyDescent="0.3">
      <c r="E146" s="32"/>
      <c r="F146" s="32"/>
      <c r="G146" s="32"/>
      <c r="H146" s="32"/>
      <c r="I146" s="32"/>
      <c r="J146" s="32"/>
      <c r="K146" s="32"/>
      <c r="L146" s="32"/>
      <c r="M146" s="32"/>
      <c r="N146" s="32"/>
      <c r="O146" s="32"/>
      <c r="P146" s="32"/>
      <c r="Q146" s="32"/>
      <c r="R146" s="32"/>
      <c r="S146" s="32"/>
      <c r="T146" s="32"/>
    </row>
    <row r="147" spans="5:20" x14ac:dyDescent="0.3">
      <c r="E147" s="32"/>
      <c r="F147" s="32"/>
      <c r="G147" s="32"/>
      <c r="H147" s="32"/>
      <c r="I147" s="32"/>
      <c r="J147" s="32"/>
      <c r="K147" s="32"/>
      <c r="L147" s="32"/>
      <c r="M147" s="32"/>
      <c r="N147" s="32"/>
      <c r="O147" s="32"/>
      <c r="P147" s="32"/>
      <c r="Q147" s="32"/>
      <c r="R147" s="32"/>
      <c r="S147" s="32"/>
      <c r="T147" s="32"/>
    </row>
    <row r="148" spans="5:20" x14ac:dyDescent="0.3">
      <c r="E148" s="32"/>
      <c r="F148" s="32"/>
      <c r="G148" s="32"/>
      <c r="H148" s="32"/>
      <c r="I148" s="32"/>
      <c r="J148" s="32"/>
      <c r="K148" s="32"/>
      <c r="L148" s="32"/>
      <c r="M148" s="32"/>
      <c r="N148" s="32"/>
      <c r="O148" s="32"/>
      <c r="P148" s="32"/>
      <c r="Q148" s="32"/>
      <c r="R148" s="32"/>
      <c r="S148" s="32"/>
      <c r="T148" s="32"/>
    </row>
    <row r="149" spans="5:20" x14ac:dyDescent="0.3">
      <c r="E149" s="32"/>
      <c r="F149" s="32"/>
      <c r="G149" s="32"/>
      <c r="H149" s="32"/>
      <c r="I149" s="32"/>
      <c r="J149" s="32"/>
      <c r="K149" s="32"/>
      <c r="L149" s="32"/>
      <c r="M149" s="32"/>
      <c r="N149" s="32"/>
      <c r="O149" s="32"/>
      <c r="P149" s="32"/>
      <c r="Q149" s="32"/>
      <c r="R149" s="32"/>
      <c r="S149" s="32"/>
      <c r="T149" s="32"/>
    </row>
    <row r="150" spans="5:20" x14ac:dyDescent="0.3">
      <c r="E150" s="32"/>
      <c r="F150" s="32"/>
      <c r="G150" s="32"/>
      <c r="H150" s="32"/>
      <c r="I150" s="32"/>
      <c r="J150" s="32"/>
      <c r="K150" s="32"/>
      <c r="L150" s="32"/>
      <c r="M150" s="32"/>
      <c r="N150" s="32"/>
      <c r="O150" s="32"/>
      <c r="P150" s="32"/>
      <c r="Q150" s="32"/>
      <c r="R150" s="32"/>
      <c r="S150" s="32"/>
      <c r="T150" s="32"/>
    </row>
    <row r="151" spans="5:20" x14ac:dyDescent="0.3">
      <c r="E151" s="32"/>
      <c r="F151" s="32"/>
      <c r="G151" s="32"/>
      <c r="H151" s="32"/>
      <c r="I151" s="32"/>
      <c r="J151" s="32"/>
      <c r="K151" s="32"/>
      <c r="L151" s="32"/>
      <c r="M151" s="32"/>
      <c r="N151" s="32"/>
      <c r="O151" s="32"/>
      <c r="P151" s="32"/>
      <c r="Q151" s="32"/>
      <c r="R151" s="32"/>
      <c r="S151" s="32"/>
      <c r="T151" s="32"/>
    </row>
    <row r="152" spans="5:20" x14ac:dyDescent="0.3">
      <c r="E152" s="32"/>
      <c r="F152" s="32"/>
      <c r="G152" s="32"/>
      <c r="H152" s="32"/>
      <c r="I152" s="32"/>
      <c r="J152" s="32"/>
      <c r="K152" s="32"/>
      <c r="L152" s="32"/>
      <c r="M152" s="32"/>
      <c r="N152" s="32"/>
      <c r="O152" s="32"/>
      <c r="P152" s="32"/>
      <c r="Q152" s="32"/>
      <c r="R152" s="32"/>
      <c r="S152" s="32"/>
      <c r="T152" s="32"/>
    </row>
    <row r="153" spans="5:20" x14ac:dyDescent="0.3">
      <c r="E153" s="32"/>
      <c r="F153" s="32"/>
      <c r="G153" s="32"/>
      <c r="H153" s="32"/>
      <c r="I153" s="32"/>
      <c r="J153" s="32"/>
      <c r="K153" s="32"/>
      <c r="L153" s="32"/>
      <c r="M153" s="32"/>
      <c r="N153" s="32"/>
      <c r="O153" s="32"/>
      <c r="P153" s="32"/>
      <c r="Q153" s="32"/>
      <c r="R153" s="32"/>
      <c r="S153" s="32"/>
      <c r="T153" s="32"/>
    </row>
    <row r="154" spans="5:20" x14ac:dyDescent="0.3">
      <c r="E154" s="32"/>
      <c r="F154" s="32"/>
      <c r="G154" s="32"/>
      <c r="H154" s="32"/>
      <c r="I154" s="32"/>
      <c r="J154" s="32"/>
      <c r="K154" s="32"/>
      <c r="L154" s="32"/>
      <c r="M154" s="32"/>
      <c r="N154" s="32"/>
      <c r="O154" s="32"/>
      <c r="P154" s="32"/>
      <c r="Q154" s="32"/>
      <c r="R154" s="32"/>
      <c r="S154" s="32"/>
      <c r="T154" s="32"/>
    </row>
    <row r="155" spans="5:20" x14ac:dyDescent="0.3">
      <c r="E155" s="32"/>
      <c r="F155" s="32"/>
      <c r="G155" s="32"/>
      <c r="H155" s="32"/>
      <c r="I155" s="32"/>
      <c r="J155" s="32"/>
      <c r="K155" s="32"/>
      <c r="L155" s="32"/>
      <c r="M155" s="32"/>
      <c r="N155" s="32"/>
      <c r="O155" s="32"/>
      <c r="P155" s="32"/>
      <c r="Q155" s="32"/>
      <c r="R155" s="32"/>
      <c r="S155" s="32"/>
      <c r="T155" s="32"/>
    </row>
    <row r="156" spans="5:20" x14ac:dyDescent="0.3">
      <c r="E156" s="32"/>
      <c r="F156" s="32"/>
      <c r="G156" s="32"/>
      <c r="H156" s="32"/>
      <c r="I156" s="32"/>
      <c r="J156" s="32"/>
      <c r="K156" s="32"/>
      <c r="L156" s="32"/>
      <c r="M156" s="32"/>
      <c r="N156" s="32"/>
      <c r="O156" s="32"/>
      <c r="P156" s="32"/>
      <c r="Q156" s="32"/>
      <c r="R156" s="32"/>
      <c r="S156" s="32"/>
      <c r="T156" s="32"/>
    </row>
    <row r="157" spans="5:20" x14ac:dyDescent="0.3">
      <c r="E157" s="32"/>
      <c r="F157" s="32"/>
      <c r="G157" s="32"/>
      <c r="H157" s="32"/>
      <c r="I157" s="32"/>
      <c r="J157" s="32"/>
      <c r="K157" s="32"/>
      <c r="L157" s="32"/>
      <c r="M157" s="32"/>
      <c r="N157" s="32"/>
      <c r="O157" s="32"/>
      <c r="P157" s="32"/>
      <c r="Q157" s="32"/>
      <c r="R157" s="32"/>
      <c r="S157" s="32"/>
      <c r="T157" s="32"/>
    </row>
    <row r="158" spans="5:20" x14ac:dyDescent="0.3">
      <c r="E158" s="32"/>
      <c r="F158" s="32"/>
      <c r="G158" s="32"/>
      <c r="H158" s="32"/>
      <c r="I158" s="32"/>
      <c r="J158" s="32"/>
      <c r="K158" s="32"/>
      <c r="L158" s="32"/>
      <c r="M158" s="32"/>
      <c r="N158" s="32"/>
      <c r="O158" s="32"/>
      <c r="P158" s="32"/>
      <c r="Q158" s="32"/>
      <c r="R158" s="32"/>
      <c r="S158" s="32"/>
      <c r="T158" s="32"/>
    </row>
    <row r="159" spans="5:20" x14ac:dyDescent="0.3">
      <c r="E159" s="32"/>
      <c r="F159" s="32"/>
      <c r="G159" s="32"/>
      <c r="H159" s="32"/>
      <c r="I159" s="32"/>
      <c r="J159" s="32"/>
      <c r="K159" s="32"/>
      <c r="L159" s="32"/>
      <c r="M159" s="32"/>
      <c r="N159" s="32"/>
      <c r="O159" s="32"/>
      <c r="P159" s="32"/>
      <c r="Q159" s="32"/>
      <c r="R159" s="32"/>
      <c r="S159" s="32"/>
      <c r="T159" s="32"/>
    </row>
    <row r="160" spans="5:20" x14ac:dyDescent="0.3">
      <c r="E160" s="32"/>
      <c r="F160" s="32"/>
      <c r="G160" s="32"/>
      <c r="H160" s="32"/>
      <c r="I160" s="32"/>
      <c r="J160" s="32"/>
      <c r="K160" s="32"/>
      <c r="L160" s="32"/>
      <c r="M160" s="32"/>
      <c r="N160" s="32"/>
      <c r="O160" s="32"/>
      <c r="P160" s="32"/>
      <c r="Q160" s="32"/>
      <c r="R160" s="32"/>
      <c r="S160" s="32"/>
      <c r="T160" s="32"/>
    </row>
    <row r="161" spans="5:20" x14ac:dyDescent="0.3">
      <c r="E161" s="32"/>
      <c r="F161" s="32"/>
      <c r="G161" s="32"/>
      <c r="H161" s="32"/>
      <c r="I161" s="32"/>
      <c r="J161" s="32"/>
      <c r="K161" s="32"/>
      <c r="L161" s="32"/>
      <c r="M161" s="32"/>
      <c r="N161" s="32"/>
      <c r="O161" s="32"/>
      <c r="P161" s="32"/>
      <c r="Q161" s="32"/>
      <c r="R161" s="32"/>
      <c r="S161" s="32"/>
      <c r="T161" s="32"/>
    </row>
    <row r="162" spans="5:20" x14ac:dyDescent="0.3">
      <c r="E162" s="32"/>
      <c r="F162" s="32"/>
      <c r="G162" s="32"/>
      <c r="H162" s="32"/>
      <c r="I162" s="32"/>
      <c r="J162" s="32"/>
      <c r="K162" s="32"/>
      <c r="L162" s="32"/>
      <c r="M162" s="32"/>
      <c r="N162" s="32"/>
      <c r="O162" s="32"/>
      <c r="P162" s="32"/>
      <c r="Q162" s="32"/>
      <c r="R162" s="32"/>
      <c r="S162" s="32"/>
      <c r="T162" s="32"/>
    </row>
    <row r="163" spans="5:20" x14ac:dyDescent="0.3">
      <c r="E163" s="32"/>
      <c r="F163" s="32"/>
      <c r="G163" s="32"/>
      <c r="H163" s="32"/>
      <c r="I163" s="32"/>
      <c r="J163" s="32"/>
      <c r="K163" s="32"/>
      <c r="L163" s="32"/>
      <c r="M163" s="32"/>
      <c r="N163" s="32"/>
      <c r="O163" s="32"/>
      <c r="P163" s="32"/>
      <c r="Q163" s="32"/>
      <c r="R163" s="32"/>
      <c r="S163" s="32"/>
      <c r="T163" s="32"/>
    </row>
    <row r="164" spans="5:20" x14ac:dyDescent="0.3">
      <c r="E164" s="32"/>
      <c r="F164" s="32"/>
      <c r="G164" s="32"/>
      <c r="H164" s="32"/>
      <c r="I164" s="32"/>
      <c r="J164" s="32"/>
      <c r="K164" s="32"/>
      <c r="L164" s="32"/>
      <c r="M164" s="32"/>
      <c r="N164" s="32"/>
      <c r="O164" s="32"/>
      <c r="P164" s="32"/>
      <c r="Q164" s="32"/>
      <c r="R164" s="32"/>
      <c r="S164" s="32"/>
      <c r="T164" s="32"/>
    </row>
    <row r="165" spans="5:20" x14ac:dyDescent="0.3">
      <c r="E165" s="32"/>
      <c r="F165" s="32"/>
      <c r="G165" s="32"/>
      <c r="H165" s="32"/>
      <c r="I165" s="32"/>
      <c r="J165" s="32"/>
      <c r="K165" s="32"/>
      <c r="L165" s="32"/>
      <c r="M165" s="32"/>
      <c r="N165" s="32"/>
      <c r="O165" s="32"/>
      <c r="P165" s="32"/>
      <c r="Q165" s="32"/>
      <c r="R165" s="32"/>
      <c r="S165" s="32"/>
      <c r="T165" s="32"/>
    </row>
    <row r="166" spans="5:20" x14ac:dyDescent="0.3">
      <c r="E166" s="32"/>
      <c r="F166" s="32"/>
      <c r="G166" s="32"/>
      <c r="H166" s="32"/>
      <c r="I166" s="32"/>
      <c r="J166" s="32"/>
      <c r="K166" s="32"/>
      <c r="L166" s="32"/>
      <c r="M166" s="32"/>
      <c r="N166" s="32"/>
      <c r="O166" s="32"/>
      <c r="P166" s="32"/>
      <c r="Q166" s="32"/>
      <c r="R166" s="32"/>
      <c r="S166" s="32"/>
      <c r="T166" s="32"/>
    </row>
    <row r="167" spans="5:20" x14ac:dyDescent="0.3">
      <c r="E167" s="32"/>
      <c r="F167" s="32"/>
      <c r="G167" s="32"/>
      <c r="H167" s="32"/>
      <c r="I167" s="32"/>
      <c r="J167" s="32"/>
      <c r="K167" s="32"/>
      <c r="L167" s="32"/>
      <c r="M167" s="32"/>
      <c r="N167" s="32"/>
      <c r="O167" s="32"/>
      <c r="P167" s="32"/>
      <c r="Q167" s="32"/>
      <c r="R167" s="32"/>
      <c r="S167" s="32"/>
      <c r="T167" s="32"/>
    </row>
    <row r="168" spans="5:20" x14ac:dyDescent="0.3">
      <c r="E168" s="32"/>
      <c r="F168" s="32"/>
      <c r="G168" s="32"/>
      <c r="H168" s="32"/>
      <c r="I168" s="32"/>
      <c r="J168" s="32"/>
      <c r="K168" s="32"/>
      <c r="L168" s="32"/>
      <c r="M168" s="32"/>
      <c r="N168" s="32"/>
      <c r="O168" s="32"/>
      <c r="P168" s="32"/>
      <c r="Q168" s="32"/>
      <c r="R168" s="32"/>
      <c r="S168" s="32"/>
      <c r="T168" s="32"/>
    </row>
    <row r="169" spans="5:20" x14ac:dyDescent="0.3">
      <c r="E169" s="32"/>
      <c r="F169" s="32"/>
      <c r="G169" s="32"/>
      <c r="H169" s="32"/>
      <c r="I169" s="32"/>
      <c r="J169" s="32"/>
      <c r="K169" s="32"/>
      <c r="L169" s="32"/>
      <c r="M169" s="32"/>
      <c r="N169" s="32"/>
      <c r="O169" s="32"/>
      <c r="P169" s="32"/>
      <c r="Q169" s="32"/>
      <c r="R169" s="32"/>
      <c r="S169" s="32"/>
      <c r="T169" s="32"/>
    </row>
    <row r="170" spans="5:20" x14ac:dyDescent="0.3">
      <c r="E170" s="32"/>
      <c r="F170" s="32"/>
      <c r="G170" s="32"/>
      <c r="H170" s="32"/>
      <c r="I170" s="32"/>
      <c r="J170" s="32"/>
      <c r="K170" s="32"/>
      <c r="L170" s="32"/>
      <c r="M170" s="32"/>
      <c r="N170" s="32"/>
      <c r="O170" s="32"/>
      <c r="P170" s="32"/>
      <c r="Q170" s="32"/>
      <c r="R170" s="32"/>
      <c r="S170" s="32"/>
      <c r="T170" s="32"/>
    </row>
    <row r="171" spans="5:20" x14ac:dyDescent="0.3">
      <c r="E171" s="32"/>
      <c r="F171" s="32"/>
      <c r="G171" s="32"/>
      <c r="H171" s="32"/>
      <c r="I171" s="32"/>
      <c r="J171" s="32"/>
      <c r="K171" s="32"/>
      <c r="L171" s="32"/>
      <c r="M171" s="32"/>
      <c r="N171" s="32"/>
      <c r="O171" s="32"/>
      <c r="P171" s="32"/>
      <c r="Q171" s="32"/>
      <c r="R171" s="32"/>
      <c r="S171" s="32"/>
      <c r="T171" s="32"/>
    </row>
    <row r="172" spans="5:20" x14ac:dyDescent="0.3">
      <c r="E172" s="32"/>
      <c r="F172" s="32"/>
      <c r="G172" s="32"/>
      <c r="H172" s="32"/>
      <c r="I172" s="32"/>
      <c r="J172" s="32"/>
      <c r="K172" s="32"/>
      <c r="L172" s="32"/>
      <c r="M172" s="32"/>
      <c r="N172" s="32"/>
      <c r="O172" s="32"/>
      <c r="P172" s="32"/>
      <c r="Q172" s="32"/>
      <c r="R172" s="32"/>
      <c r="S172" s="32"/>
      <c r="T172" s="32"/>
    </row>
    <row r="173" spans="5:20" x14ac:dyDescent="0.3">
      <c r="E173" s="32"/>
      <c r="F173" s="32"/>
      <c r="G173" s="32"/>
      <c r="H173" s="32"/>
      <c r="I173" s="32"/>
      <c r="J173" s="32"/>
      <c r="K173" s="32"/>
      <c r="L173" s="32"/>
      <c r="M173" s="32"/>
      <c r="N173" s="32"/>
      <c r="O173" s="32"/>
      <c r="P173" s="32"/>
      <c r="Q173" s="32"/>
      <c r="R173" s="32"/>
      <c r="S173" s="32"/>
      <c r="T173" s="32"/>
    </row>
    <row r="174" spans="5:20" x14ac:dyDescent="0.3">
      <c r="E174" s="32"/>
      <c r="F174" s="32"/>
      <c r="G174" s="32"/>
      <c r="H174" s="32"/>
      <c r="I174" s="32"/>
      <c r="J174" s="32"/>
      <c r="K174" s="32"/>
      <c r="L174" s="32"/>
      <c r="M174" s="32"/>
      <c r="N174" s="32"/>
      <c r="O174" s="32"/>
      <c r="P174" s="32"/>
      <c r="Q174" s="32"/>
      <c r="R174" s="32"/>
      <c r="S174" s="32"/>
      <c r="T174" s="32"/>
    </row>
    <row r="175" spans="5:20" x14ac:dyDescent="0.3">
      <c r="E175" s="32"/>
      <c r="F175" s="32"/>
      <c r="G175" s="32"/>
      <c r="H175" s="32"/>
      <c r="I175" s="32"/>
      <c r="J175" s="32"/>
      <c r="K175" s="32"/>
      <c r="L175" s="32"/>
      <c r="M175" s="32"/>
      <c r="N175" s="32"/>
      <c r="O175" s="32"/>
      <c r="P175" s="32"/>
      <c r="Q175" s="32"/>
      <c r="R175" s="32"/>
      <c r="S175" s="32"/>
      <c r="T175" s="32"/>
    </row>
    <row r="176" spans="5:20" x14ac:dyDescent="0.3">
      <c r="E176" s="32"/>
      <c r="F176" s="32"/>
      <c r="G176" s="32"/>
      <c r="H176" s="32"/>
      <c r="I176" s="32"/>
      <c r="J176" s="32"/>
      <c r="K176" s="32"/>
      <c r="L176" s="32"/>
      <c r="M176" s="32"/>
      <c r="N176" s="32"/>
      <c r="O176" s="32"/>
      <c r="P176" s="32"/>
      <c r="Q176" s="32"/>
      <c r="R176" s="32"/>
      <c r="S176" s="32"/>
      <c r="T176" s="32"/>
    </row>
    <row r="177" spans="5:20" x14ac:dyDescent="0.3">
      <c r="E177" s="32"/>
      <c r="F177" s="32"/>
      <c r="G177" s="32"/>
      <c r="H177" s="32"/>
      <c r="I177" s="32"/>
      <c r="J177" s="32"/>
      <c r="K177" s="32"/>
      <c r="L177" s="32"/>
      <c r="M177" s="32"/>
      <c r="N177" s="32"/>
      <c r="O177" s="32"/>
      <c r="P177" s="32"/>
      <c r="Q177" s="32"/>
      <c r="R177" s="32"/>
      <c r="S177" s="32"/>
      <c r="T177" s="32"/>
    </row>
    <row r="178" spans="5:20" x14ac:dyDescent="0.3">
      <c r="E178" s="32"/>
      <c r="F178" s="32"/>
      <c r="G178" s="32"/>
      <c r="H178" s="32"/>
      <c r="I178" s="32"/>
      <c r="J178" s="32"/>
      <c r="K178" s="32"/>
      <c r="L178" s="32"/>
      <c r="M178" s="32"/>
      <c r="N178" s="32"/>
      <c r="O178" s="32"/>
      <c r="P178" s="32"/>
      <c r="Q178" s="32"/>
      <c r="R178" s="32"/>
      <c r="S178" s="32"/>
      <c r="T178" s="32"/>
    </row>
    <row r="179" spans="5:20" x14ac:dyDescent="0.3">
      <c r="E179" s="32"/>
      <c r="F179" s="32"/>
      <c r="G179" s="32"/>
      <c r="H179" s="32"/>
      <c r="I179" s="32"/>
      <c r="J179" s="32"/>
      <c r="K179" s="32"/>
      <c r="L179" s="32"/>
      <c r="M179" s="32"/>
      <c r="N179" s="32"/>
      <c r="O179" s="32"/>
      <c r="P179" s="32"/>
      <c r="Q179" s="32"/>
      <c r="R179" s="32"/>
      <c r="S179" s="32"/>
      <c r="T179" s="32"/>
    </row>
    <row r="180" spans="5:20" x14ac:dyDescent="0.3">
      <c r="E180" s="32"/>
      <c r="F180" s="32"/>
      <c r="G180" s="32"/>
      <c r="H180" s="32"/>
      <c r="I180" s="32"/>
      <c r="J180" s="32"/>
      <c r="K180" s="32"/>
      <c r="L180" s="32"/>
      <c r="M180" s="32"/>
      <c r="N180" s="32"/>
      <c r="O180" s="32"/>
      <c r="P180" s="32"/>
      <c r="Q180" s="32"/>
      <c r="R180" s="32"/>
      <c r="S180" s="32"/>
      <c r="T180" s="32"/>
    </row>
    <row r="181" spans="5:20" x14ac:dyDescent="0.3">
      <c r="E181" s="32"/>
      <c r="F181" s="32"/>
      <c r="G181" s="32"/>
      <c r="H181" s="32"/>
      <c r="I181" s="32"/>
      <c r="J181" s="32"/>
      <c r="K181" s="32"/>
      <c r="L181" s="32"/>
      <c r="M181" s="32"/>
      <c r="N181" s="32"/>
      <c r="O181" s="32"/>
      <c r="P181" s="32"/>
      <c r="Q181" s="32"/>
      <c r="R181" s="32"/>
      <c r="S181" s="32"/>
      <c r="T181" s="32"/>
    </row>
    <row r="182" spans="5:20" x14ac:dyDescent="0.3">
      <c r="E182" s="32"/>
      <c r="F182" s="32"/>
      <c r="G182" s="32"/>
      <c r="H182" s="32"/>
      <c r="I182" s="32"/>
      <c r="J182" s="32"/>
      <c r="K182" s="32"/>
      <c r="L182" s="32"/>
      <c r="M182" s="32"/>
      <c r="N182" s="32"/>
      <c r="O182" s="32"/>
      <c r="P182" s="32"/>
      <c r="Q182" s="32"/>
      <c r="R182" s="32"/>
      <c r="S182" s="32"/>
      <c r="T182" s="32"/>
    </row>
    <row r="183" spans="5:20" x14ac:dyDescent="0.3">
      <c r="E183" s="32"/>
      <c r="F183" s="32"/>
      <c r="G183" s="32"/>
      <c r="H183" s="32"/>
      <c r="I183" s="32"/>
      <c r="J183" s="32"/>
      <c r="K183" s="32"/>
      <c r="L183" s="32"/>
      <c r="M183" s="32"/>
      <c r="N183" s="32"/>
      <c r="O183" s="32"/>
      <c r="P183" s="32"/>
      <c r="Q183" s="32"/>
      <c r="R183" s="32"/>
      <c r="S183" s="32"/>
      <c r="T183" s="32"/>
    </row>
    <row r="184" spans="5:20" x14ac:dyDescent="0.3">
      <c r="E184" s="32"/>
      <c r="F184" s="32"/>
      <c r="G184" s="32"/>
      <c r="H184" s="32"/>
      <c r="I184" s="32"/>
      <c r="J184" s="32"/>
      <c r="K184" s="32"/>
      <c r="L184" s="32"/>
      <c r="M184" s="32"/>
      <c r="N184" s="32"/>
      <c r="O184" s="32"/>
      <c r="P184" s="32"/>
      <c r="Q184" s="32"/>
      <c r="R184" s="32"/>
      <c r="S184" s="32"/>
      <c r="T184" s="32"/>
    </row>
    <row r="185" spans="5:20" x14ac:dyDescent="0.3">
      <c r="E185" s="32"/>
      <c r="F185" s="32"/>
      <c r="G185" s="32"/>
      <c r="H185" s="32"/>
      <c r="I185" s="32"/>
      <c r="J185" s="32"/>
      <c r="K185" s="32"/>
      <c r="L185" s="32"/>
      <c r="M185" s="32"/>
      <c r="N185" s="32"/>
      <c r="O185" s="32"/>
      <c r="P185" s="32"/>
      <c r="Q185" s="32"/>
      <c r="R185" s="32"/>
      <c r="S185" s="32"/>
      <c r="T185" s="32"/>
    </row>
    <row r="186" spans="5:20" x14ac:dyDescent="0.3">
      <c r="E186" s="32"/>
      <c r="F186" s="32"/>
      <c r="G186" s="32"/>
      <c r="H186" s="32"/>
      <c r="I186" s="32"/>
      <c r="J186" s="32"/>
      <c r="K186" s="32"/>
      <c r="L186" s="32"/>
      <c r="M186" s="32"/>
      <c r="N186" s="32"/>
      <c r="O186" s="32"/>
      <c r="P186" s="32"/>
      <c r="Q186" s="32"/>
      <c r="R186" s="32"/>
      <c r="S186" s="32"/>
      <c r="T186" s="32"/>
    </row>
    <row r="187" spans="5:20" x14ac:dyDescent="0.3">
      <c r="E187" s="32"/>
      <c r="F187" s="32"/>
      <c r="G187" s="32"/>
      <c r="H187" s="32"/>
      <c r="I187" s="32"/>
      <c r="J187" s="32"/>
      <c r="K187" s="32"/>
      <c r="L187" s="32"/>
      <c r="M187" s="32"/>
      <c r="N187" s="32"/>
      <c r="O187" s="32"/>
      <c r="P187" s="32"/>
      <c r="Q187" s="32"/>
      <c r="R187" s="32"/>
      <c r="S187" s="32"/>
      <c r="T187" s="32"/>
    </row>
    <row r="188" spans="5:20" x14ac:dyDescent="0.3">
      <c r="E188" s="32"/>
      <c r="F188" s="32"/>
      <c r="G188" s="32"/>
      <c r="H188" s="32"/>
      <c r="I188" s="32"/>
      <c r="J188" s="32"/>
      <c r="K188" s="32"/>
      <c r="L188" s="32"/>
      <c r="M188" s="32"/>
      <c r="N188" s="32"/>
      <c r="O188" s="32"/>
      <c r="P188" s="32"/>
      <c r="Q188" s="32"/>
      <c r="R188" s="32"/>
      <c r="S188" s="32"/>
      <c r="T188" s="32"/>
    </row>
    <row r="189" spans="5:20" x14ac:dyDescent="0.3">
      <c r="E189" s="32"/>
      <c r="F189" s="32"/>
      <c r="G189" s="32"/>
      <c r="H189" s="32"/>
      <c r="I189" s="32"/>
      <c r="J189" s="32"/>
      <c r="K189" s="32"/>
      <c r="L189" s="32"/>
      <c r="M189" s="32"/>
      <c r="N189" s="32"/>
      <c r="O189" s="32"/>
      <c r="P189" s="32"/>
      <c r="Q189" s="32"/>
      <c r="R189" s="32"/>
      <c r="S189" s="32"/>
      <c r="T189" s="32"/>
    </row>
    <row r="190" spans="5:20" x14ac:dyDescent="0.3">
      <c r="E190" s="32"/>
      <c r="F190" s="32"/>
      <c r="G190" s="32"/>
      <c r="H190" s="32"/>
      <c r="I190" s="32"/>
      <c r="J190" s="32"/>
      <c r="K190" s="32"/>
      <c r="L190" s="32"/>
      <c r="M190" s="32"/>
      <c r="N190" s="32"/>
      <c r="O190" s="32"/>
      <c r="P190" s="32"/>
      <c r="Q190" s="32"/>
      <c r="R190" s="32"/>
      <c r="S190" s="32"/>
      <c r="T190" s="32"/>
    </row>
    <row r="191" spans="5:20" x14ac:dyDescent="0.3">
      <c r="E191" s="32"/>
      <c r="F191" s="32"/>
      <c r="G191" s="32"/>
      <c r="H191" s="32"/>
      <c r="I191" s="32"/>
      <c r="J191" s="32"/>
      <c r="K191" s="32"/>
      <c r="L191" s="32"/>
      <c r="M191" s="32"/>
      <c r="N191" s="32"/>
      <c r="O191" s="32"/>
      <c r="P191" s="32"/>
      <c r="Q191" s="32"/>
      <c r="R191" s="32"/>
      <c r="S191" s="32"/>
      <c r="T191" s="32"/>
    </row>
    <row r="192" spans="5:20" x14ac:dyDescent="0.3">
      <c r="E192" s="32"/>
      <c r="F192" s="32"/>
      <c r="G192" s="32"/>
      <c r="H192" s="32"/>
      <c r="I192" s="32"/>
      <c r="J192" s="32"/>
      <c r="K192" s="32"/>
      <c r="L192" s="32"/>
      <c r="M192" s="32"/>
      <c r="N192" s="32"/>
      <c r="O192" s="32"/>
      <c r="P192" s="32"/>
      <c r="Q192" s="32"/>
      <c r="R192" s="32"/>
      <c r="S192" s="32"/>
      <c r="T192" s="32"/>
    </row>
    <row r="193" spans="5:20" x14ac:dyDescent="0.3">
      <c r="E193" s="32"/>
      <c r="F193" s="32"/>
      <c r="G193" s="32"/>
      <c r="H193" s="32"/>
      <c r="I193" s="32"/>
      <c r="J193" s="32"/>
      <c r="K193" s="32"/>
      <c r="L193" s="32"/>
      <c r="M193" s="32"/>
      <c r="N193" s="32"/>
      <c r="O193" s="32"/>
      <c r="P193" s="32"/>
      <c r="Q193" s="32"/>
      <c r="R193" s="32"/>
      <c r="S193" s="32"/>
      <c r="T193" s="32"/>
    </row>
    <row r="194" spans="5:20" x14ac:dyDescent="0.3">
      <c r="E194" s="32"/>
      <c r="F194" s="32"/>
      <c r="G194" s="32"/>
      <c r="H194" s="32"/>
      <c r="I194" s="32"/>
      <c r="J194" s="32"/>
      <c r="K194" s="32"/>
      <c r="L194" s="32"/>
      <c r="M194" s="32"/>
      <c r="N194" s="32"/>
      <c r="O194" s="32"/>
      <c r="P194" s="32"/>
      <c r="Q194" s="32"/>
      <c r="R194" s="32"/>
      <c r="S194" s="32"/>
      <c r="T194" s="32"/>
    </row>
    <row r="195" spans="5:20" x14ac:dyDescent="0.3">
      <c r="E195" s="32"/>
      <c r="F195" s="32"/>
      <c r="G195" s="32"/>
      <c r="H195" s="32"/>
      <c r="I195" s="32"/>
      <c r="J195" s="32"/>
      <c r="K195" s="32"/>
      <c r="L195" s="32"/>
      <c r="M195" s="32"/>
      <c r="N195" s="32"/>
      <c r="O195" s="32"/>
      <c r="P195" s="32"/>
      <c r="Q195" s="32"/>
      <c r="R195" s="32"/>
      <c r="S195" s="32"/>
      <c r="T195" s="32"/>
    </row>
    <row r="196" spans="5:20" x14ac:dyDescent="0.3">
      <c r="E196" s="32"/>
      <c r="F196" s="32"/>
      <c r="G196" s="32"/>
      <c r="H196" s="32"/>
      <c r="I196" s="32"/>
      <c r="J196" s="32"/>
      <c r="K196" s="32"/>
      <c r="L196" s="32"/>
      <c r="M196" s="32"/>
      <c r="N196" s="32"/>
      <c r="O196" s="32"/>
      <c r="P196" s="32"/>
      <c r="Q196" s="32"/>
      <c r="R196" s="32"/>
      <c r="S196" s="32"/>
      <c r="T196" s="32"/>
    </row>
    <row r="197" spans="5:20" x14ac:dyDescent="0.3">
      <c r="E197" s="32"/>
      <c r="F197" s="32"/>
      <c r="G197" s="32"/>
      <c r="H197" s="32"/>
      <c r="I197" s="32"/>
      <c r="J197" s="32"/>
      <c r="K197" s="32"/>
      <c r="L197" s="32"/>
      <c r="M197" s="32"/>
      <c r="N197" s="32"/>
      <c r="O197" s="32"/>
      <c r="P197" s="32"/>
      <c r="Q197" s="32"/>
      <c r="R197" s="32"/>
      <c r="S197" s="32"/>
      <c r="T197" s="32"/>
    </row>
    <row r="198" spans="5:20" x14ac:dyDescent="0.3">
      <c r="E198" s="32"/>
      <c r="F198" s="32"/>
      <c r="G198" s="32"/>
      <c r="H198" s="32"/>
      <c r="I198" s="32"/>
      <c r="J198" s="32"/>
      <c r="K198" s="32"/>
      <c r="L198" s="32"/>
      <c r="M198" s="32"/>
      <c r="N198" s="32"/>
      <c r="O198" s="32"/>
      <c r="P198" s="32"/>
      <c r="Q198" s="32"/>
      <c r="R198" s="32"/>
      <c r="S198" s="32"/>
      <c r="T198" s="32"/>
    </row>
    <row r="199" spans="5:20" x14ac:dyDescent="0.3">
      <c r="E199" s="32"/>
      <c r="F199" s="32"/>
      <c r="G199" s="32"/>
      <c r="H199" s="32"/>
      <c r="I199" s="32"/>
      <c r="J199" s="32"/>
      <c r="K199" s="32"/>
      <c r="L199" s="32"/>
      <c r="M199" s="32"/>
      <c r="N199" s="32"/>
      <c r="O199" s="32"/>
      <c r="P199" s="32"/>
      <c r="Q199" s="32"/>
      <c r="R199" s="32"/>
      <c r="S199" s="32"/>
      <c r="T199" s="32"/>
    </row>
    <row r="200" spans="5:20" x14ac:dyDescent="0.3">
      <c r="E200" s="32"/>
      <c r="F200" s="32"/>
      <c r="G200" s="32"/>
      <c r="H200" s="32"/>
      <c r="I200" s="32"/>
      <c r="J200" s="32"/>
      <c r="K200" s="32"/>
      <c r="L200" s="32"/>
      <c r="M200" s="32"/>
      <c r="N200" s="32"/>
      <c r="O200" s="32"/>
      <c r="P200" s="32"/>
      <c r="Q200" s="32"/>
      <c r="R200" s="32"/>
      <c r="S200" s="32"/>
      <c r="T200" s="32"/>
    </row>
    <row r="201" spans="5:20" x14ac:dyDescent="0.3">
      <c r="E201" s="32"/>
      <c r="F201" s="32"/>
      <c r="G201" s="32"/>
      <c r="H201" s="32"/>
      <c r="I201" s="32"/>
      <c r="J201" s="32"/>
      <c r="K201" s="32"/>
      <c r="L201" s="32"/>
      <c r="M201" s="32"/>
      <c r="N201" s="32"/>
      <c r="O201" s="32"/>
      <c r="P201" s="32"/>
      <c r="Q201" s="32"/>
      <c r="R201" s="32"/>
      <c r="S201" s="32"/>
      <c r="T201" s="32"/>
    </row>
    <row r="202" spans="5:20" x14ac:dyDescent="0.3">
      <c r="E202" s="32"/>
      <c r="F202" s="32"/>
      <c r="G202" s="32"/>
      <c r="H202" s="32"/>
      <c r="I202" s="32"/>
      <c r="J202" s="32"/>
      <c r="K202" s="32"/>
      <c r="L202" s="32"/>
      <c r="M202" s="32"/>
      <c r="N202" s="32"/>
      <c r="O202" s="32"/>
      <c r="P202" s="32"/>
      <c r="Q202" s="32"/>
      <c r="R202" s="32"/>
      <c r="S202" s="32"/>
      <c r="T202" s="32"/>
    </row>
    <row r="203" spans="5:20" x14ac:dyDescent="0.3">
      <c r="E203" s="32"/>
      <c r="F203" s="32"/>
      <c r="G203" s="32"/>
      <c r="H203" s="32"/>
      <c r="I203" s="32"/>
      <c r="J203" s="32"/>
      <c r="K203" s="32"/>
      <c r="L203" s="32"/>
      <c r="M203" s="32"/>
      <c r="N203" s="32"/>
      <c r="O203" s="32"/>
      <c r="P203" s="32"/>
      <c r="Q203" s="32"/>
      <c r="R203" s="32"/>
      <c r="S203" s="32"/>
      <c r="T203" s="32"/>
    </row>
    <row r="204" spans="5:20" x14ac:dyDescent="0.3">
      <c r="E204" s="32"/>
      <c r="F204" s="32"/>
      <c r="G204" s="32"/>
      <c r="H204" s="32"/>
      <c r="I204" s="32"/>
      <c r="J204" s="32"/>
      <c r="K204" s="32"/>
      <c r="L204" s="32"/>
      <c r="M204" s="32"/>
      <c r="N204" s="32"/>
      <c r="O204" s="32"/>
      <c r="P204" s="32"/>
      <c r="Q204" s="32"/>
      <c r="R204" s="32"/>
      <c r="S204" s="32"/>
      <c r="T204" s="32"/>
    </row>
    <row r="205" spans="5:20" x14ac:dyDescent="0.3">
      <c r="E205" s="32"/>
      <c r="F205" s="32"/>
      <c r="G205" s="32"/>
      <c r="H205" s="32"/>
      <c r="I205" s="32"/>
      <c r="J205" s="32"/>
      <c r="K205" s="32"/>
      <c r="L205" s="32"/>
      <c r="M205" s="32"/>
      <c r="N205" s="32"/>
      <c r="O205" s="32"/>
      <c r="P205" s="32"/>
      <c r="Q205" s="32"/>
      <c r="R205" s="32"/>
      <c r="S205" s="32"/>
      <c r="T205" s="32"/>
    </row>
    <row r="206" spans="5:20" x14ac:dyDescent="0.3">
      <c r="E206" s="32"/>
      <c r="F206" s="32"/>
      <c r="G206" s="32"/>
      <c r="H206" s="32"/>
      <c r="I206" s="32"/>
      <c r="J206" s="32"/>
      <c r="K206" s="32"/>
      <c r="L206" s="32"/>
      <c r="M206" s="32"/>
      <c r="N206" s="32"/>
      <c r="O206" s="32"/>
      <c r="P206" s="32"/>
      <c r="Q206" s="32"/>
      <c r="R206" s="32"/>
      <c r="S206" s="32"/>
      <c r="T206" s="32"/>
    </row>
    <row r="207" spans="5:20" x14ac:dyDescent="0.3">
      <c r="E207" s="32"/>
      <c r="F207" s="32"/>
      <c r="G207" s="32"/>
      <c r="H207" s="32"/>
      <c r="I207" s="32"/>
      <c r="J207" s="32"/>
      <c r="K207" s="32"/>
      <c r="L207" s="32"/>
      <c r="M207" s="32"/>
      <c r="N207" s="32"/>
      <c r="O207" s="32"/>
      <c r="P207" s="32"/>
      <c r="Q207" s="32"/>
      <c r="R207" s="32"/>
      <c r="S207" s="32"/>
      <c r="T207" s="32"/>
    </row>
    <row r="208" spans="5:20" x14ac:dyDescent="0.3">
      <c r="E208" s="32"/>
      <c r="F208" s="32"/>
      <c r="G208" s="32"/>
      <c r="H208" s="32"/>
      <c r="I208" s="32"/>
      <c r="J208" s="32"/>
      <c r="K208" s="32"/>
      <c r="L208" s="32"/>
      <c r="M208" s="32"/>
      <c r="N208" s="32"/>
      <c r="O208" s="32"/>
      <c r="P208" s="32"/>
      <c r="Q208" s="32"/>
      <c r="R208" s="32"/>
      <c r="S208" s="32"/>
      <c r="T208" s="32"/>
    </row>
    <row r="209" spans="5:20" x14ac:dyDescent="0.3">
      <c r="E209" s="32"/>
      <c r="F209" s="32"/>
      <c r="G209" s="32"/>
      <c r="H209" s="32"/>
      <c r="I209" s="32"/>
      <c r="J209" s="32"/>
      <c r="K209" s="32"/>
      <c r="L209" s="32"/>
      <c r="M209" s="32"/>
      <c r="N209" s="32"/>
      <c r="O209" s="32"/>
      <c r="P209" s="32"/>
      <c r="Q209" s="32"/>
      <c r="R209" s="32"/>
      <c r="S209" s="32"/>
      <c r="T209" s="32"/>
    </row>
    <row r="210" spans="5:20" x14ac:dyDescent="0.3">
      <c r="E210" s="32"/>
      <c r="F210" s="32"/>
      <c r="G210" s="32"/>
      <c r="H210" s="32"/>
      <c r="I210" s="32"/>
      <c r="J210" s="32"/>
      <c r="K210" s="32"/>
      <c r="L210" s="32"/>
      <c r="M210" s="32"/>
      <c r="N210" s="32"/>
      <c r="O210" s="32"/>
      <c r="P210" s="32"/>
      <c r="Q210" s="32"/>
      <c r="R210" s="32"/>
      <c r="S210" s="32"/>
      <c r="T210" s="32"/>
    </row>
    <row r="211" spans="5:20" x14ac:dyDescent="0.3">
      <c r="E211" s="32"/>
      <c r="F211" s="32"/>
      <c r="G211" s="32"/>
      <c r="H211" s="32"/>
      <c r="I211" s="32"/>
      <c r="J211" s="32"/>
      <c r="K211" s="32"/>
      <c r="L211" s="32"/>
      <c r="M211" s="32"/>
      <c r="N211" s="32"/>
      <c r="O211" s="32"/>
      <c r="P211" s="32"/>
      <c r="Q211" s="32"/>
      <c r="R211" s="32"/>
      <c r="S211" s="32"/>
      <c r="T211" s="32"/>
    </row>
    <row r="212" spans="5:20" x14ac:dyDescent="0.3">
      <c r="E212" s="32"/>
      <c r="F212" s="32"/>
      <c r="G212" s="32"/>
      <c r="H212" s="32"/>
      <c r="I212" s="32"/>
      <c r="J212" s="32"/>
      <c r="K212" s="32"/>
      <c r="L212" s="32"/>
      <c r="M212" s="32"/>
      <c r="N212" s="32"/>
      <c r="O212" s="32"/>
      <c r="P212" s="32"/>
      <c r="Q212" s="32"/>
      <c r="R212" s="32"/>
      <c r="S212" s="32"/>
      <c r="T212" s="32"/>
    </row>
    <row r="213" spans="5:20" x14ac:dyDescent="0.3">
      <c r="E213" s="32"/>
      <c r="F213" s="32"/>
      <c r="G213" s="32"/>
      <c r="H213" s="32"/>
      <c r="I213" s="32"/>
      <c r="J213" s="32"/>
      <c r="K213" s="32"/>
      <c r="L213" s="32"/>
      <c r="M213" s="32"/>
      <c r="N213" s="32"/>
      <c r="O213" s="32"/>
      <c r="P213" s="32"/>
      <c r="Q213" s="32"/>
      <c r="R213" s="32"/>
      <c r="S213" s="32"/>
      <c r="T213" s="32"/>
    </row>
    <row r="214" spans="5:20" x14ac:dyDescent="0.3">
      <c r="E214" s="32"/>
      <c r="F214" s="32"/>
      <c r="G214" s="32"/>
      <c r="H214" s="32"/>
      <c r="I214" s="32"/>
      <c r="J214" s="32"/>
      <c r="K214" s="32"/>
      <c r="L214" s="32"/>
      <c r="M214" s="32"/>
      <c r="N214" s="32"/>
      <c r="O214" s="32"/>
      <c r="P214" s="32"/>
      <c r="Q214" s="32"/>
      <c r="R214" s="32"/>
      <c r="S214" s="32"/>
      <c r="T214" s="32"/>
    </row>
    <row r="215" spans="5:20" x14ac:dyDescent="0.3">
      <c r="E215" s="32"/>
      <c r="F215" s="32"/>
      <c r="G215" s="32"/>
      <c r="H215" s="32"/>
      <c r="I215" s="32"/>
      <c r="J215" s="32"/>
      <c r="K215" s="32"/>
      <c r="L215" s="32"/>
      <c r="M215" s="32"/>
      <c r="N215" s="32"/>
      <c r="O215" s="32"/>
      <c r="P215" s="32"/>
      <c r="Q215" s="32"/>
      <c r="R215" s="32"/>
      <c r="S215" s="32"/>
      <c r="T215" s="32"/>
    </row>
    <row r="216" spans="5:20" x14ac:dyDescent="0.3">
      <c r="E216" s="32"/>
      <c r="F216" s="32"/>
      <c r="G216" s="32"/>
      <c r="H216" s="32"/>
      <c r="I216" s="32"/>
      <c r="J216" s="32"/>
      <c r="K216" s="32"/>
      <c r="L216" s="32"/>
      <c r="M216" s="32"/>
      <c r="N216" s="32"/>
      <c r="O216" s="32"/>
      <c r="P216" s="32"/>
      <c r="Q216" s="32"/>
      <c r="R216" s="32"/>
      <c r="S216" s="32"/>
      <c r="T216" s="32"/>
    </row>
    <row r="217" spans="5:20" x14ac:dyDescent="0.3">
      <c r="E217" s="32"/>
      <c r="F217" s="32"/>
      <c r="G217" s="32"/>
      <c r="H217" s="32"/>
      <c r="I217" s="32"/>
      <c r="J217" s="32"/>
      <c r="K217" s="32"/>
      <c r="L217" s="32"/>
      <c r="M217" s="32"/>
      <c r="N217" s="32"/>
      <c r="O217" s="32"/>
      <c r="P217" s="32"/>
      <c r="Q217" s="32"/>
      <c r="R217" s="32"/>
      <c r="S217" s="32"/>
      <c r="T217" s="32"/>
    </row>
    <row r="218" spans="5:20" x14ac:dyDescent="0.3">
      <c r="E218" s="32"/>
      <c r="F218" s="32"/>
      <c r="G218" s="32"/>
      <c r="H218" s="32"/>
      <c r="I218" s="32"/>
      <c r="J218" s="32"/>
      <c r="K218" s="32"/>
      <c r="L218" s="32"/>
      <c r="M218" s="32"/>
      <c r="N218" s="32"/>
      <c r="O218" s="32"/>
      <c r="P218" s="32"/>
      <c r="Q218" s="32"/>
      <c r="R218" s="32"/>
      <c r="S218" s="32"/>
      <c r="T218" s="32"/>
    </row>
    <row r="219" spans="5:20" x14ac:dyDescent="0.3">
      <c r="E219" s="32"/>
      <c r="F219" s="32"/>
      <c r="G219" s="32"/>
      <c r="H219" s="32"/>
      <c r="I219" s="32"/>
      <c r="J219" s="32"/>
      <c r="K219" s="32"/>
      <c r="L219" s="32"/>
      <c r="M219" s="32"/>
      <c r="N219" s="32"/>
      <c r="O219" s="32"/>
      <c r="P219" s="32"/>
      <c r="Q219" s="32"/>
      <c r="R219" s="32"/>
      <c r="S219" s="32"/>
      <c r="T219" s="32"/>
    </row>
    <row r="220" spans="5:20" x14ac:dyDescent="0.3">
      <c r="E220" s="32"/>
      <c r="F220" s="32"/>
      <c r="G220" s="32"/>
      <c r="H220" s="32"/>
      <c r="I220" s="32"/>
      <c r="J220" s="32"/>
      <c r="K220" s="32"/>
      <c r="L220" s="32"/>
      <c r="M220" s="32"/>
      <c r="N220" s="32"/>
      <c r="O220" s="32"/>
      <c r="P220" s="32"/>
      <c r="Q220" s="32"/>
      <c r="R220" s="32"/>
      <c r="S220" s="32"/>
      <c r="T220" s="32"/>
    </row>
    <row r="221" spans="5:20" x14ac:dyDescent="0.3">
      <c r="E221" s="32"/>
      <c r="F221" s="32"/>
      <c r="G221" s="32"/>
      <c r="H221" s="32"/>
      <c r="I221" s="32"/>
      <c r="J221" s="32"/>
      <c r="K221" s="32"/>
      <c r="L221" s="32"/>
      <c r="M221" s="32"/>
      <c r="N221" s="32"/>
      <c r="O221" s="32"/>
      <c r="P221" s="32"/>
      <c r="Q221" s="32"/>
      <c r="R221" s="32"/>
      <c r="S221" s="32"/>
      <c r="T221" s="32"/>
    </row>
    <row r="222" spans="5:20" x14ac:dyDescent="0.3">
      <c r="E222" s="32"/>
      <c r="F222" s="32"/>
      <c r="G222" s="32"/>
      <c r="H222" s="32"/>
      <c r="I222" s="32"/>
      <c r="J222" s="32"/>
      <c r="K222" s="32"/>
      <c r="L222" s="32"/>
      <c r="M222" s="32"/>
      <c r="N222" s="32"/>
      <c r="O222" s="32"/>
      <c r="P222" s="32"/>
      <c r="Q222" s="32"/>
      <c r="R222" s="32"/>
      <c r="S222" s="32"/>
      <c r="T222" s="32"/>
    </row>
    <row r="223" spans="5:20" x14ac:dyDescent="0.3">
      <c r="E223" s="32"/>
      <c r="F223" s="32"/>
      <c r="G223" s="32"/>
      <c r="H223" s="32"/>
      <c r="I223" s="32"/>
      <c r="J223" s="32"/>
      <c r="K223" s="32"/>
      <c r="L223" s="32"/>
      <c r="M223" s="32"/>
      <c r="N223" s="32"/>
      <c r="O223" s="32"/>
      <c r="P223" s="32"/>
      <c r="Q223" s="32"/>
      <c r="R223" s="32"/>
      <c r="S223" s="32"/>
      <c r="T223" s="32"/>
    </row>
    <row r="224" spans="5:20" x14ac:dyDescent="0.3">
      <c r="E224" s="32"/>
      <c r="F224" s="32"/>
      <c r="G224" s="32"/>
      <c r="H224" s="32"/>
      <c r="I224" s="32"/>
      <c r="J224" s="32"/>
      <c r="K224" s="32"/>
      <c r="L224" s="32"/>
      <c r="M224" s="32"/>
      <c r="N224" s="32"/>
      <c r="O224" s="32"/>
      <c r="P224" s="32"/>
      <c r="Q224" s="32"/>
      <c r="R224" s="32"/>
      <c r="S224" s="32"/>
      <c r="T224" s="32"/>
    </row>
    <row r="225" spans="5:20" x14ac:dyDescent="0.3">
      <c r="E225" s="32"/>
      <c r="F225" s="32"/>
      <c r="G225" s="32"/>
      <c r="H225" s="32"/>
      <c r="I225" s="32"/>
      <c r="J225" s="32"/>
      <c r="K225" s="32"/>
      <c r="L225" s="32"/>
      <c r="M225" s="32"/>
      <c r="N225" s="32"/>
      <c r="O225" s="32"/>
      <c r="P225" s="32"/>
      <c r="Q225" s="32"/>
      <c r="R225" s="32"/>
      <c r="S225" s="32"/>
      <c r="T225" s="32"/>
    </row>
    <row r="226" spans="5:20" x14ac:dyDescent="0.3">
      <c r="E226" s="32"/>
      <c r="F226" s="32"/>
      <c r="G226" s="32"/>
      <c r="H226" s="32"/>
      <c r="I226" s="32"/>
      <c r="J226" s="32"/>
      <c r="K226" s="32"/>
      <c r="L226" s="32"/>
      <c r="M226" s="32"/>
      <c r="N226" s="32"/>
      <c r="O226" s="32"/>
      <c r="P226" s="32"/>
      <c r="Q226" s="32"/>
      <c r="R226" s="32"/>
      <c r="S226" s="32"/>
      <c r="T226" s="32"/>
    </row>
    <row r="227" spans="5:20" x14ac:dyDescent="0.3">
      <c r="E227" s="32"/>
      <c r="F227" s="32"/>
      <c r="G227" s="32"/>
      <c r="H227" s="32"/>
      <c r="I227" s="32"/>
      <c r="J227" s="32"/>
      <c r="K227" s="32"/>
      <c r="L227" s="32"/>
      <c r="M227" s="32"/>
      <c r="N227" s="32"/>
      <c r="O227" s="32"/>
      <c r="P227" s="32"/>
      <c r="Q227" s="32"/>
      <c r="R227" s="32"/>
      <c r="S227" s="32"/>
      <c r="T227" s="32"/>
    </row>
    <row r="228" spans="5:20" x14ac:dyDescent="0.3">
      <c r="E228" s="32"/>
      <c r="F228" s="32"/>
      <c r="G228" s="32"/>
      <c r="H228" s="32"/>
      <c r="I228" s="32"/>
      <c r="J228" s="32"/>
      <c r="K228" s="32"/>
      <c r="L228" s="32"/>
      <c r="M228" s="32"/>
      <c r="N228" s="32"/>
      <c r="O228" s="32"/>
      <c r="P228" s="32"/>
      <c r="Q228" s="32"/>
      <c r="R228" s="32"/>
      <c r="S228" s="32"/>
      <c r="T228" s="32"/>
    </row>
    <row r="229" spans="5:20" x14ac:dyDescent="0.3">
      <c r="E229" s="32"/>
      <c r="F229" s="32"/>
      <c r="G229" s="32"/>
      <c r="H229" s="32"/>
      <c r="I229" s="32"/>
      <c r="J229" s="32"/>
      <c r="K229" s="32"/>
      <c r="L229" s="32"/>
      <c r="M229" s="32"/>
      <c r="N229" s="32"/>
      <c r="O229" s="32"/>
      <c r="P229" s="32"/>
      <c r="Q229" s="32"/>
      <c r="R229" s="32"/>
      <c r="S229" s="32"/>
      <c r="T229" s="32"/>
    </row>
    <row r="230" spans="5:20" x14ac:dyDescent="0.3">
      <c r="E230" s="32"/>
      <c r="F230" s="32"/>
      <c r="G230" s="32"/>
      <c r="H230" s="32"/>
      <c r="I230" s="32"/>
      <c r="J230" s="32"/>
      <c r="K230" s="32"/>
      <c r="L230" s="32"/>
      <c r="M230" s="32"/>
      <c r="N230" s="32"/>
      <c r="O230" s="32"/>
      <c r="P230" s="32"/>
      <c r="Q230" s="32"/>
      <c r="R230" s="32"/>
      <c r="S230" s="32"/>
      <c r="T230" s="32"/>
    </row>
    <row r="231" spans="5:20" x14ac:dyDescent="0.3">
      <c r="E231" s="32"/>
      <c r="F231" s="32"/>
      <c r="G231" s="32"/>
      <c r="H231" s="32"/>
      <c r="I231" s="32"/>
      <c r="J231" s="32"/>
      <c r="K231" s="32"/>
      <c r="L231" s="32"/>
      <c r="M231" s="32"/>
      <c r="N231" s="32"/>
      <c r="O231" s="32"/>
      <c r="P231" s="32"/>
      <c r="Q231" s="32"/>
      <c r="R231" s="32"/>
      <c r="S231" s="32"/>
      <c r="T231" s="32"/>
    </row>
    <row r="232" spans="5:20" x14ac:dyDescent="0.3">
      <c r="E232" s="32"/>
      <c r="F232" s="32"/>
      <c r="G232" s="32"/>
      <c r="H232" s="32"/>
      <c r="I232" s="32"/>
      <c r="J232" s="32"/>
      <c r="K232" s="32"/>
      <c r="L232" s="32"/>
      <c r="M232" s="32"/>
      <c r="N232" s="32"/>
      <c r="O232" s="32"/>
      <c r="P232" s="32"/>
      <c r="Q232" s="32"/>
      <c r="R232" s="32"/>
      <c r="S232" s="32"/>
      <c r="T232" s="32"/>
    </row>
    <row r="233" spans="5:20" x14ac:dyDescent="0.3">
      <c r="E233" s="32"/>
      <c r="F233" s="32"/>
      <c r="G233" s="32"/>
      <c r="H233" s="32"/>
      <c r="I233" s="32"/>
      <c r="J233" s="32"/>
      <c r="K233" s="32"/>
      <c r="L233" s="32"/>
      <c r="M233" s="32"/>
      <c r="N233" s="32"/>
      <c r="O233" s="32"/>
      <c r="P233" s="32"/>
      <c r="Q233" s="32"/>
      <c r="R233" s="32"/>
      <c r="S233" s="32"/>
      <c r="T233" s="32"/>
    </row>
    <row r="234" spans="5:20" x14ac:dyDescent="0.3">
      <c r="E234" s="32"/>
      <c r="F234" s="32"/>
      <c r="G234" s="32"/>
      <c r="H234" s="32"/>
      <c r="I234" s="32"/>
      <c r="J234" s="32"/>
      <c r="K234" s="32"/>
      <c r="L234" s="32"/>
      <c r="M234" s="32"/>
      <c r="N234" s="32"/>
      <c r="O234" s="32"/>
      <c r="P234" s="32"/>
      <c r="Q234" s="32"/>
      <c r="R234" s="32"/>
      <c r="S234" s="32"/>
      <c r="T234" s="32"/>
    </row>
    <row r="235" spans="5:20" x14ac:dyDescent="0.3">
      <c r="E235" s="32"/>
      <c r="F235" s="32"/>
      <c r="G235" s="32"/>
      <c r="H235" s="32"/>
      <c r="I235" s="32"/>
      <c r="J235" s="32"/>
      <c r="K235" s="32"/>
      <c r="L235" s="32"/>
      <c r="M235" s="32"/>
      <c r="N235" s="32"/>
      <c r="O235" s="32"/>
      <c r="P235" s="32"/>
      <c r="Q235" s="32"/>
      <c r="R235" s="32"/>
      <c r="S235" s="32"/>
      <c r="T235" s="32"/>
    </row>
    <row r="236" spans="5:20" x14ac:dyDescent="0.3">
      <c r="E236" s="32"/>
      <c r="F236" s="32"/>
      <c r="G236" s="32"/>
      <c r="H236" s="32"/>
      <c r="I236" s="32"/>
      <c r="J236" s="32"/>
      <c r="K236" s="32"/>
      <c r="L236" s="32"/>
      <c r="M236" s="32"/>
      <c r="N236" s="32"/>
      <c r="O236" s="32"/>
      <c r="P236" s="32"/>
      <c r="Q236" s="32"/>
      <c r="R236" s="32"/>
      <c r="S236" s="32"/>
      <c r="T236" s="32"/>
    </row>
    <row r="237" spans="5:20" x14ac:dyDescent="0.3">
      <c r="E237" s="32"/>
      <c r="F237" s="32"/>
      <c r="G237" s="32"/>
      <c r="H237" s="32"/>
      <c r="I237" s="32"/>
      <c r="J237" s="32"/>
      <c r="K237" s="32"/>
      <c r="L237" s="32"/>
      <c r="M237" s="32"/>
      <c r="N237" s="32"/>
      <c r="O237" s="32"/>
      <c r="P237" s="32"/>
      <c r="Q237" s="32"/>
      <c r="R237" s="32"/>
      <c r="S237" s="32"/>
      <c r="T237" s="32"/>
    </row>
    <row r="238" spans="5:20" x14ac:dyDescent="0.3">
      <c r="E238" s="32"/>
      <c r="F238" s="32"/>
      <c r="G238" s="32"/>
      <c r="H238" s="32"/>
      <c r="I238" s="32"/>
      <c r="J238" s="32"/>
      <c r="K238" s="32"/>
      <c r="L238" s="32"/>
      <c r="M238" s="32"/>
      <c r="N238" s="32"/>
      <c r="O238" s="32"/>
      <c r="P238" s="32"/>
      <c r="Q238" s="32"/>
      <c r="R238" s="32"/>
      <c r="S238" s="32"/>
      <c r="T238" s="32"/>
    </row>
    <row r="239" spans="5:20" x14ac:dyDescent="0.3">
      <c r="E239" s="32"/>
      <c r="F239" s="32"/>
      <c r="G239" s="32"/>
      <c r="H239" s="32"/>
      <c r="I239" s="32"/>
      <c r="J239" s="32"/>
      <c r="K239" s="32"/>
      <c r="L239" s="32"/>
      <c r="M239" s="32"/>
      <c r="N239" s="32"/>
      <c r="O239" s="32"/>
      <c r="P239" s="32"/>
      <c r="Q239" s="32"/>
      <c r="R239" s="32"/>
      <c r="S239" s="32"/>
      <c r="T239" s="32"/>
    </row>
    <row r="240" spans="5:20" x14ac:dyDescent="0.3">
      <c r="E240" s="32"/>
      <c r="F240" s="32"/>
      <c r="G240" s="32"/>
      <c r="H240" s="32"/>
      <c r="I240" s="32"/>
      <c r="J240" s="32"/>
      <c r="K240" s="32"/>
      <c r="L240" s="32"/>
      <c r="M240" s="32"/>
      <c r="N240" s="32"/>
      <c r="O240" s="32"/>
      <c r="P240" s="32"/>
      <c r="Q240" s="32"/>
      <c r="R240" s="32"/>
      <c r="S240" s="32"/>
      <c r="T240" s="32"/>
    </row>
    <row r="241" spans="5:20" x14ac:dyDescent="0.3">
      <c r="E241" s="32"/>
      <c r="F241" s="32"/>
      <c r="G241" s="32"/>
      <c r="H241" s="32"/>
      <c r="I241" s="32"/>
      <c r="J241" s="32"/>
      <c r="K241" s="32"/>
      <c r="L241" s="32"/>
      <c r="M241" s="32"/>
      <c r="N241" s="32"/>
      <c r="O241" s="32"/>
      <c r="P241" s="32"/>
      <c r="Q241" s="32"/>
      <c r="R241" s="32"/>
      <c r="S241" s="32"/>
      <c r="T241" s="32"/>
    </row>
    <row r="242" spans="5:20" x14ac:dyDescent="0.3">
      <c r="E242" s="32"/>
      <c r="F242" s="32"/>
      <c r="G242" s="32"/>
      <c r="H242" s="32"/>
      <c r="I242" s="32"/>
      <c r="J242" s="32"/>
      <c r="K242" s="32"/>
      <c r="L242" s="32"/>
      <c r="M242" s="32"/>
      <c r="N242" s="32"/>
      <c r="O242" s="32"/>
      <c r="P242" s="32"/>
      <c r="Q242" s="32"/>
      <c r="R242" s="32"/>
      <c r="S242" s="32"/>
      <c r="T242" s="32"/>
    </row>
    <row r="243" spans="5:20" x14ac:dyDescent="0.3">
      <c r="E243" s="32"/>
      <c r="F243" s="32"/>
      <c r="G243" s="32"/>
      <c r="H243" s="32"/>
      <c r="I243" s="32"/>
      <c r="J243" s="32"/>
      <c r="K243" s="32"/>
      <c r="L243" s="32"/>
      <c r="M243" s="32"/>
      <c r="N243" s="32"/>
      <c r="O243" s="32"/>
      <c r="P243" s="32"/>
      <c r="Q243" s="32"/>
      <c r="R243" s="32"/>
      <c r="S243" s="32"/>
      <c r="T243" s="32"/>
    </row>
    <row r="244" spans="5:20" x14ac:dyDescent="0.3">
      <c r="E244" s="32"/>
      <c r="F244" s="32"/>
      <c r="G244" s="32"/>
      <c r="H244" s="32"/>
      <c r="I244" s="32"/>
      <c r="J244" s="32"/>
      <c r="K244" s="32"/>
      <c r="L244" s="32"/>
      <c r="M244" s="32"/>
      <c r="N244" s="32"/>
      <c r="O244" s="32"/>
      <c r="P244" s="32"/>
      <c r="Q244" s="32"/>
      <c r="R244" s="32"/>
      <c r="S244" s="32"/>
      <c r="T244" s="32"/>
    </row>
    <row r="245" spans="5:20" x14ac:dyDescent="0.3">
      <c r="E245" s="32"/>
      <c r="F245" s="32"/>
      <c r="G245" s="32"/>
      <c r="H245" s="32"/>
      <c r="I245" s="32"/>
      <c r="J245" s="32"/>
      <c r="K245" s="32"/>
      <c r="L245" s="32"/>
      <c r="M245" s="32"/>
      <c r="N245" s="32"/>
      <c r="O245" s="32"/>
      <c r="P245" s="32"/>
      <c r="Q245" s="32"/>
      <c r="R245" s="32"/>
      <c r="S245" s="32"/>
      <c r="T245" s="32"/>
    </row>
    <row r="246" spans="5:20" x14ac:dyDescent="0.3">
      <c r="E246" s="32"/>
      <c r="F246" s="32"/>
      <c r="G246" s="32"/>
      <c r="H246" s="32"/>
      <c r="I246" s="32"/>
      <c r="J246" s="32"/>
      <c r="K246" s="32"/>
      <c r="L246" s="32"/>
      <c r="M246" s="32"/>
      <c r="N246" s="32"/>
      <c r="O246" s="32"/>
      <c r="P246" s="32"/>
      <c r="Q246" s="32"/>
      <c r="R246" s="32"/>
      <c r="S246" s="32"/>
      <c r="T246" s="32"/>
    </row>
    <row r="247" spans="5:20" x14ac:dyDescent="0.3">
      <c r="E247" s="32"/>
      <c r="F247" s="32"/>
      <c r="G247" s="32"/>
      <c r="H247" s="32"/>
      <c r="I247" s="32"/>
      <c r="J247" s="32"/>
      <c r="K247" s="32"/>
      <c r="L247" s="32"/>
      <c r="M247" s="32"/>
      <c r="N247" s="32"/>
      <c r="O247" s="32"/>
      <c r="P247" s="32"/>
      <c r="Q247" s="32"/>
      <c r="R247" s="32"/>
      <c r="S247" s="32"/>
      <c r="T247" s="32"/>
    </row>
    <row r="248" spans="5:20" x14ac:dyDescent="0.3">
      <c r="E248" s="32"/>
      <c r="F248" s="32"/>
      <c r="G248" s="32"/>
      <c r="H248" s="32"/>
      <c r="I248" s="32"/>
      <c r="J248" s="32"/>
      <c r="K248" s="32"/>
      <c r="L248" s="32"/>
      <c r="M248" s="32"/>
      <c r="N248" s="32"/>
      <c r="O248" s="32"/>
      <c r="P248" s="32"/>
      <c r="Q248" s="32"/>
      <c r="R248" s="32"/>
      <c r="S248" s="32"/>
      <c r="T248" s="32"/>
    </row>
    <row r="249" spans="5:20" x14ac:dyDescent="0.3">
      <c r="E249" s="32"/>
      <c r="F249" s="32"/>
      <c r="G249" s="32"/>
      <c r="H249" s="32"/>
      <c r="I249" s="32"/>
      <c r="J249" s="32"/>
      <c r="K249" s="32"/>
      <c r="L249" s="32"/>
      <c r="M249" s="32"/>
      <c r="N249" s="32"/>
      <c r="O249" s="32"/>
      <c r="P249" s="32"/>
      <c r="Q249" s="32"/>
      <c r="R249" s="32"/>
      <c r="S249" s="32"/>
      <c r="T249" s="32"/>
    </row>
    <row r="250" spans="5:20" x14ac:dyDescent="0.3">
      <c r="E250" s="32"/>
      <c r="F250" s="32"/>
      <c r="G250" s="32"/>
      <c r="H250" s="32"/>
      <c r="I250" s="32"/>
      <c r="J250" s="32"/>
      <c r="K250" s="32"/>
      <c r="L250" s="32"/>
      <c r="M250" s="32"/>
      <c r="N250" s="32"/>
      <c r="O250" s="32"/>
      <c r="P250" s="32"/>
      <c r="Q250" s="32"/>
      <c r="R250" s="32"/>
      <c r="S250" s="32"/>
      <c r="T250" s="32"/>
    </row>
    <row r="251" spans="5:20" x14ac:dyDescent="0.3">
      <c r="E251" s="32"/>
      <c r="F251" s="32"/>
      <c r="G251" s="32"/>
      <c r="H251" s="32"/>
      <c r="I251" s="32"/>
      <c r="J251" s="32"/>
      <c r="K251" s="32"/>
      <c r="L251" s="32"/>
      <c r="M251" s="32"/>
      <c r="N251" s="32"/>
      <c r="O251" s="32"/>
      <c r="P251" s="32"/>
      <c r="Q251" s="32"/>
      <c r="R251" s="32"/>
      <c r="S251" s="32"/>
      <c r="T251" s="32"/>
    </row>
    <row r="252" spans="5:20" x14ac:dyDescent="0.3">
      <c r="E252" s="32"/>
      <c r="F252" s="32"/>
      <c r="G252" s="32"/>
      <c r="H252" s="32"/>
      <c r="I252" s="32"/>
      <c r="J252" s="32"/>
      <c r="K252" s="32"/>
      <c r="L252" s="32"/>
      <c r="M252" s="32"/>
      <c r="N252" s="32"/>
      <c r="O252" s="32"/>
      <c r="P252" s="32"/>
      <c r="Q252" s="32"/>
      <c r="R252" s="32"/>
      <c r="S252" s="32"/>
      <c r="T252" s="32"/>
    </row>
    <row r="253" spans="5:20" x14ac:dyDescent="0.3">
      <c r="E253" s="32"/>
      <c r="F253" s="32"/>
      <c r="G253" s="32"/>
      <c r="H253" s="32"/>
      <c r="I253" s="32"/>
      <c r="J253" s="32"/>
      <c r="K253" s="32"/>
      <c r="L253" s="32"/>
      <c r="M253" s="32"/>
      <c r="N253" s="32"/>
      <c r="O253" s="32"/>
      <c r="P253" s="32"/>
      <c r="Q253" s="32"/>
      <c r="R253" s="32"/>
      <c r="S253" s="32"/>
      <c r="T253" s="32"/>
    </row>
    <row r="254" spans="5:20" x14ac:dyDescent="0.3">
      <c r="E254" s="32"/>
      <c r="F254" s="32"/>
      <c r="G254" s="32"/>
      <c r="H254" s="32"/>
      <c r="I254" s="32"/>
      <c r="J254" s="32"/>
      <c r="K254" s="32"/>
      <c r="L254" s="32"/>
      <c r="M254" s="32"/>
      <c r="N254" s="32"/>
      <c r="O254" s="32"/>
      <c r="P254" s="32"/>
      <c r="Q254" s="32"/>
      <c r="R254" s="32"/>
      <c r="S254" s="32"/>
      <c r="T254" s="32"/>
    </row>
    <row r="255" spans="5:20" x14ac:dyDescent="0.3">
      <c r="E255" s="32"/>
      <c r="F255" s="32"/>
      <c r="G255" s="32"/>
      <c r="H255" s="32"/>
      <c r="I255" s="32"/>
      <c r="J255" s="32"/>
      <c r="K255" s="32"/>
      <c r="L255" s="32"/>
      <c r="M255" s="32"/>
      <c r="N255" s="32"/>
      <c r="O255" s="32"/>
      <c r="P255" s="32"/>
      <c r="Q255" s="32"/>
      <c r="R255" s="32"/>
      <c r="S255" s="32"/>
      <c r="T255" s="32"/>
    </row>
    <row r="256" spans="5:20" x14ac:dyDescent="0.3">
      <c r="E256" s="32"/>
      <c r="F256" s="32"/>
      <c r="G256" s="32"/>
      <c r="H256" s="32"/>
      <c r="I256" s="32"/>
      <c r="J256" s="32"/>
      <c r="K256" s="32"/>
      <c r="L256" s="32"/>
      <c r="M256" s="32"/>
      <c r="N256" s="32"/>
      <c r="O256" s="32"/>
      <c r="P256" s="32"/>
      <c r="Q256" s="32"/>
      <c r="R256" s="32"/>
      <c r="S256" s="32"/>
      <c r="T256" s="32"/>
    </row>
    <row r="257" spans="5:20" x14ac:dyDescent="0.3">
      <c r="E257" s="32"/>
      <c r="F257" s="32"/>
      <c r="G257" s="32"/>
      <c r="H257" s="32"/>
      <c r="I257" s="32"/>
      <c r="J257" s="32"/>
      <c r="K257" s="32"/>
      <c r="L257" s="32"/>
      <c r="M257" s="32"/>
      <c r="N257" s="32"/>
      <c r="O257" s="32"/>
      <c r="P257" s="32"/>
      <c r="Q257" s="32"/>
      <c r="R257" s="32"/>
      <c r="S257" s="32"/>
      <c r="T257" s="32"/>
    </row>
    <row r="258" spans="5:20" x14ac:dyDescent="0.3">
      <c r="E258" s="32"/>
      <c r="F258" s="32"/>
      <c r="G258" s="32"/>
      <c r="H258" s="32"/>
      <c r="I258" s="32"/>
      <c r="J258" s="32"/>
      <c r="K258" s="32"/>
      <c r="L258" s="32"/>
      <c r="M258" s="32"/>
      <c r="N258" s="32"/>
      <c r="O258" s="32"/>
      <c r="P258" s="32"/>
      <c r="Q258" s="32"/>
      <c r="R258" s="32"/>
      <c r="S258" s="32"/>
      <c r="T258" s="32"/>
    </row>
    <row r="259" spans="5:20" x14ac:dyDescent="0.3">
      <c r="E259" s="32"/>
      <c r="F259" s="32"/>
      <c r="G259" s="32"/>
      <c r="H259" s="32"/>
      <c r="I259" s="32"/>
      <c r="J259" s="32"/>
      <c r="K259" s="32"/>
      <c r="L259" s="32"/>
      <c r="M259" s="32"/>
      <c r="N259" s="32"/>
      <c r="O259" s="32"/>
      <c r="P259" s="32"/>
      <c r="Q259" s="32"/>
      <c r="R259" s="32"/>
      <c r="S259" s="32"/>
      <c r="T259" s="32"/>
    </row>
    <row r="260" spans="5:20" x14ac:dyDescent="0.3">
      <c r="E260" s="32"/>
      <c r="F260" s="32"/>
      <c r="G260" s="32"/>
      <c r="H260" s="32"/>
      <c r="I260" s="32"/>
      <c r="J260" s="32"/>
      <c r="K260" s="32"/>
      <c r="L260" s="32"/>
      <c r="M260" s="32"/>
      <c r="N260" s="32"/>
      <c r="O260" s="32"/>
      <c r="P260" s="32"/>
      <c r="Q260" s="32"/>
      <c r="R260" s="32"/>
      <c r="S260" s="32"/>
      <c r="T260" s="32"/>
    </row>
    <row r="261" spans="5:20" x14ac:dyDescent="0.3">
      <c r="E261" s="32"/>
      <c r="F261" s="32"/>
      <c r="G261" s="32"/>
      <c r="H261" s="32"/>
      <c r="I261" s="32"/>
      <c r="J261" s="32"/>
      <c r="K261" s="32"/>
      <c r="L261" s="32"/>
      <c r="M261" s="32"/>
      <c r="N261" s="32"/>
      <c r="O261" s="32"/>
      <c r="P261" s="32"/>
      <c r="Q261" s="32"/>
      <c r="R261" s="32"/>
      <c r="S261" s="32"/>
      <c r="T261" s="32"/>
    </row>
    <row r="262" spans="5:20" x14ac:dyDescent="0.3">
      <c r="E262" s="32"/>
      <c r="F262" s="32"/>
      <c r="G262" s="32"/>
      <c r="H262" s="32"/>
      <c r="I262" s="32"/>
      <c r="J262" s="32"/>
      <c r="K262" s="32"/>
      <c r="L262" s="32"/>
      <c r="M262" s="32"/>
      <c r="N262" s="32"/>
      <c r="O262" s="32"/>
      <c r="P262" s="32"/>
      <c r="Q262" s="32"/>
      <c r="R262" s="32"/>
      <c r="S262" s="32"/>
      <c r="T262" s="32"/>
    </row>
    <row r="263" spans="5:20" x14ac:dyDescent="0.3">
      <c r="E263" s="32"/>
      <c r="F263" s="32"/>
      <c r="G263" s="32"/>
      <c r="H263" s="32"/>
      <c r="I263" s="32"/>
      <c r="J263" s="32"/>
      <c r="K263" s="32"/>
      <c r="L263" s="32"/>
      <c r="M263" s="32"/>
      <c r="N263" s="32"/>
      <c r="O263" s="32"/>
      <c r="P263" s="32"/>
      <c r="Q263" s="32"/>
      <c r="R263" s="32"/>
      <c r="S263" s="32"/>
      <c r="T263" s="32"/>
    </row>
    <row r="264" spans="5:20" x14ac:dyDescent="0.3">
      <c r="E264" s="32"/>
      <c r="F264" s="32"/>
      <c r="G264" s="32"/>
      <c r="H264" s="32"/>
      <c r="I264" s="32"/>
      <c r="J264" s="32"/>
      <c r="K264" s="32"/>
      <c r="L264" s="32"/>
      <c r="M264" s="32"/>
      <c r="N264" s="32"/>
      <c r="O264" s="32"/>
      <c r="P264" s="32"/>
      <c r="Q264" s="32"/>
      <c r="R264" s="32"/>
      <c r="S264" s="32"/>
      <c r="T264" s="32"/>
    </row>
    <row r="265" spans="5:20" x14ac:dyDescent="0.3">
      <c r="E265" s="32"/>
      <c r="F265" s="32"/>
      <c r="G265" s="32"/>
      <c r="H265" s="32"/>
      <c r="I265" s="32"/>
      <c r="J265" s="32"/>
      <c r="K265" s="32"/>
      <c r="L265" s="32"/>
      <c r="M265" s="32"/>
      <c r="N265" s="32"/>
      <c r="O265" s="32"/>
      <c r="P265" s="32"/>
      <c r="Q265" s="32"/>
      <c r="R265" s="32"/>
      <c r="S265" s="32"/>
      <c r="T265" s="32"/>
    </row>
    <row r="266" spans="5:20" x14ac:dyDescent="0.3">
      <c r="E266" s="32"/>
      <c r="F266" s="32"/>
      <c r="G266" s="32"/>
      <c r="H266" s="32"/>
      <c r="I266" s="32"/>
      <c r="J266" s="32"/>
      <c r="K266" s="32"/>
      <c r="L266" s="32"/>
      <c r="M266" s="32"/>
      <c r="N266" s="32"/>
      <c r="O266" s="32"/>
      <c r="P266" s="32"/>
      <c r="Q266" s="32"/>
      <c r="R266" s="32"/>
      <c r="S266" s="32"/>
      <c r="T266" s="32"/>
    </row>
    <row r="267" spans="5:20" x14ac:dyDescent="0.3">
      <c r="E267" s="32"/>
      <c r="F267" s="32"/>
      <c r="G267" s="32"/>
      <c r="H267" s="32"/>
      <c r="I267" s="32"/>
      <c r="J267" s="32"/>
      <c r="K267" s="32"/>
      <c r="L267" s="32"/>
      <c r="M267" s="32"/>
      <c r="N267" s="32"/>
      <c r="O267" s="32"/>
      <c r="P267" s="32"/>
      <c r="Q267" s="32"/>
      <c r="R267" s="32"/>
      <c r="S267" s="32"/>
      <c r="T267" s="32"/>
    </row>
    <row r="268" spans="5:20" x14ac:dyDescent="0.3">
      <c r="E268" s="32"/>
      <c r="F268" s="32"/>
      <c r="G268" s="32"/>
      <c r="H268" s="32"/>
      <c r="I268" s="32"/>
      <c r="J268" s="32"/>
      <c r="K268" s="32"/>
      <c r="L268" s="32"/>
      <c r="M268" s="32"/>
      <c r="N268" s="32"/>
      <c r="O268" s="32"/>
      <c r="P268" s="32"/>
      <c r="Q268" s="32"/>
      <c r="R268" s="32"/>
      <c r="S268" s="32"/>
      <c r="T268" s="32"/>
    </row>
    <row r="269" spans="5:20" x14ac:dyDescent="0.3">
      <c r="E269" s="32"/>
      <c r="F269" s="32"/>
      <c r="G269" s="32"/>
      <c r="H269" s="32"/>
      <c r="I269" s="32"/>
      <c r="J269" s="32"/>
      <c r="K269" s="32"/>
      <c r="L269" s="32"/>
      <c r="M269" s="32"/>
      <c r="N269" s="32"/>
      <c r="O269" s="32"/>
      <c r="P269" s="32"/>
      <c r="Q269" s="32"/>
      <c r="R269" s="32"/>
      <c r="S269" s="32"/>
      <c r="T269" s="32"/>
    </row>
    <row r="270" spans="5:20" x14ac:dyDescent="0.3">
      <c r="E270" s="32"/>
      <c r="F270" s="32"/>
      <c r="G270" s="32"/>
      <c r="H270" s="32"/>
      <c r="I270" s="32"/>
      <c r="J270" s="32"/>
      <c r="K270" s="32"/>
      <c r="L270" s="32"/>
      <c r="M270" s="32"/>
      <c r="N270" s="32"/>
      <c r="O270" s="32"/>
      <c r="P270" s="32"/>
      <c r="Q270" s="32"/>
      <c r="R270" s="32"/>
      <c r="S270" s="32"/>
      <c r="T270" s="32"/>
    </row>
    <row r="271" spans="5:20" x14ac:dyDescent="0.3">
      <c r="E271" s="32"/>
      <c r="F271" s="32"/>
      <c r="G271" s="32"/>
      <c r="H271" s="32"/>
      <c r="I271" s="32"/>
      <c r="J271" s="32"/>
      <c r="K271" s="32"/>
      <c r="L271" s="32"/>
      <c r="M271" s="32"/>
      <c r="N271" s="32"/>
      <c r="O271" s="32"/>
      <c r="P271" s="32"/>
      <c r="Q271" s="32"/>
      <c r="R271" s="32"/>
      <c r="S271" s="32"/>
      <c r="T271" s="32"/>
    </row>
    <row r="272" spans="5:20" x14ac:dyDescent="0.3">
      <c r="E272" s="32"/>
      <c r="F272" s="32"/>
      <c r="G272" s="32"/>
      <c r="H272" s="32"/>
      <c r="I272" s="32"/>
      <c r="J272" s="32"/>
      <c r="K272" s="32"/>
      <c r="L272" s="32"/>
      <c r="M272" s="32"/>
      <c r="N272" s="32"/>
      <c r="O272" s="32"/>
      <c r="P272" s="32"/>
      <c r="Q272" s="32"/>
      <c r="R272" s="32"/>
      <c r="S272" s="32"/>
      <c r="T272" s="32"/>
    </row>
    <row r="273" spans="5:20" x14ac:dyDescent="0.3">
      <c r="E273" s="32"/>
      <c r="F273" s="32"/>
      <c r="G273" s="32"/>
      <c r="H273" s="32"/>
      <c r="I273" s="32"/>
      <c r="J273" s="32"/>
      <c r="K273" s="32"/>
      <c r="L273" s="32"/>
      <c r="M273" s="32"/>
      <c r="N273" s="32"/>
      <c r="O273" s="32"/>
      <c r="P273" s="32"/>
      <c r="Q273" s="32"/>
      <c r="R273" s="32"/>
      <c r="S273" s="32"/>
      <c r="T273" s="32"/>
    </row>
    <row r="274" spans="5:20" x14ac:dyDescent="0.3">
      <c r="E274" s="32"/>
      <c r="F274" s="32"/>
      <c r="G274" s="32"/>
      <c r="H274" s="32"/>
      <c r="I274" s="32"/>
      <c r="J274" s="32"/>
      <c r="K274" s="32"/>
      <c r="L274" s="32"/>
      <c r="M274" s="32"/>
      <c r="N274" s="32"/>
      <c r="O274" s="32"/>
      <c r="P274" s="32"/>
      <c r="Q274" s="32"/>
      <c r="R274" s="32"/>
      <c r="S274" s="32"/>
      <c r="T274" s="32"/>
    </row>
    <row r="275" spans="5:20" x14ac:dyDescent="0.3">
      <c r="E275" s="32"/>
      <c r="F275" s="32"/>
      <c r="G275" s="32"/>
      <c r="H275" s="32"/>
      <c r="I275" s="32"/>
      <c r="J275" s="32"/>
      <c r="K275" s="32"/>
      <c r="L275" s="32"/>
      <c r="M275" s="32"/>
      <c r="N275" s="32"/>
      <c r="O275" s="32"/>
      <c r="P275" s="32"/>
      <c r="Q275" s="32"/>
      <c r="R275" s="32"/>
      <c r="S275" s="32"/>
      <c r="T275" s="32"/>
    </row>
    <row r="276" spans="5:20" x14ac:dyDescent="0.3">
      <c r="E276" s="32"/>
      <c r="F276" s="32"/>
      <c r="G276" s="32"/>
      <c r="H276" s="32"/>
      <c r="I276" s="32"/>
      <c r="J276" s="32"/>
      <c r="K276" s="32"/>
      <c r="L276" s="32"/>
      <c r="M276" s="32"/>
      <c r="N276" s="32"/>
      <c r="O276" s="32"/>
      <c r="P276" s="32"/>
      <c r="Q276" s="32"/>
      <c r="R276" s="32"/>
      <c r="S276" s="32"/>
      <c r="T276" s="32"/>
    </row>
    <row r="277" spans="5:20" x14ac:dyDescent="0.3">
      <c r="E277" s="32"/>
      <c r="F277" s="32"/>
      <c r="G277" s="32"/>
      <c r="H277" s="32"/>
      <c r="I277" s="32"/>
      <c r="J277" s="32"/>
      <c r="K277" s="32"/>
      <c r="L277" s="32"/>
      <c r="M277" s="32"/>
      <c r="N277" s="32"/>
      <c r="O277" s="32"/>
      <c r="P277" s="32"/>
      <c r="Q277" s="32"/>
      <c r="R277" s="32"/>
      <c r="S277" s="32"/>
      <c r="T277" s="32"/>
    </row>
    <row r="278" spans="5:20" x14ac:dyDescent="0.3">
      <c r="E278" s="32"/>
      <c r="F278" s="32"/>
      <c r="G278" s="32"/>
      <c r="H278" s="32"/>
      <c r="I278" s="32"/>
      <c r="J278" s="32"/>
      <c r="K278" s="32"/>
      <c r="L278" s="32"/>
      <c r="M278" s="32"/>
      <c r="N278" s="32"/>
      <c r="O278" s="32"/>
      <c r="P278" s="32"/>
      <c r="Q278" s="32"/>
      <c r="R278" s="32"/>
      <c r="S278" s="32"/>
      <c r="T278" s="32"/>
    </row>
    <row r="279" spans="5:20" x14ac:dyDescent="0.3">
      <c r="E279" s="32"/>
      <c r="F279" s="32"/>
      <c r="G279" s="32"/>
      <c r="H279" s="32"/>
      <c r="I279" s="32"/>
      <c r="J279" s="32"/>
      <c r="K279" s="32"/>
      <c r="L279" s="32"/>
      <c r="M279" s="32"/>
      <c r="N279" s="32"/>
      <c r="O279" s="32"/>
      <c r="P279" s="32"/>
      <c r="Q279" s="32"/>
      <c r="R279" s="32"/>
      <c r="S279" s="32"/>
      <c r="T279" s="32"/>
    </row>
    <row r="280" spans="5:20" x14ac:dyDescent="0.3">
      <c r="E280" s="32"/>
      <c r="F280" s="32"/>
      <c r="G280" s="32"/>
      <c r="H280" s="32"/>
      <c r="I280" s="32"/>
      <c r="J280" s="32"/>
      <c r="K280" s="32"/>
      <c r="L280" s="32"/>
      <c r="M280" s="32"/>
      <c r="N280" s="32"/>
      <c r="O280" s="32"/>
      <c r="P280" s="32"/>
      <c r="Q280" s="32"/>
      <c r="R280" s="32"/>
      <c r="S280" s="32"/>
      <c r="T280" s="32"/>
    </row>
    <row r="281" spans="5:20" x14ac:dyDescent="0.3">
      <c r="E281" s="32"/>
      <c r="F281" s="32"/>
      <c r="G281" s="32"/>
      <c r="H281" s="32"/>
      <c r="I281" s="32"/>
      <c r="J281" s="32"/>
      <c r="K281" s="32"/>
      <c r="L281" s="32"/>
      <c r="M281" s="32"/>
      <c r="N281" s="32"/>
      <c r="O281" s="32"/>
      <c r="P281" s="32"/>
      <c r="Q281" s="32"/>
      <c r="R281" s="32"/>
      <c r="S281" s="32"/>
      <c r="T281" s="32"/>
    </row>
    <row r="282" spans="5:20" x14ac:dyDescent="0.3">
      <c r="E282" s="32"/>
      <c r="F282" s="32"/>
      <c r="G282" s="32"/>
      <c r="H282" s="32"/>
      <c r="I282" s="32"/>
      <c r="J282" s="32"/>
      <c r="K282" s="32"/>
      <c r="L282" s="32"/>
      <c r="M282" s="32"/>
      <c r="N282" s="32"/>
      <c r="O282" s="32"/>
      <c r="P282" s="32"/>
      <c r="Q282" s="32"/>
      <c r="R282" s="32"/>
      <c r="S282" s="32"/>
      <c r="T282" s="32"/>
    </row>
    <row r="283" spans="5:20" x14ac:dyDescent="0.3">
      <c r="E283" s="32"/>
      <c r="F283" s="32"/>
      <c r="G283" s="32"/>
      <c r="H283" s="32"/>
      <c r="I283" s="32"/>
      <c r="J283" s="32"/>
      <c r="K283" s="32"/>
      <c r="L283" s="32"/>
      <c r="M283" s="32"/>
      <c r="N283" s="32"/>
      <c r="O283" s="32"/>
      <c r="P283" s="32"/>
      <c r="Q283" s="32"/>
      <c r="R283" s="32"/>
      <c r="S283" s="32"/>
      <c r="T283" s="32"/>
    </row>
    <row r="284" spans="5:20" x14ac:dyDescent="0.3">
      <c r="E284" s="32"/>
      <c r="F284" s="32"/>
      <c r="G284" s="32"/>
      <c r="H284" s="32"/>
      <c r="I284" s="32"/>
      <c r="J284" s="32"/>
      <c r="K284" s="32"/>
      <c r="L284" s="32"/>
      <c r="M284" s="32"/>
      <c r="N284" s="32"/>
      <c r="O284" s="32"/>
      <c r="P284" s="32"/>
      <c r="Q284" s="32"/>
      <c r="R284" s="32"/>
      <c r="S284" s="32"/>
      <c r="T284" s="32"/>
    </row>
    <row r="285" spans="5:20" x14ac:dyDescent="0.3">
      <c r="E285" s="32"/>
      <c r="F285" s="32"/>
      <c r="G285" s="32"/>
      <c r="H285" s="32"/>
      <c r="I285" s="32"/>
      <c r="J285" s="32"/>
      <c r="K285" s="32"/>
      <c r="L285" s="32"/>
      <c r="M285" s="32"/>
      <c r="N285" s="32"/>
      <c r="O285" s="32"/>
      <c r="P285" s="32"/>
      <c r="Q285" s="32"/>
      <c r="R285" s="32"/>
      <c r="S285" s="32"/>
      <c r="T285" s="32"/>
    </row>
    <row r="286" spans="5:20" x14ac:dyDescent="0.3">
      <c r="E286" s="32"/>
      <c r="F286" s="32"/>
      <c r="G286" s="32"/>
      <c r="H286" s="32"/>
      <c r="I286" s="32"/>
      <c r="J286" s="32"/>
      <c r="K286" s="32"/>
      <c r="L286" s="32"/>
      <c r="M286" s="32"/>
      <c r="N286" s="32"/>
      <c r="O286" s="32"/>
      <c r="P286" s="32"/>
      <c r="Q286" s="32"/>
      <c r="R286" s="32"/>
      <c r="S286" s="32"/>
      <c r="T286" s="32"/>
    </row>
    <row r="287" spans="5:20" x14ac:dyDescent="0.3">
      <c r="E287" s="32"/>
      <c r="F287" s="32"/>
      <c r="G287" s="32"/>
      <c r="H287" s="32"/>
      <c r="I287" s="32"/>
      <c r="J287" s="32"/>
      <c r="K287" s="32"/>
      <c r="L287" s="32"/>
      <c r="M287" s="32"/>
      <c r="N287" s="32"/>
      <c r="O287" s="32"/>
      <c r="P287" s="32"/>
      <c r="Q287" s="32"/>
      <c r="R287" s="32"/>
      <c r="S287" s="32"/>
      <c r="T287" s="32"/>
    </row>
    <row r="288" spans="5:20" x14ac:dyDescent="0.3">
      <c r="E288" s="32"/>
      <c r="F288" s="32"/>
      <c r="G288" s="32"/>
      <c r="H288" s="32"/>
      <c r="I288" s="32"/>
      <c r="J288" s="32"/>
      <c r="K288" s="32"/>
      <c r="L288" s="32"/>
      <c r="M288" s="32"/>
      <c r="N288" s="32"/>
      <c r="O288" s="32"/>
      <c r="P288" s="32"/>
      <c r="Q288" s="32"/>
      <c r="R288" s="32"/>
      <c r="S288" s="32"/>
      <c r="T288" s="32"/>
    </row>
    <row r="289" spans="5:20" x14ac:dyDescent="0.3">
      <c r="E289" s="32"/>
      <c r="F289" s="32"/>
      <c r="G289" s="32"/>
      <c r="H289" s="32"/>
      <c r="I289" s="32"/>
      <c r="J289" s="32"/>
      <c r="K289" s="32"/>
      <c r="L289" s="32"/>
      <c r="M289" s="32"/>
      <c r="N289" s="32"/>
      <c r="O289" s="32"/>
      <c r="P289" s="32"/>
      <c r="Q289" s="32"/>
      <c r="R289" s="32"/>
      <c r="S289" s="32"/>
      <c r="T289" s="32"/>
    </row>
    <row r="290" spans="5:20" x14ac:dyDescent="0.3">
      <c r="E290" s="32"/>
      <c r="F290" s="32"/>
      <c r="G290" s="32"/>
      <c r="H290" s="32"/>
      <c r="I290" s="32"/>
      <c r="J290" s="32"/>
      <c r="K290" s="32"/>
      <c r="L290" s="32"/>
      <c r="M290" s="32"/>
      <c r="N290" s="32"/>
      <c r="O290" s="32"/>
      <c r="P290" s="32"/>
      <c r="Q290" s="32"/>
      <c r="R290" s="32"/>
      <c r="S290" s="32"/>
      <c r="T290" s="32"/>
    </row>
    <row r="291" spans="5:20" x14ac:dyDescent="0.3">
      <c r="E291" s="32"/>
      <c r="F291" s="32"/>
      <c r="G291" s="32"/>
      <c r="H291" s="32"/>
      <c r="I291" s="32"/>
      <c r="J291" s="32"/>
      <c r="K291" s="32"/>
      <c r="L291" s="32"/>
      <c r="M291" s="32"/>
      <c r="N291" s="32"/>
      <c r="O291" s="32"/>
      <c r="P291" s="32"/>
      <c r="Q291" s="32"/>
      <c r="R291" s="32"/>
      <c r="S291" s="32"/>
      <c r="T291" s="32"/>
    </row>
    <row r="292" spans="5:20" x14ac:dyDescent="0.3">
      <c r="E292" s="32"/>
      <c r="F292" s="32"/>
      <c r="G292" s="32"/>
      <c r="H292" s="32"/>
      <c r="I292" s="32"/>
      <c r="J292" s="32"/>
      <c r="K292" s="32"/>
      <c r="L292" s="32"/>
      <c r="M292" s="32"/>
      <c r="N292" s="32"/>
      <c r="O292" s="32"/>
      <c r="P292" s="32"/>
      <c r="Q292" s="32"/>
      <c r="R292" s="32"/>
      <c r="S292" s="32"/>
      <c r="T292" s="32"/>
    </row>
    <row r="293" spans="5:20" x14ac:dyDescent="0.3">
      <c r="E293" s="32"/>
      <c r="F293" s="32"/>
      <c r="G293" s="32"/>
      <c r="H293" s="32"/>
      <c r="I293" s="32"/>
      <c r="J293" s="32"/>
      <c r="K293" s="32"/>
      <c r="L293" s="32"/>
      <c r="M293" s="32"/>
      <c r="N293" s="32"/>
      <c r="O293" s="32"/>
      <c r="P293" s="32"/>
      <c r="Q293" s="32"/>
      <c r="R293" s="32"/>
      <c r="S293" s="32"/>
      <c r="T293" s="32"/>
    </row>
    <row r="294" spans="5:20" x14ac:dyDescent="0.3">
      <c r="E294" s="32"/>
      <c r="F294" s="32"/>
      <c r="G294" s="32"/>
      <c r="H294" s="32"/>
      <c r="I294" s="32"/>
      <c r="J294" s="32"/>
      <c r="K294" s="32"/>
      <c r="L294" s="32"/>
      <c r="M294" s="32"/>
      <c r="N294" s="32"/>
      <c r="O294" s="32"/>
      <c r="P294" s="32"/>
      <c r="Q294" s="32"/>
      <c r="R294" s="32"/>
      <c r="S294" s="32"/>
      <c r="T294" s="32"/>
    </row>
    <row r="295" spans="5:20" x14ac:dyDescent="0.3">
      <c r="E295" s="32"/>
      <c r="F295" s="32"/>
      <c r="G295" s="32"/>
      <c r="H295" s="32"/>
      <c r="I295" s="32"/>
      <c r="J295" s="32"/>
      <c r="K295" s="32"/>
      <c r="L295" s="32"/>
      <c r="M295" s="32"/>
      <c r="N295" s="32"/>
      <c r="O295" s="32"/>
      <c r="P295" s="32"/>
      <c r="Q295" s="32"/>
      <c r="R295" s="32"/>
      <c r="S295" s="32"/>
      <c r="T295" s="32"/>
    </row>
    <row r="296" spans="5:20" x14ac:dyDescent="0.3">
      <c r="E296" s="32"/>
      <c r="F296" s="32"/>
      <c r="G296" s="32"/>
      <c r="H296" s="32"/>
      <c r="I296" s="32"/>
      <c r="J296" s="32"/>
      <c r="K296" s="32"/>
      <c r="L296" s="32"/>
      <c r="M296" s="32"/>
      <c r="N296" s="32"/>
      <c r="O296" s="32"/>
      <c r="P296" s="32"/>
      <c r="Q296" s="32"/>
      <c r="R296" s="32"/>
      <c r="S296" s="32"/>
      <c r="T296" s="32"/>
    </row>
    <row r="297" spans="5:20" x14ac:dyDescent="0.3">
      <c r="E297" s="32"/>
      <c r="F297" s="32"/>
      <c r="G297" s="32"/>
      <c r="H297" s="32"/>
      <c r="I297" s="32"/>
      <c r="J297" s="32"/>
      <c r="K297" s="32"/>
      <c r="L297" s="32"/>
      <c r="M297" s="32"/>
      <c r="N297" s="32"/>
      <c r="O297" s="32"/>
      <c r="P297" s="32"/>
      <c r="Q297" s="32"/>
      <c r="R297" s="32"/>
      <c r="S297" s="32"/>
      <c r="T297" s="32"/>
    </row>
    <row r="298" spans="5:20" x14ac:dyDescent="0.3">
      <c r="E298" s="32"/>
      <c r="F298" s="32"/>
      <c r="G298" s="32"/>
      <c r="H298" s="32"/>
      <c r="I298" s="32"/>
      <c r="J298" s="32"/>
      <c r="K298" s="32"/>
      <c r="L298" s="32"/>
      <c r="M298" s="32"/>
      <c r="N298" s="32"/>
      <c r="O298" s="32"/>
      <c r="P298" s="32"/>
      <c r="Q298" s="32"/>
      <c r="R298" s="32"/>
      <c r="S298" s="32"/>
      <c r="T298" s="32"/>
    </row>
    <row r="299" spans="5:20" x14ac:dyDescent="0.3">
      <c r="E299" s="32"/>
      <c r="F299" s="32"/>
      <c r="G299" s="32"/>
      <c r="H299" s="32"/>
      <c r="I299" s="32"/>
      <c r="J299" s="32"/>
      <c r="K299" s="32"/>
      <c r="L299" s="32"/>
      <c r="M299" s="32"/>
      <c r="N299" s="32"/>
      <c r="O299" s="32"/>
      <c r="P299" s="32"/>
      <c r="Q299" s="32"/>
      <c r="R299" s="32"/>
      <c r="S299" s="32"/>
      <c r="T299" s="32"/>
    </row>
    <row r="300" spans="5:20" x14ac:dyDescent="0.3">
      <c r="E300" s="32"/>
      <c r="F300" s="32"/>
      <c r="G300" s="32"/>
      <c r="H300" s="32"/>
      <c r="I300" s="32"/>
      <c r="J300" s="32"/>
      <c r="K300" s="32"/>
      <c r="L300" s="32"/>
      <c r="M300" s="32"/>
      <c r="N300" s="32"/>
      <c r="O300" s="32"/>
      <c r="P300" s="32"/>
      <c r="Q300" s="32"/>
      <c r="R300" s="32"/>
      <c r="S300" s="32"/>
      <c r="T300" s="32"/>
    </row>
    <row r="301" spans="5:20" x14ac:dyDescent="0.3">
      <c r="E301" s="32"/>
      <c r="F301" s="32"/>
      <c r="G301" s="32"/>
      <c r="H301" s="32"/>
      <c r="I301" s="32"/>
      <c r="J301" s="32"/>
      <c r="K301" s="32"/>
      <c r="L301" s="32"/>
      <c r="M301" s="32"/>
      <c r="N301" s="32"/>
      <c r="O301" s="32"/>
      <c r="P301" s="32"/>
      <c r="Q301" s="32"/>
      <c r="R301" s="32"/>
      <c r="S301" s="32"/>
      <c r="T301" s="32"/>
    </row>
    <row r="302" spans="5:20" x14ac:dyDescent="0.3">
      <c r="E302" s="32"/>
      <c r="F302" s="32"/>
      <c r="G302" s="32"/>
      <c r="H302" s="32"/>
      <c r="I302" s="32"/>
      <c r="J302" s="32"/>
      <c r="K302" s="32"/>
      <c r="L302" s="32"/>
      <c r="M302" s="32"/>
      <c r="N302" s="32"/>
      <c r="O302" s="32"/>
      <c r="P302" s="32"/>
      <c r="Q302" s="32"/>
      <c r="R302" s="32"/>
      <c r="S302" s="32"/>
      <c r="T302" s="32"/>
    </row>
    <row r="303" spans="5:20" x14ac:dyDescent="0.3">
      <c r="E303" s="32"/>
      <c r="F303" s="32"/>
      <c r="G303" s="32"/>
      <c r="H303" s="32"/>
      <c r="I303" s="32"/>
      <c r="J303" s="32"/>
      <c r="K303" s="32"/>
      <c r="L303" s="32"/>
      <c r="M303" s="32"/>
      <c r="N303" s="32"/>
      <c r="O303" s="32"/>
      <c r="P303" s="32"/>
      <c r="Q303" s="32"/>
      <c r="R303" s="32"/>
      <c r="S303" s="32"/>
      <c r="T303" s="32"/>
    </row>
    <row r="304" spans="5:20" x14ac:dyDescent="0.3">
      <c r="E304" s="32"/>
      <c r="F304" s="32"/>
      <c r="G304" s="32"/>
      <c r="H304" s="32"/>
      <c r="I304" s="32"/>
      <c r="J304" s="32"/>
      <c r="K304" s="32"/>
      <c r="L304" s="32"/>
      <c r="M304" s="32"/>
      <c r="N304" s="32"/>
      <c r="O304" s="32"/>
      <c r="P304" s="32"/>
      <c r="Q304" s="32"/>
      <c r="R304" s="32"/>
      <c r="S304" s="32"/>
      <c r="T304" s="32"/>
    </row>
    <row r="305" spans="5:20" x14ac:dyDescent="0.3">
      <c r="E305" s="32"/>
      <c r="F305" s="32"/>
      <c r="G305" s="32"/>
      <c r="H305" s="32"/>
      <c r="I305" s="32"/>
      <c r="J305" s="32"/>
      <c r="K305" s="32"/>
      <c r="L305" s="32"/>
      <c r="M305" s="32"/>
      <c r="N305" s="32"/>
      <c r="O305" s="32"/>
      <c r="P305" s="32"/>
      <c r="Q305" s="32"/>
      <c r="R305" s="32"/>
      <c r="S305" s="32"/>
      <c r="T305" s="32"/>
    </row>
    <row r="306" spans="5:20" x14ac:dyDescent="0.3">
      <c r="E306" s="32"/>
      <c r="F306" s="32"/>
      <c r="G306" s="32"/>
      <c r="H306" s="32"/>
      <c r="I306" s="32"/>
      <c r="J306" s="32"/>
      <c r="K306" s="32"/>
      <c r="L306" s="32"/>
      <c r="M306" s="32"/>
      <c r="N306" s="32"/>
      <c r="O306" s="32"/>
      <c r="P306" s="32"/>
      <c r="Q306" s="32"/>
      <c r="R306" s="32"/>
      <c r="S306" s="32"/>
      <c r="T306" s="32"/>
    </row>
    <row r="307" spans="5:20" x14ac:dyDescent="0.3">
      <c r="E307" s="32"/>
      <c r="F307" s="32"/>
      <c r="G307" s="32"/>
      <c r="H307" s="32"/>
      <c r="I307" s="32"/>
      <c r="J307" s="32"/>
      <c r="K307" s="32"/>
      <c r="L307" s="32"/>
      <c r="M307" s="32"/>
      <c r="N307" s="32"/>
      <c r="O307" s="32"/>
      <c r="P307" s="32"/>
      <c r="Q307" s="32"/>
      <c r="R307" s="32"/>
      <c r="S307" s="32"/>
      <c r="T307" s="32"/>
    </row>
    <row r="308" spans="5:20" x14ac:dyDescent="0.3">
      <c r="E308" s="32"/>
      <c r="F308" s="32"/>
      <c r="G308" s="32"/>
      <c r="H308" s="32"/>
      <c r="I308" s="32"/>
      <c r="J308" s="32"/>
      <c r="K308" s="32"/>
      <c r="L308" s="32"/>
      <c r="M308" s="32"/>
      <c r="N308" s="32"/>
      <c r="O308" s="32"/>
      <c r="P308" s="32"/>
      <c r="Q308" s="32"/>
      <c r="R308" s="32"/>
      <c r="S308" s="32"/>
      <c r="T308" s="32"/>
    </row>
    <row r="309" spans="5:20" x14ac:dyDescent="0.3">
      <c r="E309" s="32"/>
      <c r="F309" s="32"/>
      <c r="G309" s="32"/>
      <c r="H309" s="32"/>
      <c r="I309" s="32"/>
      <c r="J309" s="32"/>
      <c r="K309" s="32"/>
      <c r="L309" s="32"/>
      <c r="M309" s="32"/>
      <c r="N309" s="32"/>
      <c r="O309" s="32"/>
      <c r="P309" s="32"/>
      <c r="Q309" s="32"/>
      <c r="R309" s="32"/>
      <c r="S309" s="32"/>
      <c r="T309" s="32"/>
    </row>
    <row r="310" spans="5:20" x14ac:dyDescent="0.3">
      <c r="E310" s="32"/>
      <c r="F310" s="32"/>
      <c r="G310" s="32"/>
      <c r="H310" s="32"/>
      <c r="I310" s="32"/>
      <c r="J310" s="32"/>
      <c r="K310" s="32"/>
      <c r="L310" s="32"/>
      <c r="M310" s="32"/>
      <c r="N310" s="32"/>
      <c r="O310" s="32"/>
      <c r="P310" s="32"/>
      <c r="Q310" s="32"/>
      <c r="R310" s="32"/>
      <c r="S310" s="32"/>
      <c r="T310" s="32"/>
    </row>
    <row r="311" spans="5:20" x14ac:dyDescent="0.3">
      <c r="E311" s="32"/>
      <c r="F311" s="32"/>
      <c r="G311" s="32"/>
      <c r="H311" s="32"/>
      <c r="I311" s="32"/>
      <c r="J311" s="32"/>
      <c r="K311" s="32"/>
      <c r="L311" s="32"/>
      <c r="M311" s="32"/>
      <c r="N311" s="32"/>
      <c r="O311" s="32"/>
      <c r="P311" s="32"/>
      <c r="Q311" s="32"/>
      <c r="R311" s="32"/>
      <c r="S311" s="32"/>
      <c r="T311" s="32"/>
    </row>
    <row r="312" spans="5:20" x14ac:dyDescent="0.3">
      <c r="E312" s="32"/>
      <c r="F312" s="32"/>
      <c r="G312" s="32"/>
      <c r="H312" s="32"/>
      <c r="I312" s="32"/>
      <c r="J312" s="32"/>
      <c r="K312" s="32"/>
      <c r="L312" s="32"/>
      <c r="M312" s="32"/>
      <c r="N312" s="32"/>
      <c r="O312" s="32"/>
      <c r="P312" s="32"/>
      <c r="Q312" s="32"/>
      <c r="R312" s="32"/>
      <c r="S312" s="32"/>
      <c r="T312" s="32"/>
    </row>
    <row r="313" spans="5:20" x14ac:dyDescent="0.3">
      <c r="E313" s="32"/>
      <c r="F313" s="32"/>
      <c r="G313" s="32"/>
      <c r="H313" s="32"/>
      <c r="I313" s="32"/>
      <c r="J313" s="32"/>
      <c r="K313" s="32"/>
      <c r="L313" s="32"/>
      <c r="M313" s="32"/>
      <c r="N313" s="32"/>
      <c r="O313" s="32"/>
      <c r="P313" s="32"/>
      <c r="Q313" s="32"/>
      <c r="R313" s="32"/>
      <c r="S313" s="32"/>
      <c r="T313" s="32"/>
    </row>
    <row r="314" spans="5:20" x14ac:dyDescent="0.3">
      <c r="E314" s="32"/>
      <c r="F314" s="32"/>
      <c r="G314" s="32"/>
      <c r="H314" s="32"/>
      <c r="I314" s="32"/>
      <c r="J314" s="32"/>
      <c r="K314" s="32"/>
      <c r="L314" s="32"/>
      <c r="M314" s="32"/>
      <c r="N314" s="32"/>
      <c r="O314" s="32"/>
      <c r="P314" s="32"/>
      <c r="Q314" s="32"/>
      <c r="R314" s="32"/>
      <c r="S314" s="32"/>
      <c r="T314" s="32"/>
    </row>
    <row r="315" spans="5:20" x14ac:dyDescent="0.3">
      <c r="E315" s="32"/>
      <c r="F315" s="32"/>
      <c r="G315" s="32"/>
      <c r="H315" s="32"/>
      <c r="I315" s="32"/>
      <c r="J315" s="32"/>
      <c r="K315" s="32"/>
      <c r="L315" s="32"/>
      <c r="M315" s="32"/>
      <c r="N315" s="32"/>
      <c r="O315" s="32"/>
      <c r="P315" s="32"/>
      <c r="Q315" s="32"/>
      <c r="R315" s="32"/>
      <c r="S315" s="32"/>
      <c r="T315" s="32"/>
    </row>
    <row r="316" spans="5:20" x14ac:dyDescent="0.3">
      <c r="E316" s="32"/>
      <c r="F316" s="32"/>
      <c r="G316" s="32"/>
      <c r="H316" s="32"/>
      <c r="I316" s="32"/>
      <c r="J316" s="32"/>
      <c r="K316" s="32"/>
      <c r="L316" s="32"/>
      <c r="M316" s="32"/>
      <c r="N316" s="32"/>
      <c r="O316" s="32"/>
      <c r="P316" s="32"/>
      <c r="Q316" s="32"/>
      <c r="R316" s="32"/>
      <c r="S316" s="32"/>
      <c r="T316" s="32"/>
    </row>
    <row r="317" spans="5:20" x14ac:dyDescent="0.3">
      <c r="E317" s="32"/>
      <c r="F317" s="32"/>
      <c r="G317" s="32"/>
      <c r="H317" s="32"/>
      <c r="I317" s="32"/>
      <c r="J317" s="32"/>
      <c r="K317" s="32"/>
      <c r="L317" s="32"/>
      <c r="M317" s="32"/>
      <c r="N317" s="32"/>
      <c r="O317" s="32"/>
      <c r="P317" s="32"/>
      <c r="Q317" s="32"/>
      <c r="R317" s="32"/>
      <c r="S317" s="32"/>
      <c r="T317" s="32"/>
    </row>
    <row r="318" spans="5:20" x14ac:dyDescent="0.3">
      <c r="E318" s="32"/>
      <c r="F318" s="32"/>
      <c r="G318" s="32"/>
      <c r="H318" s="32"/>
      <c r="I318" s="32"/>
      <c r="J318" s="32"/>
      <c r="K318" s="32"/>
      <c r="L318" s="32"/>
      <c r="M318" s="32"/>
      <c r="N318" s="32"/>
      <c r="O318" s="32"/>
      <c r="P318" s="32"/>
      <c r="Q318" s="32"/>
      <c r="R318" s="32"/>
      <c r="S318" s="32"/>
      <c r="T318" s="32"/>
    </row>
    <row r="319" spans="5:20" x14ac:dyDescent="0.3">
      <c r="E319" s="32"/>
      <c r="F319" s="32"/>
      <c r="G319" s="32"/>
      <c r="H319" s="32"/>
      <c r="I319" s="32"/>
      <c r="J319" s="32"/>
      <c r="K319" s="32"/>
      <c r="L319" s="32"/>
      <c r="M319" s="32"/>
      <c r="N319" s="32"/>
      <c r="O319" s="32"/>
      <c r="P319" s="32"/>
      <c r="Q319" s="32"/>
      <c r="R319" s="32"/>
      <c r="S319" s="32"/>
      <c r="T319" s="32"/>
    </row>
    <row r="320" spans="5:20" x14ac:dyDescent="0.3">
      <c r="E320" s="32"/>
      <c r="F320" s="32"/>
      <c r="G320" s="32"/>
      <c r="H320" s="32"/>
      <c r="I320" s="32"/>
      <c r="J320" s="32"/>
      <c r="K320" s="32"/>
      <c r="L320" s="32"/>
      <c r="M320" s="32"/>
      <c r="N320" s="32"/>
      <c r="O320" s="32"/>
      <c r="P320" s="32"/>
      <c r="Q320" s="32"/>
      <c r="R320" s="32"/>
      <c r="S320" s="32"/>
      <c r="T320" s="32"/>
    </row>
    <row r="321" spans="5:20" x14ac:dyDescent="0.3">
      <c r="E321" s="32"/>
      <c r="F321" s="32"/>
      <c r="G321" s="32"/>
      <c r="H321" s="32"/>
      <c r="I321" s="32"/>
      <c r="J321" s="32"/>
      <c r="K321" s="32"/>
      <c r="L321" s="32"/>
      <c r="M321" s="32"/>
      <c r="N321" s="32"/>
      <c r="O321" s="32"/>
      <c r="P321" s="32"/>
      <c r="Q321" s="32"/>
      <c r="R321" s="32"/>
      <c r="S321" s="32"/>
      <c r="T321" s="32"/>
    </row>
    <row r="322" spans="5:20" x14ac:dyDescent="0.3">
      <c r="E322" s="32"/>
      <c r="F322" s="32"/>
      <c r="G322" s="32"/>
      <c r="H322" s="32"/>
      <c r="I322" s="32"/>
      <c r="J322" s="32"/>
      <c r="K322" s="32"/>
      <c r="L322" s="32"/>
      <c r="M322" s="32"/>
      <c r="N322" s="32"/>
      <c r="O322" s="32"/>
      <c r="P322" s="32"/>
      <c r="Q322" s="32"/>
      <c r="R322" s="32"/>
      <c r="S322" s="32"/>
      <c r="T322" s="32"/>
    </row>
    <row r="323" spans="5:20" x14ac:dyDescent="0.3">
      <c r="E323" s="32"/>
      <c r="F323" s="32"/>
      <c r="G323" s="32"/>
      <c r="H323" s="32"/>
      <c r="I323" s="32"/>
      <c r="J323" s="32"/>
      <c r="K323" s="32"/>
      <c r="L323" s="32"/>
      <c r="M323" s="32"/>
      <c r="N323" s="32"/>
      <c r="O323" s="32"/>
      <c r="P323" s="32"/>
      <c r="Q323" s="32"/>
      <c r="R323" s="32"/>
      <c r="S323" s="32"/>
      <c r="T323" s="32"/>
    </row>
    <row r="324" spans="5:20" x14ac:dyDescent="0.3">
      <c r="E324" s="32"/>
      <c r="F324" s="32"/>
      <c r="G324" s="32"/>
      <c r="H324" s="32"/>
      <c r="I324" s="32"/>
      <c r="J324" s="32"/>
      <c r="K324" s="32"/>
      <c r="L324" s="32"/>
      <c r="M324" s="32"/>
      <c r="N324" s="32"/>
      <c r="O324" s="32"/>
      <c r="P324" s="32"/>
      <c r="Q324" s="32"/>
      <c r="R324" s="32"/>
      <c r="S324" s="32"/>
      <c r="T324" s="32"/>
    </row>
    <row r="325" spans="5:20" x14ac:dyDescent="0.3">
      <c r="E325" s="32"/>
      <c r="F325" s="32"/>
      <c r="G325" s="32"/>
      <c r="H325" s="32"/>
      <c r="I325" s="32"/>
      <c r="J325" s="32"/>
      <c r="K325" s="32"/>
      <c r="L325" s="32"/>
      <c r="M325" s="32"/>
      <c r="N325" s="32"/>
      <c r="O325" s="32"/>
      <c r="P325" s="32"/>
      <c r="Q325" s="32"/>
      <c r="R325" s="32"/>
      <c r="S325" s="32"/>
      <c r="T325" s="32"/>
    </row>
    <row r="326" spans="5:20" x14ac:dyDescent="0.3">
      <c r="E326" s="32"/>
      <c r="F326" s="32"/>
      <c r="G326" s="32"/>
      <c r="H326" s="32"/>
      <c r="I326" s="32"/>
      <c r="J326" s="32"/>
      <c r="K326" s="32"/>
      <c r="L326" s="32"/>
      <c r="M326" s="32"/>
      <c r="N326" s="32"/>
      <c r="O326" s="32"/>
      <c r="P326" s="32"/>
      <c r="Q326" s="32"/>
      <c r="R326" s="32"/>
      <c r="S326" s="32"/>
      <c r="T326" s="32"/>
    </row>
    <row r="327" spans="5:20" x14ac:dyDescent="0.3">
      <c r="E327" s="32"/>
      <c r="F327" s="32"/>
      <c r="G327" s="32"/>
      <c r="H327" s="32"/>
      <c r="I327" s="32"/>
      <c r="J327" s="32"/>
      <c r="K327" s="32"/>
      <c r="L327" s="32"/>
      <c r="M327" s="32"/>
      <c r="N327" s="32"/>
      <c r="O327" s="32"/>
      <c r="P327" s="32"/>
      <c r="Q327" s="32"/>
      <c r="R327" s="32"/>
      <c r="S327" s="32"/>
      <c r="T327" s="32"/>
    </row>
    <row r="328" spans="5:20" x14ac:dyDescent="0.3">
      <c r="E328" s="32"/>
      <c r="F328" s="32"/>
      <c r="G328" s="32"/>
      <c r="H328" s="32"/>
      <c r="I328" s="32"/>
      <c r="J328" s="32"/>
      <c r="K328" s="32"/>
      <c r="L328" s="32"/>
      <c r="M328" s="32"/>
      <c r="N328" s="32"/>
      <c r="O328" s="32"/>
      <c r="P328" s="32"/>
      <c r="Q328" s="32"/>
      <c r="R328" s="32"/>
      <c r="S328" s="32"/>
      <c r="T328" s="32"/>
    </row>
    <row r="329" spans="5:20" x14ac:dyDescent="0.3">
      <c r="E329" s="32"/>
      <c r="F329" s="32"/>
      <c r="G329" s="32"/>
      <c r="H329" s="32"/>
      <c r="I329" s="32"/>
      <c r="J329" s="32"/>
      <c r="K329" s="32"/>
      <c r="L329" s="32"/>
      <c r="M329" s="32"/>
      <c r="N329" s="32"/>
      <c r="O329" s="32"/>
      <c r="P329" s="32"/>
      <c r="Q329" s="32"/>
      <c r="R329" s="32"/>
      <c r="S329" s="32"/>
      <c r="T329" s="32"/>
    </row>
    <row r="330" spans="5:20" x14ac:dyDescent="0.3">
      <c r="E330" s="32"/>
      <c r="F330" s="32"/>
      <c r="G330" s="32"/>
      <c r="H330" s="32"/>
      <c r="I330" s="32"/>
      <c r="J330" s="32"/>
      <c r="K330" s="32"/>
      <c r="L330" s="32"/>
      <c r="M330" s="32"/>
      <c r="N330" s="32"/>
      <c r="O330" s="32"/>
      <c r="P330" s="32"/>
      <c r="Q330" s="32"/>
      <c r="R330" s="32"/>
      <c r="S330" s="32"/>
      <c r="T330" s="32"/>
    </row>
    <row r="331" spans="5:20" x14ac:dyDescent="0.3">
      <c r="E331" s="32"/>
      <c r="F331" s="32"/>
      <c r="G331" s="32"/>
      <c r="H331" s="32"/>
      <c r="I331" s="32"/>
      <c r="J331" s="32"/>
      <c r="K331" s="32"/>
      <c r="L331" s="32"/>
      <c r="M331" s="32"/>
      <c r="N331" s="32"/>
      <c r="O331" s="32"/>
      <c r="P331" s="32"/>
      <c r="Q331" s="32"/>
      <c r="R331" s="32"/>
      <c r="S331" s="32"/>
      <c r="T331" s="32"/>
    </row>
    <row r="332" spans="5:20" x14ac:dyDescent="0.3">
      <c r="E332" s="32"/>
      <c r="F332" s="32"/>
      <c r="G332" s="32"/>
      <c r="H332" s="32"/>
      <c r="I332" s="32"/>
      <c r="J332" s="32"/>
      <c r="K332" s="32"/>
      <c r="L332" s="32"/>
      <c r="M332" s="32"/>
      <c r="N332" s="32"/>
      <c r="O332" s="32"/>
      <c r="P332" s="32"/>
      <c r="Q332" s="32"/>
      <c r="R332" s="32"/>
      <c r="S332" s="32"/>
      <c r="T332" s="32"/>
    </row>
    <row r="333" spans="5:20" x14ac:dyDescent="0.3">
      <c r="E333" s="32"/>
      <c r="F333" s="32"/>
      <c r="G333" s="32"/>
      <c r="H333" s="32"/>
      <c r="I333" s="32"/>
      <c r="J333" s="32"/>
      <c r="K333" s="32"/>
      <c r="L333" s="32"/>
      <c r="M333" s="32"/>
      <c r="N333" s="32"/>
      <c r="O333" s="32"/>
      <c r="P333" s="32"/>
      <c r="Q333" s="32"/>
      <c r="R333" s="32"/>
      <c r="S333" s="32"/>
      <c r="T333" s="32"/>
    </row>
    <row r="334" spans="5:20" x14ac:dyDescent="0.3">
      <c r="E334" s="32"/>
      <c r="F334" s="32"/>
      <c r="G334" s="32"/>
      <c r="H334" s="32"/>
      <c r="I334" s="32"/>
      <c r="J334" s="32"/>
      <c r="K334" s="32"/>
      <c r="L334" s="32"/>
      <c r="M334" s="32"/>
      <c r="N334" s="32"/>
      <c r="O334" s="32"/>
      <c r="P334" s="32"/>
      <c r="Q334" s="32"/>
      <c r="R334" s="32"/>
      <c r="S334" s="32"/>
      <c r="T334" s="32"/>
    </row>
    <row r="335" spans="5:20" x14ac:dyDescent="0.3">
      <c r="E335" s="32"/>
      <c r="F335" s="32"/>
      <c r="G335" s="32"/>
      <c r="H335" s="32"/>
      <c r="I335" s="32"/>
      <c r="J335" s="32"/>
      <c r="K335" s="32"/>
      <c r="L335" s="32"/>
      <c r="M335" s="32"/>
      <c r="N335" s="32"/>
      <c r="O335" s="32"/>
      <c r="P335" s="32"/>
      <c r="Q335" s="32"/>
      <c r="R335" s="32"/>
      <c r="S335" s="32"/>
      <c r="T335" s="32"/>
    </row>
    <row r="336" spans="5:20" x14ac:dyDescent="0.3">
      <c r="E336" s="32"/>
      <c r="F336" s="32"/>
      <c r="G336" s="32"/>
      <c r="H336" s="32"/>
      <c r="I336" s="32"/>
      <c r="J336" s="32"/>
      <c r="K336" s="32"/>
      <c r="L336" s="32"/>
      <c r="M336" s="32"/>
      <c r="N336" s="32"/>
      <c r="O336" s="32"/>
      <c r="P336" s="32"/>
      <c r="Q336" s="32"/>
      <c r="R336" s="32"/>
      <c r="S336" s="32"/>
      <c r="T336" s="32"/>
    </row>
    <row r="337" spans="5:20" x14ac:dyDescent="0.3">
      <c r="E337" s="32"/>
      <c r="F337" s="32"/>
      <c r="G337" s="32"/>
      <c r="H337" s="32"/>
      <c r="I337" s="32"/>
      <c r="J337" s="32"/>
      <c r="K337" s="32"/>
      <c r="L337" s="32"/>
      <c r="M337" s="32"/>
      <c r="N337" s="32"/>
      <c r="O337" s="32"/>
      <c r="P337" s="32"/>
      <c r="Q337" s="32"/>
      <c r="R337" s="32"/>
      <c r="S337" s="32"/>
      <c r="T337" s="32"/>
    </row>
    <row r="338" spans="5:20" x14ac:dyDescent="0.3">
      <c r="E338" s="32"/>
      <c r="F338" s="32"/>
      <c r="G338" s="32"/>
      <c r="H338" s="32"/>
      <c r="I338" s="32"/>
      <c r="J338" s="32"/>
      <c r="K338" s="32"/>
      <c r="L338" s="32"/>
      <c r="M338" s="32"/>
      <c r="N338" s="32"/>
      <c r="O338" s="32"/>
      <c r="P338" s="32"/>
      <c r="Q338" s="32"/>
      <c r="R338" s="32"/>
      <c r="S338" s="32"/>
      <c r="T338" s="32"/>
    </row>
    <row r="339" spans="5:20" x14ac:dyDescent="0.3">
      <c r="E339" s="32"/>
      <c r="F339" s="32"/>
      <c r="G339" s="32"/>
      <c r="H339" s="32"/>
      <c r="I339" s="32"/>
      <c r="J339" s="32"/>
      <c r="K339" s="32"/>
      <c r="L339" s="32"/>
      <c r="M339" s="32"/>
      <c r="N339" s="32"/>
      <c r="O339" s="32"/>
      <c r="P339" s="32"/>
      <c r="Q339" s="32"/>
      <c r="R339" s="32"/>
      <c r="S339" s="32"/>
      <c r="T339" s="32"/>
    </row>
    <row r="340" spans="5:20" x14ac:dyDescent="0.3">
      <c r="E340" s="32"/>
      <c r="F340" s="32"/>
      <c r="G340" s="32"/>
      <c r="H340" s="32"/>
      <c r="I340" s="32"/>
      <c r="J340" s="32"/>
      <c r="K340" s="32"/>
      <c r="L340" s="32"/>
      <c r="M340" s="32"/>
      <c r="N340" s="32"/>
      <c r="O340" s="32"/>
      <c r="P340" s="32"/>
      <c r="Q340" s="32"/>
      <c r="R340" s="32"/>
      <c r="S340" s="32"/>
      <c r="T340" s="32"/>
    </row>
    <row r="341" spans="5:20" x14ac:dyDescent="0.3">
      <c r="E341" s="32"/>
      <c r="F341" s="32"/>
      <c r="G341" s="32"/>
      <c r="H341" s="32"/>
      <c r="I341" s="32"/>
      <c r="J341" s="32"/>
      <c r="K341" s="32"/>
      <c r="L341" s="32"/>
      <c r="M341" s="32"/>
      <c r="N341" s="32"/>
      <c r="O341" s="32"/>
      <c r="P341" s="32"/>
      <c r="Q341" s="32"/>
      <c r="R341" s="32"/>
      <c r="S341" s="32"/>
      <c r="T341" s="32"/>
    </row>
    <row r="342" spans="5:20" x14ac:dyDescent="0.3">
      <c r="E342" s="32"/>
      <c r="F342" s="32"/>
      <c r="G342" s="32"/>
      <c r="H342" s="32"/>
      <c r="I342" s="32"/>
      <c r="J342" s="32"/>
      <c r="K342" s="32"/>
      <c r="L342" s="32"/>
      <c r="M342" s="32"/>
      <c r="N342" s="32"/>
      <c r="O342" s="32"/>
      <c r="P342" s="32"/>
      <c r="Q342" s="32"/>
      <c r="R342" s="32"/>
      <c r="S342" s="32"/>
      <c r="T342" s="32"/>
    </row>
    <row r="343" spans="5:20" x14ac:dyDescent="0.3">
      <c r="E343" s="32"/>
      <c r="F343" s="32"/>
      <c r="G343" s="32"/>
      <c r="H343" s="32"/>
      <c r="I343" s="32"/>
      <c r="J343" s="32"/>
      <c r="K343" s="32"/>
      <c r="L343" s="32"/>
      <c r="M343" s="32"/>
      <c r="N343" s="32"/>
      <c r="O343" s="32"/>
      <c r="P343" s="32"/>
      <c r="Q343" s="32"/>
      <c r="R343" s="32"/>
      <c r="S343" s="32"/>
      <c r="T343" s="32"/>
    </row>
    <row r="344" spans="5:20" x14ac:dyDescent="0.3">
      <c r="E344" s="32"/>
      <c r="F344" s="32"/>
      <c r="G344" s="32"/>
      <c r="H344" s="32"/>
      <c r="I344" s="32"/>
      <c r="J344" s="32"/>
      <c r="K344" s="32"/>
      <c r="L344" s="32"/>
      <c r="M344" s="32"/>
      <c r="N344" s="32"/>
      <c r="O344" s="32"/>
      <c r="P344" s="32"/>
      <c r="Q344" s="32"/>
      <c r="R344" s="32"/>
      <c r="S344" s="32"/>
      <c r="T344" s="32"/>
    </row>
    <row r="345" spans="5:20" x14ac:dyDescent="0.3">
      <c r="E345" s="32"/>
      <c r="F345" s="32"/>
      <c r="G345" s="32"/>
      <c r="H345" s="32"/>
      <c r="I345" s="32"/>
      <c r="J345" s="32"/>
      <c r="K345" s="32"/>
      <c r="L345" s="32"/>
      <c r="M345" s="32"/>
      <c r="N345" s="32"/>
      <c r="O345" s="32"/>
      <c r="P345" s="32"/>
      <c r="Q345" s="32"/>
      <c r="R345" s="32"/>
      <c r="S345" s="32"/>
      <c r="T345" s="32"/>
    </row>
    <row r="346" spans="5:20" x14ac:dyDescent="0.3">
      <c r="E346" s="32"/>
      <c r="F346" s="32"/>
      <c r="G346" s="32"/>
      <c r="H346" s="32"/>
      <c r="I346" s="32"/>
      <c r="J346" s="32"/>
      <c r="K346" s="32"/>
      <c r="L346" s="32"/>
      <c r="M346" s="32"/>
      <c r="N346" s="32"/>
      <c r="O346" s="32"/>
      <c r="P346" s="32"/>
      <c r="Q346" s="32"/>
      <c r="R346" s="32"/>
      <c r="S346" s="32"/>
      <c r="T346" s="32"/>
    </row>
    <row r="347" spans="5:20" x14ac:dyDescent="0.3">
      <c r="E347" s="32"/>
      <c r="F347" s="32"/>
      <c r="G347" s="32"/>
      <c r="H347" s="32"/>
      <c r="I347" s="32"/>
      <c r="J347" s="32"/>
      <c r="K347" s="32"/>
      <c r="L347" s="32"/>
      <c r="M347" s="32"/>
      <c r="N347" s="32"/>
      <c r="O347" s="32"/>
      <c r="P347" s="32"/>
      <c r="Q347" s="32"/>
      <c r="R347" s="32"/>
      <c r="S347" s="32"/>
      <c r="T347" s="32"/>
    </row>
    <row r="348" spans="5:20" x14ac:dyDescent="0.3">
      <c r="E348" s="32"/>
      <c r="F348" s="32"/>
      <c r="G348" s="32"/>
      <c r="H348" s="32"/>
      <c r="I348" s="32"/>
      <c r="J348" s="32"/>
      <c r="K348" s="32"/>
      <c r="L348" s="32"/>
      <c r="M348" s="32"/>
      <c r="N348" s="32"/>
      <c r="O348" s="32"/>
      <c r="P348" s="32"/>
      <c r="Q348" s="32"/>
      <c r="R348" s="32"/>
      <c r="S348" s="32"/>
      <c r="T348" s="32"/>
    </row>
    <row r="349" spans="5:20" x14ac:dyDescent="0.3">
      <c r="E349" s="32"/>
      <c r="F349" s="32"/>
      <c r="G349" s="32"/>
      <c r="H349" s="32"/>
      <c r="I349" s="32"/>
      <c r="J349" s="32"/>
      <c r="K349" s="32"/>
      <c r="L349" s="32"/>
      <c r="M349" s="32"/>
      <c r="N349" s="32"/>
      <c r="O349" s="32"/>
      <c r="P349" s="32"/>
      <c r="Q349" s="32"/>
      <c r="R349" s="32"/>
      <c r="S349" s="32"/>
      <c r="T349" s="32"/>
    </row>
    <row r="350" spans="5:20" x14ac:dyDescent="0.3">
      <c r="E350" s="32"/>
      <c r="F350" s="32"/>
      <c r="G350" s="32"/>
      <c r="H350" s="32"/>
      <c r="I350" s="32"/>
      <c r="J350" s="32"/>
      <c r="K350" s="32"/>
      <c r="L350" s="32"/>
      <c r="M350" s="32"/>
      <c r="N350" s="32"/>
      <c r="O350" s="32"/>
      <c r="P350" s="32"/>
      <c r="Q350" s="32"/>
      <c r="R350" s="32"/>
      <c r="S350" s="32"/>
      <c r="T350" s="32"/>
    </row>
    <row r="351" spans="5:20" x14ac:dyDescent="0.3">
      <c r="E351" s="32"/>
      <c r="F351" s="32"/>
      <c r="G351" s="32"/>
      <c r="H351" s="32"/>
      <c r="I351" s="32"/>
      <c r="J351" s="32"/>
      <c r="K351" s="32"/>
      <c r="L351" s="32"/>
      <c r="M351" s="32"/>
      <c r="N351" s="32"/>
      <c r="O351" s="32"/>
      <c r="P351" s="32"/>
      <c r="Q351" s="32"/>
      <c r="R351" s="32"/>
      <c r="S351" s="32"/>
      <c r="T351" s="32"/>
    </row>
    <row r="352" spans="5:20" x14ac:dyDescent="0.3">
      <c r="E352" s="32"/>
      <c r="F352" s="32"/>
      <c r="G352" s="32"/>
      <c r="H352" s="32"/>
      <c r="I352" s="32"/>
      <c r="J352" s="32"/>
      <c r="K352" s="32"/>
      <c r="L352" s="32"/>
      <c r="M352" s="32"/>
      <c r="N352" s="32"/>
      <c r="O352" s="32"/>
      <c r="P352" s="32"/>
      <c r="Q352" s="32"/>
      <c r="R352" s="32"/>
      <c r="S352" s="32"/>
      <c r="T352" s="32"/>
    </row>
    <row r="353" spans="5:20" x14ac:dyDescent="0.3">
      <c r="E353" s="32"/>
      <c r="F353" s="32"/>
      <c r="G353" s="32"/>
      <c r="H353" s="32"/>
      <c r="I353" s="32"/>
      <c r="J353" s="32"/>
      <c r="K353" s="32"/>
      <c r="L353" s="32"/>
      <c r="M353" s="32"/>
      <c r="N353" s="32"/>
      <c r="O353" s="32"/>
      <c r="P353" s="32"/>
      <c r="Q353" s="32"/>
      <c r="R353" s="32"/>
      <c r="S353" s="32"/>
      <c r="T353" s="32"/>
    </row>
    <row r="354" spans="5:20" x14ac:dyDescent="0.3">
      <c r="E354" s="32"/>
      <c r="F354" s="32"/>
      <c r="G354" s="32"/>
      <c r="H354" s="32"/>
      <c r="I354" s="32"/>
      <c r="J354" s="32"/>
      <c r="K354" s="32"/>
      <c r="L354" s="32"/>
      <c r="M354" s="32"/>
      <c r="N354" s="32"/>
      <c r="O354" s="32"/>
      <c r="P354" s="32"/>
      <c r="Q354" s="32"/>
      <c r="R354" s="32"/>
      <c r="S354" s="32"/>
      <c r="T354" s="32"/>
    </row>
    <row r="355" spans="5:20" x14ac:dyDescent="0.3">
      <c r="E355" s="32"/>
      <c r="F355" s="32"/>
      <c r="G355" s="32"/>
      <c r="H355" s="32"/>
      <c r="I355" s="32"/>
      <c r="J355" s="32"/>
      <c r="K355" s="32"/>
      <c r="L355" s="32"/>
      <c r="M355" s="32"/>
      <c r="N355" s="32"/>
      <c r="O355" s="32"/>
      <c r="P355" s="32"/>
      <c r="Q355" s="32"/>
      <c r="R355" s="32"/>
      <c r="S355" s="32"/>
      <c r="T355" s="32"/>
    </row>
    <row r="356" spans="5:20" x14ac:dyDescent="0.3">
      <c r="E356" s="32"/>
      <c r="F356" s="32"/>
      <c r="G356" s="32"/>
      <c r="H356" s="32"/>
      <c r="I356" s="32"/>
      <c r="J356" s="32"/>
      <c r="K356" s="32"/>
      <c r="L356" s="32"/>
      <c r="M356" s="32"/>
      <c r="N356" s="32"/>
      <c r="O356" s="32"/>
      <c r="P356" s="32"/>
      <c r="Q356" s="32"/>
      <c r="R356" s="32"/>
      <c r="S356" s="32"/>
      <c r="T356" s="32"/>
    </row>
    <row r="357" spans="5:20" x14ac:dyDescent="0.3">
      <c r="E357" s="32"/>
      <c r="F357" s="32"/>
      <c r="G357" s="32"/>
      <c r="H357" s="32"/>
      <c r="I357" s="32"/>
      <c r="J357" s="32"/>
      <c r="K357" s="32"/>
      <c r="L357" s="32"/>
      <c r="M357" s="32"/>
      <c r="N357" s="32"/>
      <c r="O357" s="32"/>
      <c r="P357" s="32"/>
      <c r="Q357" s="32"/>
      <c r="R357" s="32"/>
      <c r="S357" s="32"/>
      <c r="T357" s="32"/>
    </row>
    <row r="358" spans="5:20" x14ac:dyDescent="0.3">
      <c r="E358" s="32"/>
      <c r="F358" s="32"/>
      <c r="G358" s="32"/>
      <c r="H358" s="32"/>
      <c r="I358" s="32"/>
      <c r="J358" s="32"/>
      <c r="K358" s="32"/>
      <c r="L358" s="32"/>
      <c r="M358" s="32"/>
      <c r="N358" s="32"/>
      <c r="O358" s="32"/>
      <c r="P358" s="32"/>
      <c r="Q358" s="32"/>
      <c r="R358" s="32"/>
      <c r="S358" s="32"/>
      <c r="T358" s="32"/>
    </row>
    <row r="359" spans="5:20" x14ac:dyDescent="0.3">
      <c r="E359" s="32"/>
      <c r="F359" s="32"/>
      <c r="G359" s="32"/>
      <c r="H359" s="32"/>
      <c r="I359" s="32"/>
      <c r="J359" s="32"/>
      <c r="K359" s="32"/>
      <c r="L359" s="32"/>
      <c r="M359" s="32"/>
      <c r="N359" s="32"/>
      <c r="O359" s="32"/>
      <c r="P359" s="32"/>
      <c r="Q359" s="32"/>
      <c r="R359" s="32"/>
      <c r="S359" s="32"/>
      <c r="T359" s="32"/>
    </row>
    <row r="360" spans="5:20" x14ac:dyDescent="0.3">
      <c r="E360" s="32"/>
      <c r="F360" s="32"/>
      <c r="G360" s="32"/>
      <c r="H360" s="32"/>
      <c r="I360" s="32"/>
      <c r="J360" s="32"/>
      <c r="K360" s="32"/>
      <c r="L360" s="32"/>
      <c r="M360" s="32"/>
      <c r="N360" s="32"/>
      <c r="O360" s="32"/>
      <c r="P360" s="32"/>
      <c r="Q360" s="32"/>
      <c r="R360" s="32"/>
      <c r="S360" s="32"/>
      <c r="T360" s="32"/>
    </row>
    <row r="361" spans="5:20" x14ac:dyDescent="0.3">
      <c r="E361" s="32"/>
      <c r="F361" s="32"/>
      <c r="G361" s="32"/>
      <c r="H361" s="32"/>
      <c r="I361" s="32"/>
      <c r="J361" s="32"/>
      <c r="K361" s="32"/>
      <c r="L361" s="32"/>
      <c r="M361" s="32"/>
      <c r="N361" s="32"/>
      <c r="O361" s="32"/>
      <c r="P361" s="32"/>
      <c r="Q361" s="32"/>
      <c r="R361" s="32"/>
      <c r="S361" s="32"/>
      <c r="T361" s="32"/>
    </row>
    <row r="362" spans="5:20" x14ac:dyDescent="0.3">
      <c r="E362" s="32"/>
      <c r="F362" s="32"/>
      <c r="G362" s="32"/>
      <c r="H362" s="32"/>
      <c r="I362" s="32"/>
      <c r="J362" s="32"/>
      <c r="K362" s="32"/>
      <c r="L362" s="32"/>
      <c r="M362" s="32"/>
      <c r="N362" s="32"/>
      <c r="O362" s="32"/>
      <c r="P362" s="32"/>
      <c r="Q362" s="32"/>
      <c r="R362" s="32"/>
      <c r="S362" s="32"/>
      <c r="T362" s="32"/>
    </row>
    <row r="363" spans="5:20" x14ac:dyDescent="0.3">
      <c r="E363" s="32"/>
      <c r="F363" s="32"/>
      <c r="G363" s="32"/>
      <c r="H363" s="32"/>
      <c r="I363" s="32"/>
      <c r="J363" s="32"/>
      <c r="K363" s="32"/>
      <c r="L363" s="32"/>
      <c r="M363" s="32"/>
      <c r="N363" s="32"/>
      <c r="O363" s="32"/>
      <c r="P363" s="32"/>
      <c r="Q363" s="32"/>
      <c r="R363" s="32"/>
      <c r="S363" s="32"/>
      <c r="T363" s="32"/>
    </row>
    <row r="364" spans="5:20" x14ac:dyDescent="0.3">
      <c r="E364" s="32"/>
      <c r="F364" s="32"/>
      <c r="G364" s="32"/>
      <c r="H364" s="32"/>
      <c r="I364" s="32"/>
      <c r="J364" s="32"/>
      <c r="K364" s="32"/>
      <c r="L364" s="32"/>
      <c r="M364" s="32"/>
      <c r="N364" s="32"/>
      <c r="O364" s="32"/>
      <c r="P364" s="32"/>
      <c r="Q364" s="32"/>
      <c r="R364" s="32"/>
      <c r="S364" s="32"/>
      <c r="T364" s="32"/>
    </row>
    <row r="365" spans="5:20" x14ac:dyDescent="0.3">
      <c r="E365" s="32"/>
      <c r="F365" s="32"/>
      <c r="G365" s="32"/>
      <c r="H365" s="32"/>
      <c r="I365" s="32"/>
      <c r="J365" s="32"/>
      <c r="K365" s="32"/>
      <c r="L365" s="32"/>
      <c r="M365" s="32"/>
      <c r="N365" s="32"/>
      <c r="O365" s="32"/>
      <c r="P365" s="32"/>
      <c r="Q365" s="32"/>
      <c r="R365" s="32"/>
      <c r="S365" s="32"/>
      <c r="T365" s="32"/>
    </row>
    <row r="366" spans="5:20" x14ac:dyDescent="0.3">
      <c r="E366" s="32"/>
      <c r="F366" s="32"/>
      <c r="G366" s="32"/>
      <c r="H366" s="32"/>
      <c r="I366" s="32"/>
      <c r="J366" s="32"/>
      <c r="K366" s="32"/>
      <c r="L366" s="32"/>
      <c r="M366" s="32"/>
      <c r="N366" s="32"/>
      <c r="O366" s="32"/>
      <c r="P366" s="32"/>
      <c r="Q366" s="32"/>
      <c r="R366" s="32"/>
      <c r="S366" s="32"/>
      <c r="T366" s="32"/>
    </row>
    <row r="367" spans="5:20" x14ac:dyDescent="0.3">
      <c r="E367" s="32"/>
      <c r="F367" s="32"/>
      <c r="G367" s="32"/>
      <c r="H367" s="32"/>
      <c r="I367" s="32"/>
      <c r="J367" s="32"/>
      <c r="K367" s="32"/>
      <c r="L367" s="32"/>
      <c r="M367" s="32"/>
      <c r="N367" s="32"/>
      <c r="O367" s="32"/>
      <c r="P367" s="32"/>
      <c r="Q367" s="32"/>
      <c r="R367" s="32"/>
      <c r="S367" s="32"/>
      <c r="T367" s="32"/>
    </row>
    <row r="368" spans="5:20" x14ac:dyDescent="0.3">
      <c r="E368" s="32"/>
      <c r="F368" s="32"/>
      <c r="G368" s="32"/>
      <c r="H368" s="32"/>
      <c r="I368" s="32"/>
      <c r="J368" s="32"/>
      <c r="K368" s="32"/>
      <c r="L368" s="32"/>
      <c r="M368" s="32"/>
      <c r="N368" s="32"/>
      <c r="O368" s="32"/>
      <c r="P368" s="32"/>
      <c r="Q368" s="32"/>
      <c r="R368" s="32"/>
      <c r="S368" s="32"/>
      <c r="T368" s="32"/>
    </row>
    <row r="369" spans="5:20" x14ac:dyDescent="0.3">
      <c r="E369" s="32"/>
      <c r="F369" s="32"/>
      <c r="G369" s="32"/>
      <c r="H369" s="32"/>
      <c r="I369" s="32"/>
      <c r="J369" s="32"/>
      <c r="K369" s="32"/>
      <c r="L369" s="32"/>
      <c r="M369" s="32"/>
      <c r="N369" s="32"/>
      <c r="O369" s="32"/>
      <c r="P369" s="32"/>
      <c r="Q369" s="32"/>
      <c r="R369" s="32"/>
      <c r="S369" s="32"/>
      <c r="T369" s="32"/>
    </row>
    <row r="370" spans="5:20" x14ac:dyDescent="0.3">
      <c r="E370" s="32"/>
      <c r="F370" s="32"/>
      <c r="G370" s="32"/>
      <c r="H370" s="32"/>
      <c r="I370" s="32"/>
      <c r="J370" s="32"/>
      <c r="K370" s="32"/>
      <c r="L370" s="32"/>
      <c r="M370" s="32"/>
      <c r="N370" s="32"/>
      <c r="O370" s="32"/>
      <c r="P370" s="32"/>
      <c r="Q370" s="32"/>
      <c r="R370" s="32"/>
      <c r="S370" s="32"/>
      <c r="T370" s="32"/>
    </row>
    <row r="371" spans="5:20" x14ac:dyDescent="0.3">
      <c r="E371" s="32"/>
      <c r="F371" s="32"/>
      <c r="G371" s="32"/>
      <c r="H371" s="32"/>
      <c r="I371" s="32"/>
      <c r="J371" s="32"/>
      <c r="K371" s="32"/>
      <c r="L371" s="32"/>
      <c r="M371" s="32"/>
      <c r="N371" s="32"/>
      <c r="O371" s="32"/>
      <c r="P371" s="32"/>
      <c r="Q371" s="32"/>
      <c r="R371" s="32"/>
      <c r="S371" s="32"/>
      <c r="T371" s="32"/>
    </row>
    <row r="372" spans="5:20" x14ac:dyDescent="0.3">
      <c r="E372" s="32"/>
      <c r="F372" s="32"/>
      <c r="G372" s="32"/>
      <c r="H372" s="32"/>
      <c r="I372" s="32"/>
      <c r="J372" s="32"/>
      <c r="K372" s="32"/>
      <c r="L372" s="32"/>
      <c r="M372" s="32"/>
      <c r="N372" s="32"/>
      <c r="O372" s="32"/>
      <c r="P372" s="32"/>
      <c r="Q372" s="32"/>
      <c r="R372" s="32"/>
      <c r="S372" s="32"/>
      <c r="T372" s="32"/>
    </row>
    <row r="373" spans="5:20" x14ac:dyDescent="0.3">
      <c r="E373" s="32"/>
      <c r="F373" s="32"/>
      <c r="G373" s="32"/>
      <c r="H373" s="32"/>
      <c r="I373" s="32"/>
      <c r="J373" s="32"/>
      <c r="K373" s="32"/>
      <c r="L373" s="32"/>
      <c r="M373" s="32"/>
      <c r="N373" s="32"/>
      <c r="O373" s="32"/>
      <c r="P373" s="32"/>
      <c r="Q373" s="32"/>
      <c r="R373" s="32"/>
      <c r="S373" s="32"/>
      <c r="T373" s="32"/>
    </row>
    <row r="374" spans="5:20" x14ac:dyDescent="0.3">
      <c r="E374" s="32"/>
      <c r="F374" s="32"/>
      <c r="G374" s="32"/>
      <c r="H374" s="32"/>
      <c r="I374" s="32"/>
      <c r="J374" s="32"/>
      <c r="K374" s="32"/>
      <c r="L374" s="32"/>
      <c r="M374" s="32"/>
      <c r="N374" s="32"/>
      <c r="O374" s="32"/>
      <c r="P374" s="32"/>
      <c r="Q374" s="32"/>
      <c r="R374" s="32"/>
      <c r="S374" s="32"/>
      <c r="T374" s="32"/>
    </row>
    <row r="375" spans="5:20" x14ac:dyDescent="0.3">
      <c r="E375" s="32"/>
      <c r="F375" s="32"/>
      <c r="G375" s="32"/>
      <c r="H375" s="32"/>
      <c r="I375" s="32"/>
      <c r="J375" s="32"/>
      <c r="K375" s="32"/>
      <c r="L375" s="32"/>
      <c r="M375" s="32"/>
      <c r="N375" s="32"/>
      <c r="O375" s="32"/>
      <c r="P375" s="32"/>
      <c r="Q375" s="32"/>
      <c r="R375" s="32"/>
      <c r="S375" s="32"/>
      <c r="T375" s="32"/>
    </row>
    <row r="376" spans="5:20" x14ac:dyDescent="0.3">
      <c r="E376" s="32"/>
      <c r="F376" s="32"/>
      <c r="G376" s="32"/>
      <c r="H376" s="32"/>
      <c r="I376" s="32"/>
      <c r="J376" s="32"/>
      <c r="K376" s="32"/>
      <c r="L376" s="32"/>
      <c r="M376" s="32"/>
      <c r="N376" s="32"/>
      <c r="O376" s="32"/>
      <c r="P376" s="32"/>
      <c r="Q376" s="32"/>
      <c r="R376" s="32"/>
      <c r="S376" s="32"/>
      <c r="T376" s="32"/>
    </row>
    <row r="377" spans="5:20" x14ac:dyDescent="0.3">
      <c r="E377" s="32"/>
      <c r="F377" s="32"/>
      <c r="G377" s="32"/>
      <c r="H377" s="32"/>
      <c r="I377" s="32"/>
      <c r="J377" s="32"/>
      <c r="K377" s="32"/>
      <c r="L377" s="32"/>
      <c r="M377" s="32"/>
      <c r="N377" s="32"/>
      <c r="O377" s="32"/>
      <c r="P377" s="32"/>
      <c r="Q377" s="32"/>
      <c r="R377" s="32"/>
      <c r="S377" s="32"/>
      <c r="T377" s="32"/>
    </row>
    <row r="378" spans="5:20" x14ac:dyDescent="0.3">
      <c r="E378" s="32"/>
      <c r="F378" s="32"/>
      <c r="G378" s="32"/>
      <c r="H378" s="32"/>
      <c r="I378" s="32"/>
      <c r="J378" s="32"/>
      <c r="K378" s="32"/>
      <c r="L378" s="32"/>
      <c r="M378" s="32"/>
      <c r="N378" s="32"/>
      <c r="O378" s="32"/>
      <c r="P378" s="32"/>
      <c r="Q378" s="32"/>
      <c r="R378" s="32"/>
      <c r="S378" s="32"/>
      <c r="T378" s="32"/>
    </row>
    <row r="379" spans="5:20" x14ac:dyDescent="0.3">
      <c r="E379" s="32"/>
      <c r="F379" s="32"/>
      <c r="G379" s="32"/>
      <c r="H379" s="32"/>
      <c r="I379" s="32"/>
      <c r="J379" s="32"/>
      <c r="K379" s="32"/>
      <c r="L379" s="32"/>
      <c r="M379" s="32"/>
      <c r="N379" s="32"/>
      <c r="O379" s="32"/>
      <c r="P379" s="32"/>
      <c r="Q379" s="32"/>
      <c r="R379" s="32"/>
      <c r="S379" s="32"/>
      <c r="T379" s="32"/>
    </row>
    <row r="380" spans="5:20" x14ac:dyDescent="0.3">
      <c r="E380" s="32"/>
      <c r="F380" s="32"/>
      <c r="G380" s="32"/>
      <c r="H380" s="32"/>
      <c r="I380" s="32"/>
      <c r="J380" s="32"/>
      <c r="K380" s="32"/>
      <c r="L380" s="32"/>
      <c r="M380" s="32"/>
      <c r="N380" s="32"/>
      <c r="O380" s="32"/>
      <c r="P380" s="32"/>
      <c r="Q380" s="32"/>
      <c r="R380" s="32"/>
      <c r="S380" s="32"/>
      <c r="T380" s="32"/>
    </row>
  </sheetData>
  <sheetProtection selectLockedCells="1"/>
  <mergeCells count="13">
    <mergeCell ref="M24:S24"/>
    <mergeCell ref="G22:I23"/>
    <mergeCell ref="F6:G6"/>
    <mergeCell ref="F5:G5"/>
    <mergeCell ref="F7:G7"/>
    <mergeCell ref="I5:J5"/>
    <mergeCell ref="M13:O13"/>
    <mergeCell ref="Q13:S13"/>
    <mergeCell ref="M21:M22"/>
    <mergeCell ref="Q7:S9"/>
    <mergeCell ref="M8:M9"/>
    <mergeCell ref="N8:N9"/>
    <mergeCell ref="O8:O9"/>
  </mergeCells>
  <dataValidations count="1">
    <dataValidation type="list" allowBlank="1" showInputMessage="1" showErrorMessage="1" sqref="H5 IR5 SN5 ACJ5 AMF5 AWB5 BFX5 BPT5 BZP5 CJL5 CTH5 DDD5 DMZ5 DWV5 EGR5 EQN5 FAJ5 FKF5 FUB5 GDX5 GNT5 GXP5 HHL5 HRH5 IBD5 IKZ5 IUV5 JER5 JON5 JYJ5 KIF5 KSB5 LBX5 LLT5 LVP5 MFL5 MPH5 MZD5 NIZ5 NSV5 OCR5 OMN5 OWJ5 PGF5 PQB5 PZX5 QJT5 QTP5 RDL5 RNH5 RXD5 SGZ5 SQV5 TAR5 TKN5 TUJ5 UEF5 UOB5 UXX5 VHT5 VRP5 WBL5 WLH5 WVD5 H65529 IR65531 SN65531 ACJ65531 AMF65531 AWB65531 BFX65531 BPT65531 BZP65531 CJL65531 CTH65531 DDD65531 DMZ65531 DWV65531 EGR65531 EQN65531 FAJ65531 FKF65531 FUB65531 GDX65531 GNT65531 GXP65531 HHL65531 HRH65531 IBD65531 IKZ65531 IUV65531 JER65531 JON65531 JYJ65531 KIF65531 KSB65531 LBX65531 LLT65531 LVP65531 MFL65531 MPH65531 MZD65531 NIZ65531 NSV65531 OCR65531 OMN65531 OWJ65531 PGF65531 PQB65531 PZX65531 QJT65531 QTP65531 RDL65531 RNH65531 RXD65531 SGZ65531 SQV65531 TAR65531 TKN65531 TUJ65531 UEF65531 UOB65531 UXX65531 VHT65531 VRP65531 WBL65531 WLH65531 WVD65531 H131065 IR131067 SN131067 ACJ131067 AMF131067 AWB131067 BFX131067 BPT131067 BZP131067 CJL131067 CTH131067 DDD131067 DMZ131067 DWV131067 EGR131067 EQN131067 FAJ131067 FKF131067 FUB131067 GDX131067 GNT131067 GXP131067 HHL131067 HRH131067 IBD131067 IKZ131067 IUV131067 JER131067 JON131067 JYJ131067 KIF131067 KSB131067 LBX131067 LLT131067 LVP131067 MFL131067 MPH131067 MZD131067 NIZ131067 NSV131067 OCR131067 OMN131067 OWJ131067 PGF131067 PQB131067 PZX131067 QJT131067 QTP131067 RDL131067 RNH131067 RXD131067 SGZ131067 SQV131067 TAR131067 TKN131067 TUJ131067 UEF131067 UOB131067 UXX131067 VHT131067 VRP131067 WBL131067 WLH131067 WVD131067 H196601 IR196603 SN196603 ACJ196603 AMF196603 AWB196603 BFX196603 BPT196603 BZP196603 CJL196603 CTH196603 DDD196603 DMZ196603 DWV196603 EGR196603 EQN196603 FAJ196603 FKF196603 FUB196603 GDX196603 GNT196603 GXP196603 HHL196603 HRH196603 IBD196603 IKZ196603 IUV196603 JER196603 JON196603 JYJ196603 KIF196603 KSB196603 LBX196603 LLT196603 LVP196603 MFL196603 MPH196603 MZD196603 NIZ196603 NSV196603 OCR196603 OMN196603 OWJ196603 PGF196603 PQB196603 PZX196603 QJT196603 QTP196603 RDL196603 RNH196603 RXD196603 SGZ196603 SQV196603 TAR196603 TKN196603 TUJ196603 UEF196603 UOB196603 UXX196603 VHT196603 VRP196603 WBL196603 WLH196603 WVD196603 H262137 IR262139 SN262139 ACJ262139 AMF262139 AWB262139 BFX262139 BPT262139 BZP262139 CJL262139 CTH262139 DDD262139 DMZ262139 DWV262139 EGR262139 EQN262139 FAJ262139 FKF262139 FUB262139 GDX262139 GNT262139 GXP262139 HHL262139 HRH262139 IBD262139 IKZ262139 IUV262139 JER262139 JON262139 JYJ262139 KIF262139 KSB262139 LBX262139 LLT262139 LVP262139 MFL262139 MPH262139 MZD262139 NIZ262139 NSV262139 OCR262139 OMN262139 OWJ262139 PGF262139 PQB262139 PZX262139 QJT262139 QTP262139 RDL262139 RNH262139 RXD262139 SGZ262139 SQV262139 TAR262139 TKN262139 TUJ262139 UEF262139 UOB262139 UXX262139 VHT262139 VRP262139 WBL262139 WLH262139 WVD262139 H327673 IR327675 SN327675 ACJ327675 AMF327675 AWB327675 BFX327675 BPT327675 BZP327675 CJL327675 CTH327675 DDD327675 DMZ327675 DWV327675 EGR327675 EQN327675 FAJ327675 FKF327675 FUB327675 GDX327675 GNT327675 GXP327675 HHL327675 HRH327675 IBD327675 IKZ327675 IUV327675 JER327675 JON327675 JYJ327675 KIF327675 KSB327675 LBX327675 LLT327675 LVP327675 MFL327675 MPH327675 MZD327675 NIZ327675 NSV327675 OCR327675 OMN327675 OWJ327675 PGF327675 PQB327675 PZX327675 QJT327675 QTP327675 RDL327675 RNH327675 RXD327675 SGZ327675 SQV327675 TAR327675 TKN327675 TUJ327675 UEF327675 UOB327675 UXX327675 VHT327675 VRP327675 WBL327675 WLH327675 WVD327675 H393209 IR393211 SN393211 ACJ393211 AMF393211 AWB393211 BFX393211 BPT393211 BZP393211 CJL393211 CTH393211 DDD393211 DMZ393211 DWV393211 EGR393211 EQN393211 FAJ393211 FKF393211 FUB393211 GDX393211 GNT393211 GXP393211 HHL393211 HRH393211 IBD393211 IKZ393211 IUV393211 JER393211 JON393211 JYJ393211 KIF393211 KSB393211 LBX393211 LLT393211 LVP393211 MFL393211 MPH393211 MZD393211 NIZ393211 NSV393211 OCR393211 OMN393211 OWJ393211 PGF393211 PQB393211 PZX393211 QJT393211 QTP393211 RDL393211 RNH393211 RXD393211 SGZ393211 SQV393211 TAR393211 TKN393211 TUJ393211 UEF393211 UOB393211 UXX393211 VHT393211 VRP393211 WBL393211 WLH393211 WVD393211 H458745 IR458747 SN458747 ACJ458747 AMF458747 AWB458747 BFX458747 BPT458747 BZP458747 CJL458747 CTH458747 DDD458747 DMZ458747 DWV458747 EGR458747 EQN458747 FAJ458747 FKF458747 FUB458747 GDX458747 GNT458747 GXP458747 HHL458747 HRH458747 IBD458747 IKZ458747 IUV458747 JER458747 JON458747 JYJ458747 KIF458747 KSB458747 LBX458747 LLT458747 LVP458747 MFL458747 MPH458747 MZD458747 NIZ458747 NSV458747 OCR458747 OMN458747 OWJ458747 PGF458747 PQB458747 PZX458747 QJT458747 QTP458747 RDL458747 RNH458747 RXD458747 SGZ458747 SQV458747 TAR458747 TKN458747 TUJ458747 UEF458747 UOB458747 UXX458747 VHT458747 VRP458747 WBL458747 WLH458747 WVD458747 H524281 IR524283 SN524283 ACJ524283 AMF524283 AWB524283 BFX524283 BPT524283 BZP524283 CJL524283 CTH524283 DDD524283 DMZ524283 DWV524283 EGR524283 EQN524283 FAJ524283 FKF524283 FUB524283 GDX524283 GNT524283 GXP524283 HHL524283 HRH524283 IBD524283 IKZ524283 IUV524283 JER524283 JON524283 JYJ524283 KIF524283 KSB524283 LBX524283 LLT524283 LVP524283 MFL524283 MPH524283 MZD524283 NIZ524283 NSV524283 OCR524283 OMN524283 OWJ524283 PGF524283 PQB524283 PZX524283 QJT524283 QTP524283 RDL524283 RNH524283 RXD524283 SGZ524283 SQV524283 TAR524283 TKN524283 TUJ524283 UEF524283 UOB524283 UXX524283 VHT524283 VRP524283 WBL524283 WLH524283 WVD524283 H589817 IR589819 SN589819 ACJ589819 AMF589819 AWB589819 BFX589819 BPT589819 BZP589819 CJL589819 CTH589819 DDD589819 DMZ589819 DWV589819 EGR589819 EQN589819 FAJ589819 FKF589819 FUB589819 GDX589819 GNT589819 GXP589819 HHL589819 HRH589819 IBD589819 IKZ589819 IUV589819 JER589819 JON589819 JYJ589819 KIF589819 KSB589819 LBX589819 LLT589819 LVP589819 MFL589819 MPH589819 MZD589819 NIZ589819 NSV589819 OCR589819 OMN589819 OWJ589819 PGF589819 PQB589819 PZX589819 QJT589819 QTP589819 RDL589819 RNH589819 RXD589819 SGZ589819 SQV589819 TAR589819 TKN589819 TUJ589819 UEF589819 UOB589819 UXX589819 VHT589819 VRP589819 WBL589819 WLH589819 WVD589819 H655353 IR655355 SN655355 ACJ655355 AMF655355 AWB655355 BFX655355 BPT655355 BZP655355 CJL655355 CTH655355 DDD655355 DMZ655355 DWV655355 EGR655355 EQN655355 FAJ655355 FKF655355 FUB655355 GDX655355 GNT655355 GXP655355 HHL655355 HRH655355 IBD655355 IKZ655355 IUV655355 JER655355 JON655355 JYJ655355 KIF655355 KSB655355 LBX655355 LLT655355 LVP655355 MFL655355 MPH655355 MZD655355 NIZ655355 NSV655355 OCR655355 OMN655355 OWJ655355 PGF655355 PQB655355 PZX655355 QJT655355 QTP655355 RDL655355 RNH655355 RXD655355 SGZ655355 SQV655355 TAR655355 TKN655355 TUJ655355 UEF655355 UOB655355 UXX655355 VHT655355 VRP655355 WBL655355 WLH655355 WVD655355 H720889 IR720891 SN720891 ACJ720891 AMF720891 AWB720891 BFX720891 BPT720891 BZP720891 CJL720891 CTH720891 DDD720891 DMZ720891 DWV720891 EGR720891 EQN720891 FAJ720891 FKF720891 FUB720891 GDX720891 GNT720891 GXP720891 HHL720891 HRH720891 IBD720891 IKZ720891 IUV720891 JER720891 JON720891 JYJ720891 KIF720891 KSB720891 LBX720891 LLT720891 LVP720891 MFL720891 MPH720891 MZD720891 NIZ720891 NSV720891 OCR720891 OMN720891 OWJ720891 PGF720891 PQB720891 PZX720891 QJT720891 QTP720891 RDL720891 RNH720891 RXD720891 SGZ720891 SQV720891 TAR720891 TKN720891 TUJ720891 UEF720891 UOB720891 UXX720891 VHT720891 VRP720891 WBL720891 WLH720891 WVD720891 H786425 IR786427 SN786427 ACJ786427 AMF786427 AWB786427 BFX786427 BPT786427 BZP786427 CJL786427 CTH786427 DDD786427 DMZ786427 DWV786427 EGR786427 EQN786427 FAJ786427 FKF786427 FUB786427 GDX786427 GNT786427 GXP786427 HHL786427 HRH786427 IBD786427 IKZ786427 IUV786427 JER786427 JON786427 JYJ786427 KIF786427 KSB786427 LBX786427 LLT786427 LVP786427 MFL786427 MPH786427 MZD786427 NIZ786427 NSV786427 OCR786427 OMN786427 OWJ786427 PGF786427 PQB786427 PZX786427 QJT786427 QTP786427 RDL786427 RNH786427 RXD786427 SGZ786427 SQV786427 TAR786427 TKN786427 TUJ786427 UEF786427 UOB786427 UXX786427 VHT786427 VRP786427 WBL786427 WLH786427 WVD786427 H851961 IR851963 SN851963 ACJ851963 AMF851963 AWB851963 BFX851963 BPT851963 BZP851963 CJL851963 CTH851963 DDD851963 DMZ851963 DWV851963 EGR851963 EQN851963 FAJ851963 FKF851963 FUB851963 GDX851963 GNT851963 GXP851963 HHL851963 HRH851963 IBD851963 IKZ851963 IUV851963 JER851963 JON851963 JYJ851963 KIF851963 KSB851963 LBX851963 LLT851963 LVP851963 MFL851963 MPH851963 MZD851963 NIZ851963 NSV851963 OCR851963 OMN851963 OWJ851963 PGF851963 PQB851963 PZX851963 QJT851963 QTP851963 RDL851963 RNH851963 RXD851963 SGZ851963 SQV851963 TAR851963 TKN851963 TUJ851963 UEF851963 UOB851963 UXX851963 VHT851963 VRP851963 WBL851963 WLH851963 WVD851963 H917497 IR917499 SN917499 ACJ917499 AMF917499 AWB917499 BFX917499 BPT917499 BZP917499 CJL917499 CTH917499 DDD917499 DMZ917499 DWV917499 EGR917499 EQN917499 FAJ917499 FKF917499 FUB917499 GDX917499 GNT917499 GXP917499 HHL917499 HRH917499 IBD917499 IKZ917499 IUV917499 JER917499 JON917499 JYJ917499 KIF917499 KSB917499 LBX917499 LLT917499 LVP917499 MFL917499 MPH917499 MZD917499 NIZ917499 NSV917499 OCR917499 OMN917499 OWJ917499 PGF917499 PQB917499 PZX917499 QJT917499 QTP917499 RDL917499 RNH917499 RXD917499 SGZ917499 SQV917499 TAR917499 TKN917499 TUJ917499 UEF917499 UOB917499 UXX917499 VHT917499 VRP917499 WBL917499 WLH917499 WVD917499 H983033 IR983035 SN983035 ACJ983035 AMF983035 AWB983035 BFX983035 BPT983035 BZP983035 CJL983035 CTH983035 DDD983035 DMZ983035 DWV983035 EGR983035 EQN983035 FAJ983035 FKF983035 FUB983035 GDX983035 GNT983035 GXP983035 HHL983035 HRH983035 IBD983035 IKZ983035 IUV983035 JER983035 JON983035 JYJ983035 KIF983035 KSB983035 LBX983035 LLT983035 LVP983035 MFL983035 MPH983035 MZD983035 NIZ983035 NSV983035 OCR983035 OMN983035 OWJ983035 PGF983035 PQB983035 PZX983035 QJT983035 QTP983035 RDL983035 RNH983035 RXD983035 SGZ983035 SQV983035 TAR983035 TKN983035 TUJ983035 UEF983035 UOB983035 UXX983035 VHT983035 VRP983035 WBL983035 WLH983035 WVD983035" xr:uid="{00000000-0002-0000-0000-000000000000}">
      <formula1>num</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 r:id="rId4" name="Option Button 6">
              <controlPr locked="0" defaultSize="0" autoFill="0" autoLine="0" autoPict="0">
                <anchor moveWithCells="1">
                  <from>
                    <xdr:col>7</xdr:col>
                    <xdr:colOff>251460</xdr:colOff>
                    <xdr:row>10</xdr:row>
                    <xdr:rowOff>45720</xdr:rowOff>
                  </from>
                  <to>
                    <xdr:col>9</xdr:col>
                    <xdr:colOff>137160</xdr:colOff>
                    <xdr:row>11</xdr:row>
                    <xdr:rowOff>76200</xdr:rowOff>
                  </to>
                </anchor>
              </controlPr>
            </control>
          </mc:Choice>
        </mc:AlternateContent>
        <mc:AlternateContent xmlns:mc="http://schemas.openxmlformats.org/markup-compatibility/2006">
          <mc:Choice Requires="x14">
            <control shapeId="4" r:id="rId5" name="Option Button 7">
              <controlPr locked="0" defaultSize="0" autoFill="0" autoLine="0" autoPict="0">
                <anchor moveWithCells="1">
                  <from>
                    <xdr:col>7</xdr:col>
                    <xdr:colOff>251460</xdr:colOff>
                    <xdr:row>12</xdr:row>
                    <xdr:rowOff>45720</xdr:rowOff>
                  </from>
                  <to>
                    <xdr:col>9</xdr:col>
                    <xdr:colOff>137160</xdr:colOff>
                    <xdr:row>13</xdr:row>
                    <xdr:rowOff>76200</xdr:rowOff>
                  </to>
                </anchor>
              </controlPr>
            </control>
          </mc:Choice>
        </mc:AlternateContent>
        <mc:AlternateContent xmlns:mc="http://schemas.openxmlformats.org/markup-compatibility/2006">
          <mc:Choice Requires="x14">
            <control shapeId="5" r:id="rId6" name="Option Button 8">
              <controlPr locked="0" defaultSize="0" autoFill="0" autoLine="0" autoPict="0">
                <anchor moveWithCells="1">
                  <from>
                    <xdr:col>7</xdr:col>
                    <xdr:colOff>251460</xdr:colOff>
                    <xdr:row>14</xdr:row>
                    <xdr:rowOff>45720</xdr:rowOff>
                  </from>
                  <to>
                    <xdr:col>9</xdr:col>
                    <xdr:colOff>137160</xdr:colOff>
                    <xdr:row>15</xdr:row>
                    <xdr:rowOff>76200</xdr:rowOff>
                  </to>
                </anchor>
              </controlPr>
            </control>
          </mc:Choice>
        </mc:AlternateContent>
        <mc:AlternateContent xmlns:mc="http://schemas.openxmlformats.org/markup-compatibility/2006">
          <mc:Choice Requires="x14">
            <control shapeId="6" r:id="rId7" name="Option Button 9">
              <controlPr locked="0" defaultSize="0" autoFill="0" autoLine="0" autoPict="0">
                <anchor moveWithCells="1">
                  <from>
                    <xdr:col>7</xdr:col>
                    <xdr:colOff>251460</xdr:colOff>
                    <xdr:row>16</xdr:row>
                    <xdr:rowOff>45720</xdr:rowOff>
                  </from>
                  <to>
                    <xdr:col>9</xdr:col>
                    <xdr:colOff>137160</xdr:colOff>
                    <xdr:row>17</xdr:row>
                    <xdr:rowOff>76200</xdr:rowOff>
                  </to>
                </anchor>
              </controlPr>
            </control>
          </mc:Choice>
        </mc:AlternateContent>
        <mc:AlternateContent xmlns:mc="http://schemas.openxmlformats.org/markup-compatibility/2006">
          <mc:Choice Requires="x14">
            <control shapeId="8" r:id="rId8" name="Check Box 15">
              <controlPr locked="0" defaultSize="0" autoFill="0" autoLine="0" autoPict="0">
                <anchor moveWithCells="1">
                  <from>
                    <xdr:col>6</xdr:col>
                    <xdr:colOff>76200</xdr:colOff>
                    <xdr:row>10</xdr:row>
                    <xdr:rowOff>76200</xdr:rowOff>
                  </from>
                  <to>
                    <xdr:col>6</xdr:col>
                    <xdr:colOff>640080</xdr:colOff>
                    <xdr:row>11</xdr:row>
                    <xdr:rowOff>121920</xdr:rowOff>
                  </to>
                </anchor>
              </controlPr>
            </control>
          </mc:Choice>
        </mc:AlternateContent>
        <mc:AlternateContent xmlns:mc="http://schemas.openxmlformats.org/markup-compatibility/2006">
          <mc:Choice Requires="x14">
            <control shapeId="9" r:id="rId9" name="Check Box 17">
              <controlPr locked="0" defaultSize="0" autoFill="0" autoLine="0" autoPict="0">
                <anchor moveWithCells="1">
                  <from>
                    <xdr:col>6</xdr:col>
                    <xdr:colOff>76200</xdr:colOff>
                    <xdr:row>12</xdr:row>
                    <xdr:rowOff>22860</xdr:rowOff>
                  </from>
                  <to>
                    <xdr:col>6</xdr:col>
                    <xdr:colOff>617220</xdr:colOff>
                    <xdr:row>13</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4CFC8-6351-4D27-BE11-8A5CF8A8DC6D}">
  <dimension ref="A1:T96"/>
  <sheetViews>
    <sheetView topLeftCell="A47" workbookViewId="0">
      <selection activeCell="E84" sqref="E84"/>
    </sheetView>
  </sheetViews>
  <sheetFormatPr baseColWidth="10" defaultRowHeight="13.2" x14ac:dyDescent="0.25"/>
  <cols>
    <col min="1" max="1" width="4" style="1" customWidth="1"/>
    <col min="2" max="2" width="24.88671875" style="1" customWidth="1"/>
    <col min="3" max="5" width="13.109375" style="1" customWidth="1"/>
    <col min="6" max="234" width="11.44140625" style="1"/>
    <col min="235" max="235" width="4" style="1" customWidth="1"/>
    <col min="236" max="236" width="24.88671875" style="1" customWidth="1"/>
    <col min="237" max="237" width="5.5546875" style="1" customWidth="1"/>
    <col min="238" max="239" width="6.5546875" style="1" customWidth="1"/>
    <col min="240" max="240" width="6.44140625" style="1" customWidth="1"/>
    <col min="241" max="242" width="6.6640625" style="1" customWidth="1"/>
    <col min="243" max="243" width="6.5546875" style="1" customWidth="1"/>
    <col min="244" max="244" width="6.6640625" style="1" customWidth="1"/>
    <col min="245" max="245" width="6.88671875" style="1" customWidth="1"/>
    <col min="246" max="246" width="7.33203125" style="1" customWidth="1"/>
    <col min="247" max="247" width="6.6640625" style="1" customWidth="1"/>
    <col min="248" max="248" width="8.33203125" style="1" customWidth="1"/>
    <col min="249" max="490" width="11.44140625" style="1"/>
    <col min="491" max="491" width="4" style="1" customWidth="1"/>
    <col min="492" max="492" width="24.88671875" style="1" customWidth="1"/>
    <col min="493" max="493" width="5.5546875" style="1" customWidth="1"/>
    <col min="494" max="495" width="6.5546875" style="1" customWidth="1"/>
    <col min="496" max="496" width="6.44140625" style="1" customWidth="1"/>
    <col min="497" max="498" width="6.6640625" style="1" customWidth="1"/>
    <col min="499" max="499" width="6.5546875" style="1" customWidth="1"/>
    <col min="500" max="500" width="6.6640625" style="1" customWidth="1"/>
    <col min="501" max="501" width="6.88671875" style="1" customWidth="1"/>
    <col min="502" max="502" width="7.33203125" style="1" customWidth="1"/>
    <col min="503" max="503" width="6.6640625" style="1" customWidth="1"/>
    <col min="504" max="504" width="8.33203125" style="1" customWidth="1"/>
    <col min="505" max="746" width="11.44140625" style="1"/>
    <col min="747" max="747" width="4" style="1" customWidth="1"/>
    <col min="748" max="748" width="24.88671875" style="1" customWidth="1"/>
    <col min="749" max="749" width="5.5546875" style="1" customWidth="1"/>
    <col min="750" max="751" width="6.5546875" style="1" customWidth="1"/>
    <col min="752" max="752" width="6.44140625" style="1" customWidth="1"/>
    <col min="753" max="754" width="6.6640625" style="1" customWidth="1"/>
    <col min="755" max="755" width="6.5546875" style="1" customWidth="1"/>
    <col min="756" max="756" width="6.6640625" style="1" customWidth="1"/>
    <col min="757" max="757" width="6.88671875" style="1" customWidth="1"/>
    <col min="758" max="758" width="7.33203125" style="1" customWidth="1"/>
    <col min="759" max="759" width="6.6640625" style="1" customWidth="1"/>
    <col min="760" max="760" width="8.33203125" style="1" customWidth="1"/>
    <col min="761" max="1002" width="11.44140625" style="1"/>
    <col min="1003" max="1003" width="4" style="1" customWidth="1"/>
    <col min="1004" max="1004" width="24.88671875" style="1" customWidth="1"/>
    <col min="1005" max="1005" width="5.5546875" style="1" customWidth="1"/>
    <col min="1006" max="1007" width="6.5546875" style="1" customWidth="1"/>
    <col min="1008" max="1008" width="6.44140625" style="1" customWidth="1"/>
    <col min="1009" max="1010" width="6.6640625" style="1" customWidth="1"/>
    <col min="1011" max="1011" width="6.5546875" style="1" customWidth="1"/>
    <col min="1012" max="1012" width="6.6640625" style="1" customWidth="1"/>
    <col min="1013" max="1013" width="6.88671875" style="1" customWidth="1"/>
    <col min="1014" max="1014" width="7.33203125" style="1" customWidth="1"/>
    <col min="1015" max="1015" width="6.6640625" style="1" customWidth="1"/>
    <col min="1016" max="1016" width="8.33203125" style="1" customWidth="1"/>
    <col min="1017" max="1258" width="11.44140625" style="1"/>
    <col min="1259" max="1259" width="4" style="1" customWidth="1"/>
    <col min="1260" max="1260" width="24.88671875" style="1" customWidth="1"/>
    <col min="1261" max="1261" width="5.5546875" style="1" customWidth="1"/>
    <col min="1262" max="1263" width="6.5546875" style="1" customWidth="1"/>
    <col min="1264" max="1264" width="6.44140625" style="1" customWidth="1"/>
    <col min="1265" max="1266" width="6.6640625" style="1" customWidth="1"/>
    <col min="1267" max="1267" width="6.5546875" style="1" customWidth="1"/>
    <col min="1268" max="1268" width="6.6640625" style="1" customWidth="1"/>
    <col min="1269" max="1269" width="6.88671875" style="1" customWidth="1"/>
    <col min="1270" max="1270" width="7.33203125" style="1" customWidth="1"/>
    <col min="1271" max="1271" width="6.6640625" style="1" customWidth="1"/>
    <col min="1272" max="1272" width="8.33203125" style="1" customWidth="1"/>
    <col min="1273" max="1514" width="11.44140625" style="1"/>
    <col min="1515" max="1515" width="4" style="1" customWidth="1"/>
    <col min="1516" max="1516" width="24.88671875" style="1" customWidth="1"/>
    <col min="1517" max="1517" width="5.5546875" style="1" customWidth="1"/>
    <col min="1518" max="1519" width="6.5546875" style="1" customWidth="1"/>
    <col min="1520" max="1520" width="6.44140625" style="1" customWidth="1"/>
    <col min="1521" max="1522" width="6.6640625" style="1" customWidth="1"/>
    <col min="1523" max="1523" width="6.5546875" style="1" customWidth="1"/>
    <col min="1524" max="1524" width="6.6640625" style="1" customWidth="1"/>
    <col min="1525" max="1525" width="6.88671875" style="1" customWidth="1"/>
    <col min="1526" max="1526" width="7.33203125" style="1" customWidth="1"/>
    <col min="1527" max="1527" width="6.6640625" style="1" customWidth="1"/>
    <col min="1528" max="1528" width="8.33203125" style="1" customWidth="1"/>
    <col min="1529" max="1770" width="11.44140625" style="1"/>
    <col min="1771" max="1771" width="4" style="1" customWidth="1"/>
    <col min="1772" max="1772" width="24.88671875" style="1" customWidth="1"/>
    <col min="1773" max="1773" width="5.5546875" style="1" customWidth="1"/>
    <col min="1774" max="1775" width="6.5546875" style="1" customWidth="1"/>
    <col min="1776" max="1776" width="6.44140625" style="1" customWidth="1"/>
    <col min="1777" max="1778" width="6.6640625" style="1" customWidth="1"/>
    <col min="1779" max="1779" width="6.5546875" style="1" customWidth="1"/>
    <col min="1780" max="1780" width="6.6640625" style="1" customWidth="1"/>
    <col min="1781" max="1781" width="6.88671875" style="1" customWidth="1"/>
    <col min="1782" max="1782" width="7.33203125" style="1" customWidth="1"/>
    <col min="1783" max="1783" width="6.6640625" style="1" customWidth="1"/>
    <col min="1784" max="1784" width="8.33203125" style="1" customWidth="1"/>
    <col min="1785" max="2026" width="11.44140625" style="1"/>
    <col min="2027" max="2027" width="4" style="1" customWidth="1"/>
    <col min="2028" max="2028" width="24.88671875" style="1" customWidth="1"/>
    <col min="2029" max="2029" width="5.5546875" style="1" customWidth="1"/>
    <col min="2030" max="2031" width="6.5546875" style="1" customWidth="1"/>
    <col min="2032" max="2032" width="6.44140625" style="1" customWidth="1"/>
    <col min="2033" max="2034" width="6.6640625" style="1" customWidth="1"/>
    <col min="2035" max="2035" width="6.5546875" style="1" customWidth="1"/>
    <col min="2036" max="2036" width="6.6640625" style="1" customWidth="1"/>
    <col min="2037" max="2037" width="6.88671875" style="1" customWidth="1"/>
    <col min="2038" max="2038" width="7.33203125" style="1" customWidth="1"/>
    <col min="2039" max="2039" width="6.6640625" style="1" customWidth="1"/>
    <col min="2040" max="2040" width="8.33203125" style="1" customWidth="1"/>
    <col min="2041" max="2282" width="11.44140625" style="1"/>
    <col min="2283" max="2283" width="4" style="1" customWidth="1"/>
    <col min="2284" max="2284" width="24.88671875" style="1" customWidth="1"/>
    <col min="2285" max="2285" width="5.5546875" style="1" customWidth="1"/>
    <col min="2286" max="2287" width="6.5546875" style="1" customWidth="1"/>
    <col min="2288" max="2288" width="6.44140625" style="1" customWidth="1"/>
    <col min="2289" max="2290" width="6.6640625" style="1" customWidth="1"/>
    <col min="2291" max="2291" width="6.5546875" style="1" customWidth="1"/>
    <col min="2292" max="2292" width="6.6640625" style="1" customWidth="1"/>
    <col min="2293" max="2293" width="6.88671875" style="1" customWidth="1"/>
    <col min="2294" max="2294" width="7.33203125" style="1" customWidth="1"/>
    <col min="2295" max="2295" width="6.6640625" style="1" customWidth="1"/>
    <col min="2296" max="2296" width="8.33203125" style="1" customWidth="1"/>
    <col min="2297" max="2538" width="11.44140625" style="1"/>
    <col min="2539" max="2539" width="4" style="1" customWidth="1"/>
    <col min="2540" max="2540" width="24.88671875" style="1" customWidth="1"/>
    <col min="2541" max="2541" width="5.5546875" style="1" customWidth="1"/>
    <col min="2542" max="2543" width="6.5546875" style="1" customWidth="1"/>
    <col min="2544" max="2544" width="6.44140625" style="1" customWidth="1"/>
    <col min="2545" max="2546" width="6.6640625" style="1" customWidth="1"/>
    <col min="2547" max="2547" width="6.5546875" style="1" customWidth="1"/>
    <col min="2548" max="2548" width="6.6640625" style="1" customWidth="1"/>
    <col min="2549" max="2549" width="6.88671875" style="1" customWidth="1"/>
    <col min="2550" max="2550" width="7.33203125" style="1" customWidth="1"/>
    <col min="2551" max="2551" width="6.6640625" style="1" customWidth="1"/>
    <col min="2552" max="2552" width="8.33203125" style="1" customWidth="1"/>
    <col min="2553" max="2794" width="11.44140625" style="1"/>
    <col min="2795" max="2795" width="4" style="1" customWidth="1"/>
    <col min="2796" max="2796" width="24.88671875" style="1" customWidth="1"/>
    <col min="2797" max="2797" width="5.5546875" style="1" customWidth="1"/>
    <col min="2798" max="2799" width="6.5546875" style="1" customWidth="1"/>
    <col min="2800" max="2800" width="6.44140625" style="1" customWidth="1"/>
    <col min="2801" max="2802" width="6.6640625" style="1" customWidth="1"/>
    <col min="2803" max="2803" width="6.5546875" style="1" customWidth="1"/>
    <col min="2804" max="2804" width="6.6640625" style="1" customWidth="1"/>
    <col min="2805" max="2805" width="6.88671875" style="1" customWidth="1"/>
    <col min="2806" max="2806" width="7.33203125" style="1" customWidth="1"/>
    <col min="2807" max="2807" width="6.6640625" style="1" customWidth="1"/>
    <col min="2808" max="2808" width="8.33203125" style="1" customWidth="1"/>
    <col min="2809" max="3050" width="11.44140625" style="1"/>
    <col min="3051" max="3051" width="4" style="1" customWidth="1"/>
    <col min="3052" max="3052" width="24.88671875" style="1" customWidth="1"/>
    <col min="3053" max="3053" width="5.5546875" style="1" customWidth="1"/>
    <col min="3054" max="3055" width="6.5546875" style="1" customWidth="1"/>
    <col min="3056" max="3056" width="6.44140625" style="1" customWidth="1"/>
    <col min="3057" max="3058" width="6.6640625" style="1" customWidth="1"/>
    <col min="3059" max="3059" width="6.5546875" style="1" customWidth="1"/>
    <col min="3060" max="3060" width="6.6640625" style="1" customWidth="1"/>
    <col min="3061" max="3061" width="6.88671875" style="1" customWidth="1"/>
    <col min="3062" max="3062" width="7.33203125" style="1" customWidth="1"/>
    <col min="3063" max="3063" width="6.6640625" style="1" customWidth="1"/>
    <col min="3064" max="3064" width="8.33203125" style="1" customWidth="1"/>
    <col min="3065" max="3306" width="11.44140625" style="1"/>
    <col min="3307" max="3307" width="4" style="1" customWidth="1"/>
    <col min="3308" max="3308" width="24.88671875" style="1" customWidth="1"/>
    <col min="3309" max="3309" width="5.5546875" style="1" customWidth="1"/>
    <col min="3310" max="3311" width="6.5546875" style="1" customWidth="1"/>
    <col min="3312" max="3312" width="6.44140625" style="1" customWidth="1"/>
    <col min="3313" max="3314" width="6.6640625" style="1" customWidth="1"/>
    <col min="3315" max="3315" width="6.5546875" style="1" customWidth="1"/>
    <col min="3316" max="3316" width="6.6640625" style="1" customWidth="1"/>
    <col min="3317" max="3317" width="6.88671875" style="1" customWidth="1"/>
    <col min="3318" max="3318" width="7.33203125" style="1" customWidth="1"/>
    <col min="3319" max="3319" width="6.6640625" style="1" customWidth="1"/>
    <col min="3320" max="3320" width="8.33203125" style="1" customWidth="1"/>
    <col min="3321" max="3562" width="11.44140625" style="1"/>
    <col min="3563" max="3563" width="4" style="1" customWidth="1"/>
    <col min="3564" max="3564" width="24.88671875" style="1" customWidth="1"/>
    <col min="3565" max="3565" width="5.5546875" style="1" customWidth="1"/>
    <col min="3566" max="3567" width="6.5546875" style="1" customWidth="1"/>
    <col min="3568" max="3568" width="6.44140625" style="1" customWidth="1"/>
    <col min="3569" max="3570" width="6.6640625" style="1" customWidth="1"/>
    <col min="3571" max="3571" width="6.5546875" style="1" customWidth="1"/>
    <col min="3572" max="3572" width="6.6640625" style="1" customWidth="1"/>
    <col min="3573" max="3573" width="6.88671875" style="1" customWidth="1"/>
    <col min="3574" max="3574" width="7.33203125" style="1" customWidth="1"/>
    <col min="3575" max="3575" width="6.6640625" style="1" customWidth="1"/>
    <col min="3576" max="3576" width="8.33203125" style="1" customWidth="1"/>
    <col min="3577" max="3818" width="11.44140625" style="1"/>
    <col min="3819" max="3819" width="4" style="1" customWidth="1"/>
    <col min="3820" max="3820" width="24.88671875" style="1" customWidth="1"/>
    <col min="3821" max="3821" width="5.5546875" style="1" customWidth="1"/>
    <col min="3822" max="3823" width="6.5546875" style="1" customWidth="1"/>
    <col min="3824" max="3824" width="6.44140625" style="1" customWidth="1"/>
    <col min="3825" max="3826" width="6.6640625" style="1" customWidth="1"/>
    <col min="3827" max="3827" width="6.5546875" style="1" customWidth="1"/>
    <col min="3828" max="3828" width="6.6640625" style="1" customWidth="1"/>
    <col min="3829" max="3829" width="6.88671875" style="1" customWidth="1"/>
    <col min="3830" max="3830" width="7.33203125" style="1" customWidth="1"/>
    <col min="3831" max="3831" width="6.6640625" style="1" customWidth="1"/>
    <col min="3832" max="3832" width="8.33203125" style="1" customWidth="1"/>
    <col min="3833" max="4074" width="11.44140625" style="1"/>
    <col min="4075" max="4075" width="4" style="1" customWidth="1"/>
    <col min="4076" max="4076" width="24.88671875" style="1" customWidth="1"/>
    <col min="4077" max="4077" width="5.5546875" style="1" customWidth="1"/>
    <col min="4078" max="4079" width="6.5546875" style="1" customWidth="1"/>
    <col min="4080" max="4080" width="6.44140625" style="1" customWidth="1"/>
    <col min="4081" max="4082" width="6.6640625" style="1" customWidth="1"/>
    <col min="4083" max="4083" width="6.5546875" style="1" customWidth="1"/>
    <col min="4084" max="4084" width="6.6640625" style="1" customWidth="1"/>
    <col min="4085" max="4085" width="6.88671875" style="1" customWidth="1"/>
    <col min="4086" max="4086" width="7.33203125" style="1" customWidth="1"/>
    <col min="4087" max="4087" width="6.6640625" style="1" customWidth="1"/>
    <col min="4088" max="4088" width="8.33203125" style="1" customWidth="1"/>
    <col min="4089" max="4330" width="11.44140625" style="1"/>
    <col min="4331" max="4331" width="4" style="1" customWidth="1"/>
    <col min="4332" max="4332" width="24.88671875" style="1" customWidth="1"/>
    <col min="4333" max="4333" width="5.5546875" style="1" customWidth="1"/>
    <col min="4334" max="4335" width="6.5546875" style="1" customWidth="1"/>
    <col min="4336" max="4336" width="6.44140625" style="1" customWidth="1"/>
    <col min="4337" max="4338" width="6.6640625" style="1" customWidth="1"/>
    <col min="4339" max="4339" width="6.5546875" style="1" customWidth="1"/>
    <col min="4340" max="4340" width="6.6640625" style="1" customWidth="1"/>
    <col min="4341" max="4341" width="6.88671875" style="1" customWidth="1"/>
    <col min="4342" max="4342" width="7.33203125" style="1" customWidth="1"/>
    <col min="4343" max="4343" width="6.6640625" style="1" customWidth="1"/>
    <col min="4344" max="4344" width="8.33203125" style="1" customWidth="1"/>
    <col min="4345" max="4586" width="11.44140625" style="1"/>
    <col min="4587" max="4587" width="4" style="1" customWidth="1"/>
    <col min="4588" max="4588" width="24.88671875" style="1" customWidth="1"/>
    <col min="4589" max="4589" width="5.5546875" style="1" customWidth="1"/>
    <col min="4590" max="4591" width="6.5546875" style="1" customWidth="1"/>
    <col min="4592" max="4592" width="6.44140625" style="1" customWidth="1"/>
    <col min="4593" max="4594" width="6.6640625" style="1" customWidth="1"/>
    <col min="4595" max="4595" width="6.5546875" style="1" customWidth="1"/>
    <col min="4596" max="4596" width="6.6640625" style="1" customWidth="1"/>
    <col min="4597" max="4597" width="6.88671875" style="1" customWidth="1"/>
    <col min="4598" max="4598" width="7.33203125" style="1" customWidth="1"/>
    <col min="4599" max="4599" width="6.6640625" style="1" customWidth="1"/>
    <col min="4600" max="4600" width="8.33203125" style="1" customWidth="1"/>
    <col min="4601" max="4842" width="11.44140625" style="1"/>
    <col min="4843" max="4843" width="4" style="1" customWidth="1"/>
    <col min="4844" max="4844" width="24.88671875" style="1" customWidth="1"/>
    <col min="4845" max="4845" width="5.5546875" style="1" customWidth="1"/>
    <col min="4846" max="4847" width="6.5546875" style="1" customWidth="1"/>
    <col min="4848" max="4848" width="6.44140625" style="1" customWidth="1"/>
    <col min="4849" max="4850" width="6.6640625" style="1" customWidth="1"/>
    <col min="4851" max="4851" width="6.5546875" style="1" customWidth="1"/>
    <col min="4852" max="4852" width="6.6640625" style="1" customWidth="1"/>
    <col min="4853" max="4853" width="6.88671875" style="1" customWidth="1"/>
    <col min="4854" max="4854" width="7.33203125" style="1" customWidth="1"/>
    <col min="4855" max="4855" width="6.6640625" style="1" customWidth="1"/>
    <col min="4856" max="4856" width="8.33203125" style="1" customWidth="1"/>
    <col min="4857" max="5098" width="11.44140625" style="1"/>
    <col min="5099" max="5099" width="4" style="1" customWidth="1"/>
    <col min="5100" max="5100" width="24.88671875" style="1" customWidth="1"/>
    <col min="5101" max="5101" width="5.5546875" style="1" customWidth="1"/>
    <col min="5102" max="5103" width="6.5546875" style="1" customWidth="1"/>
    <col min="5104" max="5104" width="6.44140625" style="1" customWidth="1"/>
    <col min="5105" max="5106" width="6.6640625" style="1" customWidth="1"/>
    <col min="5107" max="5107" width="6.5546875" style="1" customWidth="1"/>
    <col min="5108" max="5108" width="6.6640625" style="1" customWidth="1"/>
    <col min="5109" max="5109" width="6.88671875" style="1" customWidth="1"/>
    <col min="5110" max="5110" width="7.33203125" style="1" customWidth="1"/>
    <col min="5111" max="5111" width="6.6640625" style="1" customWidth="1"/>
    <col min="5112" max="5112" width="8.33203125" style="1" customWidth="1"/>
    <col min="5113" max="5354" width="11.44140625" style="1"/>
    <col min="5355" max="5355" width="4" style="1" customWidth="1"/>
    <col min="5356" max="5356" width="24.88671875" style="1" customWidth="1"/>
    <col min="5357" max="5357" width="5.5546875" style="1" customWidth="1"/>
    <col min="5358" max="5359" width="6.5546875" style="1" customWidth="1"/>
    <col min="5360" max="5360" width="6.44140625" style="1" customWidth="1"/>
    <col min="5361" max="5362" width="6.6640625" style="1" customWidth="1"/>
    <col min="5363" max="5363" width="6.5546875" style="1" customWidth="1"/>
    <col min="5364" max="5364" width="6.6640625" style="1" customWidth="1"/>
    <col min="5365" max="5365" width="6.88671875" style="1" customWidth="1"/>
    <col min="5366" max="5366" width="7.33203125" style="1" customWidth="1"/>
    <col min="5367" max="5367" width="6.6640625" style="1" customWidth="1"/>
    <col min="5368" max="5368" width="8.33203125" style="1" customWidth="1"/>
    <col min="5369" max="5610" width="11.44140625" style="1"/>
    <col min="5611" max="5611" width="4" style="1" customWidth="1"/>
    <col min="5612" max="5612" width="24.88671875" style="1" customWidth="1"/>
    <col min="5613" max="5613" width="5.5546875" style="1" customWidth="1"/>
    <col min="5614" max="5615" width="6.5546875" style="1" customWidth="1"/>
    <col min="5616" max="5616" width="6.44140625" style="1" customWidth="1"/>
    <col min="5617" max="5618" width="6.6640625" style="1" customWidth="1"/>
    <col min="5619" max="5619" width="6.5546875" style="1" customWidth="1"/>
    <col min="5620" max="5620" width="6.6640625" style="1" customWidth="1"/>
    <col min="5621" max="5621" width="6.88671875" style="1" customWidth="1"/>
    <col min="5622" max="5622" width="7.33203125" style="1" customWidth="1"/>
    <col min="5623" max="5623" width="6.6640625" style="1" customWidth="1"/>
    <col min="5624" max="5624" width="8.33203125" style="1" customWidth="1"/>
    <col min="5625" max="5866" width="11.44140625" style="1"/>
    <col min="5867" max="5867" width="4" style="1" customWidth="1"/>
    <col min="5868" max="5868" width="24.88671875" style="1" customWidth="1"/>
    <col min="5869" max="5869" width="5.5546875" style="1" customWidth="1"/>
    <col min="5870" max="5871" width="6.5546875" style="1" customWidth="1"/>
    <col min="5872" max="5872" width="6.44140625" style="1" customWidth="1"/>
    <col min="5873" max="5874" width="6.6640625" style="1" customWidth="1"/>
    <col min="5875" max="5875" width="6.5546875" style="1" customWidth="1"/>
    <col min="5876" max="5876" width="6.6640625" style="1" customWidth="1"/>
    <col min="5877" max="5877" width="6.88671875" style="1" customWidth="1"/>
    <col min="5878" max="5878" width="7.33203125" style="1" customWidth="1"/>
    <col min="5879" max="5879" width="6.6640625" style="1" customWidth="1"/>
    <col min="5880" max="5880" width="8.33203125" style="1" customWidth="1"/>
    <col min="5881" max="6122" width="11.44140625" style="1"/>
    <col min="6123" max="6123" width="4" style="1" customWidth="1"/>
    <col min="6124" max="6124" width="24.88671875" style="1" customWidth="1"/>
    <col min="6125" max="6125" width="5.5546875" style="1" customWidth="1"/>
    <col min="6126" max="6127" width="6.5546875" style="1" customWidth="1"/>
    <col min="6128" max="6128" width="6.44140625" style="1" customWidth="1"/>
    <col min="6129" max="6130" width="6.6640625" style="1" customWidth="1"/>
    <col min="6131" max="6131" width="6.5546875" style="1" customWidth="1"/>
    <col min="6132" max="6132" width="6.6640625" style="1" customWidth="1"/>
    <col min="6133" max="6133" width="6.88671875" style="1" customWidth="1"/>
    <col min="6134" max="6134" width="7.33203125" style="1" customWidth="1"/>
    <col min="6135" max="6135" width="6.6640625" style="1" customWidth="1"/>
    <col min="6136" max="6136" width="8.33203125" style="1" customWidth="1"/>
    <col min="6137" max="6378" width="11.44140625" style="1"/>
    <col min="6379" max="6379" width="4" style="1" customWidth="1"/>
    <col min="6380" max="6380" width="24.88671875" style="1" customWidth="1"/>
    <col min="6381" max="6381" width="5.5546875" style="1" customWidth="1"/>
    <col min="6382" max="6383" width="6.5546875" style="1" customWidth="1"/>
    <col min="6384" max="6384" width="6.44140625" style="1" customWidth="1"/>
    <col min="6385" max="6386" width="6.6640625" style="1" customWidth="1"/>
    <col min="6387" max="6387" width="6.5546875" style="1" customWidth="1"/>
    <col min="6388" max="6388" width="6.6640625" style="1" customWidth="1"/>
    <col min="6389" max="6389" width="6.88671875" style="1" customWidth="1"/>
    <col min="6390" max="6390" width="7.33203125" style="1" customWidth="1"/>
    <col min="6391" max="6391" width="6.6640625" style="1" customWidth="1"/>
    <col min="6392" max="6392" width="8.33203125" style="1" customWidth="1"/>
    <col min="6393" max="6634" width="11.44140625" style="1"/>
    <col min="6635" max="6635" width="4" style="1" customWidth="1"/>
    <col min="6636" max="6636" width="24.88671875" style="1" customWidth="1"/>
    <col min="6637" max="6637" width="5.5546875" style="1" customWidth="1"/>
    <col min="6638" max="6639" width="6.5546875" style="1" customWidth="1"/>
    <col min="6640" max="6640" width="6.44140625" style="1" customWidth="1"/>
    <col min="6641" max="6642" width="6.6640625" style="1" customWidth="1"/>
    <col min="6643" max="6643" width="6.5546875" style="1" customWidth="1"/>
    <col min="6644" max="6644" width="6.6640625" style="1" customWidth="1"/>
    <col min="6645" max="6645" width="6.88671875" style="1" customWidth="1"/>
    <col min="6646" max="6646" width="7.33203125" style="1" customWidth="1"/>
    <col min="6647" max="6647" width="6.6640625" style="1" customWidth="1"/>
    <col min="6648" max="6648" width="8.33203125" style="1" customWidth="1"/>
    <col min="6649" max="6890" width="11.44140625" style="1"/>
    <col min="6891" max="6891" width="4" style="1" customWidth="1"/>
    <col min="6892" max="6892" width="24.88671875" style="1" customWidth="1"/>
    <col min="6893" max="6893" width="5.5546875" style="1" customWidth="1"/>
    <col min="6894" max="6895" width="6.5546875" style="1" customWidth="1"/>
    <col min="6896" max="6896" width="6.44140625" style="1" customWidth="1"/>
    <col min="6897" max="6898" width="6.6640625" style="1" customWidth="1"/>
    <col min="6899" max="6899" width="6.5546875" style="1" customWidth="1"/>
    <col min="6900" max="6900" width="6.6640625" style="1" customWidth="1"/>
    <col min="6901" max="6901" width="6.88671875" style="1" customWidth="1"/>
    <col min="6902" max="6902" width="7.33203125" style="1" customWidth="1"/>
    <col min="6903" max="6903" width="6.6640625" style="1" customWidth="1"/>
    <col min="6904" max="6904" width="8.33203125" style="1" customWidth="1"/>
    <col min="6905" max="7146" width="11.44140625" style="1"/>
    <col min="7147" max="7147" width="4" style="1" customWidth="1"/>
    <col min="7148" max="7148" width="24.88671875" style="1" customWidth="1"/>
    <col min="7149" max="7149" width="5.5546875" style="1" customWidth="1"/>
    <col min="7150" max="7151" width="6.5546875" style="1" customWidth="1"/>
    <col min="7152" max="7152" width="6.44140625" style="1" customWidth="1"/>
    <col min="7153" max="7154" width="6.6640625" style="1" customWidth="1"/>
    <col min="7155" max="7155" width="6.5546875" style="1" customWidth="1"/>
    <col min="7156" max="7156" width="6.6640625" style="1" customWidth="1"/>
    <col min="7157" max="7157" width="6.88671875" style="1" customWidth="1"/>
    <col min="7158" max="7158" width="7.33203125" style="1" customWidth="1"/>
    <col min="7159" max="7159" width="6.6640625" style="1" customWidth="1"/>
    <col min="7160" max="7160" width="8.33203125" style="1" customWidth="1"/>
    <col min="7161" max="7402" width="11.44140625" style="1"/>
    <col min="7403" max="7403" width="4" style="1" customWidth="1"/>
    <col min="7404" max="7404" width="24.88671875" style="1" customWidth="1"/>
    <col min="7405" max="7405" width="5.5546875" style="1" customWidth="1"/>
    <col min="7406" max="7407" width="6.5546875" style="1" customWidth="1"/>
    <col min="7408" max="7408" width="6.44140625" style="1" customWidth="1"/>
    <col min="7409" max="7410" width="6.6640625" style="1" customWidth="1"/>
    <col min="7411" max="7411" width="6.5546875" style="1" customWidth="1"/>
    <col min="7412" max="7412" width="6.6640625" style="1" customWidth="1"/>
    <col min="7413" max="7413" width="6.88671875" style="1" customWidth="1"/>
    <col min="7414" max="7414" width="7.33203125" style="1" customWidth="1"/>
    <col min="7415" max="7415" width="6.6640625" style="1" customWidth="1"/>
    <col min="7416" max="7416" width="8.33203125" style="1" customWidth="1"/>
    <col min="7417" max="7658" width="11.44140625" style="1"/>
    <col min="7659" max="7659" width="4" style="1" customWidth="1"/>
    <col min="7660" max="7660" width="24.88671875" style="1" customWidth="1"/>
    <col min="7661" max="7661" width="5.5546875" style="1" customWidth="1"/>
    <col min="7662" max="7663" width="6.5546875" style="1" customWidth="1"/>
    <col min="7664" max="7664" width="6.44140625" style="1" customWidth="1"/>
    <col min="7665" max="7666" width="6.6640625" style="1" customWidth="1"/>
    <col min="7667" max="7667" width="6.5546875" style="1" customWidth="1"/>
    <col min="7668" max="7668" width="6.6640625" style="1" customWidth="1"/>
    <col min="7669" max="7669" width="6.88671875" style="1" customWidth="1"/>
    <col min="7670" max="7670" width="7.33203125" style="1" customWidth="1"/>
    <col min="7671" max="7671" width="6.6640625" style="1" customWidth="1"/>
    <col min="7672" max="7672" width="8.33203125" style="1" customWidth="1"/>
    <col min="7673" max="7914" width="11.44140625" style="1"/>
    <col min="7915" max="7915" width="4" style="1" customWidth="1"/>
    <col min="7916" max="7916" width="24.88671875" style="1" customWidth="1"/>
    <col min="7917" max="7917" width="5.5546875" style="1" customWidth="1"/>
    <col min="7918" max="7919" width="6.5546875" style="1" customWidth="1"/>
    <col min="7920" max="7920" width="6.44140625" style="1" customWidth="1"/>
    <col min="7921" max="7922" width="6.6640625" style="1" customWidth="1"/>
    <col min="7923" max="7923" width="6.5546875" style="1" customWidth="1"/>
    <col min="7924" max="7924" width="6.6640625" style="1" customWidth="1"/>
    <col min="7925" max="7925" width="6.88671875" style="1" customWidth="1"/>
    <col min="7926" max="7926" width="7.33203125" style="1" customWidth="1"/>
    <col min="7927" max="7927" width="6.6640625" style="1" customWidth="1"/>
    <col min="7928" max="7928" width="8.33203125" style="1" customWidth="1"/>
    <col min="7929" max="8170" width="11.44140625" style="1"/>
    <col min="8171" max="8171" width="4" style="1" customWidth="1"/>
    <col min="8172" max="8172" width="24.88671875" style="1" customWidth="1"/>
    <col min="8173" max="8173" width="5.5546875" style="1" customWidth="1"/>
    <col min="8174" max="8175" width="6.5546875" style="1" customWidth="1"/>
    <col min="8176" max="8176" width="6.44140625" style="1" customWidth="1"/>
    <col min="8177" max="8178" width="6.6640625" style="1" customWidth="1"/>
    <col min="8179" max="8179" width="6.5546875" style="1" customWidth="1"/>
    <col min="8180" max="8180" width="6.6640625" style="1" customWidth="1"/>
    <col min="8181" max="8181" width="6.88671875" style="1" customWidth="1"/>
    <col min="8182" max="8182" width="7.33203125" style="1" customWidth="1"/>
    <col min="8183" max="8183" width="6.6640625" style="1" customWidth="1"/>
    <col min="8184" max="8184" width="8.33203125" style="1" customWidth="1"/>
    <col min="8185" max="8426" width="11.44140625" style="1"/>
    <col min="8427" max="8427" width="4" style="1" customWidth="1"/>
    <col min="8428" max="8428" width="24.88671875" style="1" customWidth="1"/>
    <col min="8429" max="8429" width="5.5546875" style="1" customWidth="1"/>
    <col min="8430" max="8431" width="6.5546875" style="1" customWidth="1"/>
    <col min="8432" max="8432" width="6.44140625" style="1" customWidth="1"/>
    <col min="8433" max="8434" width="6.6640625" style="1" customWidth="1"/>
    <col min="8435" max="8435" width="6.5546875" style="1" customWidth="1"/>
    <col min="8436" max="8436" width="6.6640625" style="1" customWidth="1"/>
    <col min="8437" max="8437" width="6.88671875" style="1" customWidth="1"/>
    <col min="8438" max="8438" width="7.33203125" style="1" customWidth="1"/>
    <col min="8439" max="8439" width="6.6640625" style="1" customWidth="1"/>
    <col min="8440" max="8440" width="8.33203125" style="1" customWidth="1"/>
    <col min="8441" max="8682" width="11.44140625" style="1"/>
    <col min="8683" max="8683" width="4" style="1" customWidth="1"/>
    <col min="8684" max="8684" width="24.88671875" style="1" customWidth="1"/>
    <col min="8685" max="8685" width="5.5546875" style="1" customWidth="1"/>
    <col min="8686" max="8687" width="6.5546875" style="1" customWidth="1"/>
    <col min="8688" max="8688" width="6.44140625" style="1" customWidth="1"/>
    <col min="8689" max="8690" width="6.6640625" style="1" customWidth="1"/>
    <col min="8691" max="8691" width="6.5546875" style="1" customWidth="1"/>
    <col min="8692" max="8692" width="6.6640625" style="1" customWidth="1"/>
    <col min="8693" max="8693" width="6.88671875" style="1" customWidth="1"/>
    <col min="8694" max="8694" width="7.33203125" style="1" customWidth="1"/>
    <col min="8695" max="8695" width="6.6640625" style="1" customWidth="1"/>
    <col min="8696" max="8696" width="8.33203125" style="1" customWidth="1"/>
    <col min="8697" max="8938" width="11.44140625" style="1"/>
    <col min="8939" max="8939" width="4" style="1" customWidth="1"/>
    <col min="8940" max="8940" width="24.88671875" style="1" customWidth="1"/>
    <col min="8941" max="8941" width="5.5546875" style="1" customWidth="1"/>
    <col min="8942" max="8943" width="6.5546875" style="1" customWidth="1"/>
    <col min="8944" max="8944" width="6.44140625" style="1" customWidth="1"/>
    <col min="8945" max="8946" width="6.6640625" style="1" customWidth="1"/>
    <col min="8947" max="8947" width="6.5546875" style="1" customWidth="1"/>
    <col min="8948" max="8948" width="6.6640625" style="1" customWidth="1"/>
    <col min="8949" max="8949" width="6.88671875" style="1" customWidth="1"/>
    <col min="8950" max="8950" width="7.33203125" style="1" customWidth="1"/>
    <col min="8951" max="8951" width="6.6640625" style="1" customWidth="1"/>
    <col min="8952" max="8952" width="8.33203125" style="1" customWidth="1"/>
    <col min="8953" max="9194" width="11.44140625" style="1"/>
    <col min="9195" max="9195" width="4" style="1" customWidth="1"/>
    <col min="9196" max="9196" width="24.88671875" style="1" customWidth="1"/>
    <col min="9197" max="9197" width="5.5546875" style="1" customWidth="1"/>
    <col min="9198" max="9199" width="6.5546875" style="1" customWidth="1"/>
    <col min="9200" max="9200" width="6.44140625" style="1" customWidth="1"/>
    <col min="9201" max="9202" width="6.6640625" style="1" customWidth="1"/>
    <col min="9203" max="9203" width="6.5546875" style="1" customWidth="1"/>
    <col min="9204" max="9204" width="6.6640625" style="1" customWidth="1"/>
    <col min="9205" max="9205" width="6.88671875" style="1" customWidth="1"/>
    <col min="9206" max="9206" width="7.33203125" style="1" customWidth="1"/>
    <col min="9207" max="9207" width="6.6640625" style="1" customWidth="1"/>
    <col min="9208" max="9208" width="8.33203125" style="1" customWidth="1"/>
    <col min="9209" max="9450" width="11.44140625" style="1"/>
    <col min="9451" max="9451" width="4" style="1" customWidth="1"/>
    <col min="9452" max="9452" width="24.88671875" style="1" customWidth="1"/>
    <col min="9453" max="9453" width="5.5546875" style="1" customWidth="1"/>
    <col min="9454" max="9455" width="6.5546875" style="1" customWidth="1"/>
    <col min="9456" max="9456" width="6.44140625" style="1" customWidth="1"/>
    <col min="9457" max="9458" width="6.6640625" style="1" customWidth="1"/>
    <col min="9459" max="9459" width="6.5546875" style="1" customWidth="1"/>
    <col min="9460" max="9460" width="6.6640625" style="1" customWidth="1"/>
    <col min="9461" max="9461" width="6.88671875" style="1" customWidth="1"/>
    <col min="9462" max="9462" width="7.33203125" style="1" customWidth="1"/>
    <col min="9463" max="9463" width="6.6640625" style="1" customWidth="1"/>
    <col min="9464" max="9464" width="8.33203125" style="1" customWidth="1"/>
    <col min="9465" max="9706" width="11.44140625" style="1"/>
    <col min="9707" max="9707" width="4" style="1" customWidth="1"/>
    <col min="9708" max="9708" width="24.88671875" style="1" customWidth="1"/>
    <col min="9709" max="9709" width="5.5546875" style="1" customWidth="1"/>
    <col min="9710" max="9711" width="6.5546875" style="1" customWidth="1"/>
    <col min="9712" max="9712" width="6.44140625" style="1" customWidth="1"/>
    <col min="9713" max="9714" width="6.6640625" style="1" customWidth="1"/>
    <col min="9715" max="9715" width="6.5546875" style="1" customWidth="1"/>
    <col min="9716" max="9716" width="6.6640625" style="1" customWidth="1"/>
    <col min="9717" max="9717" width="6.88671875" style="1" customWidth="1"/>
    <col min="9718" max="9718" width="7.33203125" style="1" customWidth="1"/>
    <col min="9719" max="9719" width="6.6640625" style="1" customWidth="1"/>
    <col min="9720" max="9720" width="8.33203125" style="1" customWidth="1"/>
    <col min="9721" max="9962" width="11.44140625" style="1"/>
    <col min="9963" max="9963" width="4" style="1" customWidth="1"/>
    <col min="9964" max="9964" width="24.88671875" style="1" customWidth="1"/>
    <col min="9965" max="9965" width="5.5546875" style="1" customWidth="1"/>
    <col min="9966" max="9967" width="6.5546875" style="1" customWidth="1"/>
    <col min="9968" max="9968" width="6.44140625" style="1" customWidth="1"/>
    <col min="9969" max="9970" width="6.6640625" style="1" customWidth="1"/>
    <col min="9971" max="9971" width="6.5546875" style="1" customWidth="1"/>
    <col min="9972" max="9972" width="6.6640625" style="1" customWidth="1"/>
    <col min="9973" max="9973" width="6.88671875" style="1" customWidth="1"/>
    <col min="9974" max="9974" width="7.33203125" style="1" customWidth="1"/>
    <col min="9975" max="9975" width="6.6640625" style="1" customWidth="1"/>
    <col min="9976" max="9976" width="8.33203125" style="1" customWidth="1"/>
    <col min="9977" max="10218" width="11.44140625" style="1"/>
    <col min="10219" max="10219" width="4" style="1" customWidth="1"/>
    <col min="10220" max="10220" width="24.88671875" style="1" customWidth="1"/>
    <col min="10221" max="10221" width="5.5546875" style="1" customWidth="1"/>
    <col min="10222" max="10223" width="6.5546875" style="1" customWidth="1"/>
    <col min="10224" max="10224" width="6.44140625" style="1" customWidth="1"/>
    <col min="10225" max="10226" width="6.6640625" style="1" customWidth="1"/>
    <col min="10227" max="10227" width="6.5546875" style="1" customWidth="1"/>
    <col min="10228" max="10228" width="6.6640625" style="1" customWidth="1"/>
    <col min="10229" max="10229" width="6.88671875" style="1" customWidth="1"/>
    <col min="10230" max="10230" width="7.33203125" style="1" customWidth="1"/>
    <col min="10231" max="10231" width="6.6640625" style="1" customWidth="1"/>
    <col min="10232" max="10232" width="8.33203125" style="1" customWidth="1"/>
    <col min="10233" max="10474" width="11.44140625" style="1"/>
    <col min="10475" max="10475" width="4" style="1" customWidth="1"/>
    <col min="10476" max="10476" width="24.88671875" style="1" customWidth="1"/>
    <col min="10477" max="10477" width="5.5546875" style="1" customWidth="1"/>
    <col min="10478" max="10479" width="6.5546875" style="1" customWidth="1"/>
    <col min="10480" max="10480" width="6.44140625" style="1" customWidth="1"/>
    <col min="10481" max="10482" width="6.6640625" style="1" customWidth="1"/>
    <col min="10483" max="10483" width="6.5546875" style="1" customWidth="1"/>
    <col min="10484" max="10484" width="6.6640625" style="1" customWidth="1"/>
    <col min="10485" max="10485" width="6.88671875" style="1" customWidth="1"/>
    <col min="10486" max="10486" width="7.33203125" style="1" customWidth="1"/>
    <col min="10487" max="10487" width="6.6640625" style="1" customWidth="1"/>
    <col min="10488" max="10488" width="8.33203125" style="1" customWidth="1"/>
    <col min="10489" max="10730" width="11.44140625" style="1"/>
    <col min="10731" max="10731" width="4" style="1" customWidth="1"/>
    <col min="10732" max="10732" width="24.88671875" style="1" customWidth="1"/>
    <col min="10733" max="10733" width="5.5546875" style="1" customWidth="1"/>
    <col min="10734" max="10735" width="6.5546875" style="1" customWidth="1"/>
    <col min="10736" max="10736" width="6.44140625" style="1" customWidth="1"/>
    <col min="10737" max="10738" width="6.6640625" style="1" customWidth="1"/>
    <col min="10739" max="10739" width="6.5546875" style="1" customWidth="1"/>
    <col min="10740" max="10740" width="6.6640625" style="1" customWidth="1"/>
    <col min="10741" max="10741" width="6.88671875" style="1" customWidth="1"/>
    <col min="10742" max="10742" width="7.33203125" style="1" customWidth="1"/>
    <col min="10743" max="10743" width="6.6640625" style="1" customWidth="1"/>
    <col min="10744" max="10744" width="8.33203125" style="1" customWidth="1"/>
    <col min="10745" max="10986" width="11.44140625" style="1"/>
    <col min="10987" max="10987" width="4" style="1" customWidth="1"/>
    <col min="10988" max="10988" width="24.88671875" style="1" customWidth="1"/>
    <col min="10989" max="10989" width="5.5546875" style="1" customWidth="1"/>
    <col min="10990" max="10991" width="6.5546875" style="1" customWidth="1"/>
    <col min="10992" max="10992" width="6.44140625" style="1" customWidth="1"/>
    <col min="10993" max="10994" width="6.6640625" style="1" customWidth="1"/>
    <col min="10995" max="10995" width="6.5546875" style="1" customWidth="1"/>
    <col min="10996" max="10996" width="6.6640625" style="1" customWidth="1"/>
    <col min="10997" max="10997" width="6.88671875" style="1" customWidth="1"/>
    <col min="10998" max="10998" width="7.33203125" style="1" customWidth="1"/>
    <col min="10999" max="10999" width="6.6640625" style="1" customWidth="1"/>
    <col min="11000" max="11000" width="8.33203125" style="1" customWidth="1"/>
    <col min="11001" max="11242" width="11.44140625" style="1"/>
    <col min="11243" max="11243" width="4" style="1" customWidth="1"/>
    <col min="11244" max="11244" width="24.88671875" style="1" customWidth="1"/>
    <col min="11245" max="11245" width="5.5546875" style="1" customWidth="1"/>
    <col min="11246" max="11247" width="6.5546875" style="1" customWidth="1"/>
    <col min="11248" max="11248" width="6.44140625" style="1" customWidth="1"/>
    <col min="11249" max="11250" width="6.6640625" style="1" customWidth="1"/>
    <col min="11251" max="11251" width="6.5546875" style="1" customWidth="1"/>
    <col min="11252" max="11252" width="6.6640625" style="1" customWidth="1"/>
    <col min="11253" max="11253" width="6.88671875" style="1" customWidth="1"/>
    <col min="11254" max="11254" width="7.33203125" style="1" customWidth="1"/>
    <col min="11255" max="11255" width="6.6640625" style="1" customWidth="1"/>
    <col min="11256" max="11256" width="8.33203125" style="1" customWidth="1"/>
    <col min="11257" max="11498" width="11.44140625" style="1"/>
    <col min="11499" max="11499" width="4" style="1" customWidth="1"/>
    <col min="11500" max="11500" width="24.88671875" style="1" customWidth="1"/>
    <col min="11501" max="11501" width="5.5546875" style="1" customWidth="1"/>
    <col min="11502" max="11503" width="6.5546875" style="1" customWidth="1"/>
    <col min="11504" max="11504" width="6.44140625" style="1" customWidth="1"/>
    <col min="11505" max="11506" width="6.6640625" style="1" customWidth="1"/>
    <col min="11507" max="11507" width="6.5546875" style="1" customWidth="1"/>
    <col min="11508" max="11508" width="6.6640625" style="1" customWidth="1"/>
    <col min="11509" max="11509" width="6.88671875" style="1" customWidth="1"/>
    <col min="11510" max="11510" width="7.33203125" style="1" customWidth="1"/>
    <col min="11511" max="11511" width="6.6640625" style="1" customWidth="1"/>
    <col min="11512" max="11512" width="8.33203125" style="1" customWidth="1"/>
    <col min="11513" max="11754" width="11.44140625" style="1"/>
    <col min="11755" max="11755" width="4" style="1" customWidth="1"/>
    <col min="11756" max="11756" width="24.88671875" style="1" customWidth="1"/>
    <col min="11757" max="11757" width="5.5546875" style="1" customWidth="1"/>
    <col min="11758" max="11759" width="6.5546875" style="1" customWidth="1"/>
    <col min="11760" max="11760" width="6.44140625" style="1" customWidth="1"/>
    <col min="11761" max="11762" width="6.6640625" style="1" customWidth="1"/>
    <col min="11763" max="11763" width="6.5546875" style="1" customWidth="1"/>
    <col min="11764" max="11764" width="6.6640625" style="1" customWidth="1"/>
    <col min="11765" max="11765" width="6.88671875" style="1" customWidth="1"/>
    <col min="11766" max="11766" width="7.33203125" style="1" customWidth="1"/>
    <col min="11767" max="11767" width="6.6640625" style="1" customWidth="1"/>
    <col min="11768" max="11768" width="8.33203125" style="1" customWidth="1"/>
    <col min="11769" max="12010" width="11.44140625" style="1"/>
    <col min="12011" max="12011" width="4" style="1" customWidth="1"/>
    <col min="12012" max="12012" width="24.88671875" style="1" customWidth="1"/>
    <col min="12013" max="12013" width="5.5546875" style="1" customWidth="1"/>
    <col min="12014" max="12015" width="6.5546875" style="1" customWidth="1"/>
    <col min="12016" max="12016" width="6.44140625" style="1" customWidth="1"/>
    <col min="12017" max="12018" width="6.6640625" style="1" customWidth="1"/>
    <col min="12019" max="12019" width="6.5546875" style="1" customWidth="1"/>
    <col min="12020" max="12020" width="6.6640625" style="1" customWidth="1"/>
    <col min="12021" max="12021" width="6.88671875" style="1" customWidth="1"/>
    <col min="12022" max="12022" width="7.33203125" style="1" customWidth="1"/>
    <col min="12023" max="12023" width="6.6640625" style="1" customWidth="1"/>
    <col min="12024" max="12024" width="8.33203125" style="1" customWidth="1"/>
    <col min="12025" max="12266" width="11.44140625" style="1"/>
    <col min="12267" max="12267" width="4" style="1" customWidth="1"/>
    <col min="12268" max="12268" width="24.88671875" style="1" customWidth="1"/>
    <col min="12269" max="12269" width="5.5546875" style="1" customWidth="1"/>
    <col min="12270" max="12271" width="6.5546875" style="1" customWidth="1"/>
    <col min="12272" max="12272" width="6.44140625" style="1" customWidth="1"/>
    <col min="12273" max="12274" width="6.6640625" style="1" customWidth="1"/>
    <col min="12275" max="12275" width="6.5546875" style="1" customWidth="1"/>
    <col min="12276" max="12276" width="6.6640625" style="1" customWidth="1"/>
    <col min="12277" max="12277" width="6.88671875" style="1" customWidth="1"/>
    <col min="12278" max="12278" width="7.33203125" style="1" customWidth="1"/>
    <col min="12279" max="12279" width="6.6640625" style="1" customWidth="1"/>
    <col min="12280" max="12280" width="8.33203125" style="1" customWidth="1"/>
    <col min="12281" max="12522" width="11.44140625" style="1"/>
    <col min="12523" max="12523" width="4" style="1" customWidth="1"/>
    <col min="12524" max="12524" width="24.88671875" style="1" customWidth="1"/>
    <col min="12525" max="12525" width="5.5546875" style="1" customWidth="1"/>
    <col min="12526" max="12527" width="6.5546875" style="1" customWidth="1"/>
    <col min="12528" max="12528" width="6.44140625" style="1" customWidth="1"/>
    <col min="12529" max="12530" width="6.6640625" style="1" customWidth="1"/>
    <col min="12531" max="12531" width="6.5546875" style="1" customWidth="1"/>
    <col min="12532" max="12532" width="6.6640625" style="1" customWidth="1"/>
    <col min="12533" max="12533" width="6.88671875" style="1" customWidth="1"/>
    <col min="12534" max="12534" width="7.33203125" style="1" customWidth="1"/>
    <col min="12535" max="12535" width="6.6640625" style="1" customWidth="1"/>
    <col min="12536" max="12536" width="8.33203125" style="1" customWidth="1"/>
    <col min="12537" max="12778" width="11.44140625" style="1"/>
    <col min="12779" max="12779" width="4" style="1" customWidth="1"/>
    <col min="12780" max="12780" width="24.88671875" style="1" customWidth="1"/>
    <col min="12781" max="12781" width="5.5546875" style="1" customWidth="1"/>
    <col min="12782" max="12783" width="6.5546875" style="1" customWidth="1"/>
    <col min="12784" max="12784" width="6.44140625" style="1" customWidth="1"/>
    <col min="12785" max="12786" width="6.6640625" style="1" customWidth="1"/>
    <col min="12787" max="12787" width="6.5546875" style="1" customWidth="1"/>
    <col min="12788" max="12788" width="6.6640625" style="1" customWidth="1"/>
    <col min="12789" max="12789" width="6.88671875" style="1" customWidth="1"/>
    <col min="12790" max="12790" width="7.33203125" style="1" customWidth="1"/>
    <col min="12791" max="12791" width="6.6640625" style="1" customWidth="1"/>
    <col min="12792" max="12792" width="8.33203125" style="1" customWidth="1"/>
    <col min="12793" max="13034" width="11.44140625" style="1"/>
    <col min="13035" max="13035" width="4" style="1" customWidth="1"/>
    <col min="13036" max="13036" width="24.88671875" style="1" customWidth="1"/>
    <col min="13037" max="13037" width="5.5546875" style="1" customWidth="1"/>
    <col min="13038" max="13039" width="6.5546875" style="1" customWidth="1"/>
    <col min="13040" max="13040" width="6.44140625" style="1" customWidth="1"/>
    <col min="13041" max="13042" width="6.6640625" style="1" customWidth="1"/>
    <col min="13043" max="13043" width="6.5546875" style="1" customWidth="1"/>
    <col min="13044" max="13044" width="6.6640625" style="1" customWidth="1"/>
    <col min="13045" max="13045" width="6.88671875" style="1" customWidth="1"/>
    <col min="13046" max="13046" width="7.33203125" style="1" customWidth="1"/>
    <col min="13047" max="13047" width="6.6640625" style="1" customWidth="1"/>
    <col min="13048" max="13048" width="8.33203125" style="1" customWidth="1"/>
    <col min="13049" max="13290" width="11.44140625" style="1"/>
    <col min="13291" max="13291" width="4" style="1" customWidth="1"/>
    <col min="13292" max="13292" width="24.88671875" style="1" customWidth="1"/>
    <col min="13293" max="13293" width="5.5546875" style="1" customWidth="1"/>
    <col min="13294" max="13295" width="6.5546875" style="1" customWidth="1"/>
    <col min="13296" max="13296" width="6.44140625" style="1" customWidth="1"/>
    <col min="13297" max="13298" width="6.6640625" style="1" customWidth="1"/>
    <col min="13299" max="13299" width="6.5546875" style="1" customWidth="1"/>
    <col min="13300" max="13300" width="6.6640625" style="1" customWidth="1"/>
    <col min="13301" max="13301" width="6.88671875" style="1" customWidth="1"/>
    <col min="13302" max="13302" width="7.33203125" style="1" customWidth="1"/>
    <col min="13303" max="13303" width="6.6640625" style="1" customWidth="1"/>
    <col min="13304" max="13304" width="8.33203125" style="1" customWidth="1"/>
    <col min="13305" max="13546" width="11.44140625" style="1"/>
    <col min="13547" max="13547" width="4" style="1" customWidth="1"/>
    <col min="13548" max="13548" width="24.88671875" style="1" customWidth="1"/>
    <col min="13549" max="13549" width="5.5546875" style="1" customWidth="1"/>
    <col min="13550" max="13551" width="6.5546875" style="1" customWidth="1"/>
    <col min="13552" max="13552" width="6.44140625" style="1" customWidth="1"/>
    <col min="13553" max="13554" width="6.6640625" style="1" customWidth="1"/>
    <col min="13555" max="13555" width="6.5546875" style="1" customWidth="1"/>
    <col min="13556" max="13556" width="6.6640625" style="1" customWidth="1"/>
    <col min="13557" max="13557" width="6.88671875" style="1" customWidth="1"/>
    <col min="13558" max="13558" width="7.33203125" style="1" customWidth="1"/>
    <col min="13559" max="13559" width="6.6640625" style="1" customWidth="1"/>
    <col min="13560" max="13560" width="8.33203125" style="1" customWidth="1"/>
    <col min="13561" max="13802" width="11.44140625" style="1"/>
    <col min="13803" max="13803" width="4" style="1" customWidth="1"/>
    <col min="13804" max="13804" width="24.88671875" style="1" customWidth="1"/>
    <col min="13805" max="13805" width="5.5546875" style="1" customWidth="1"/>
    <col min="13806" max="13807" width="6.5546875" style="1" customWidth="1"/>
    <col min="13808" max="13808" width="6.44140625" style="1" customWidth="1"/>
    <col min="13809" max="13810" width="6.6640625" style="1" customWidth="1"/>
    <col min="13811" max="13811" width="6.5546875" style="1" customWidth="1"/>
    <col min="13812" max="13812" width="6.6640625" style="1" customWidth="1"/>
    <col min="13813" max="13813" width="6.88671875" style="1" customWidth="1"/>
    <col min="13814" max="13814" width="7.33203125" style="1" customWidth="1"/>
    <col min="13815" max="13815" width="6.6640625" style="1" customWidth="1"/>
    <col min="13816" max="13816" width="8.33203125" style="1" customWidth="1"/>
    <col min="13817" max="14058" width="11.44140625" style="1"/>
    <col min="14059" max="14059" width="4" style="1" customWidth="1"/>
    <col min="14060" max="14060" width="24.88671875" style="1" customWidth="1"/>
    <col min="14061" max="14061" width="5.5546875" style="1" customWidth="1"/>
    <col min="14062" max="14063" width="6.5546875" style="1" customWidth="1"/>
    <col min="14064" max="14064" width="6.44140625" style="1" customWidth="1"/>
    <col min="14065" max="14066" width="6.6640625" style="1" customWidth="1"/>
    <col min="14067" max="14067" width="6.5546875" style="1" customWidth="1"/>
    <col min="14068" max="14068" width="6.6640625" style="1" customWidth="1"/>
    <col min="14069" max="14069" width="6.88671875" style="1" customWidth="1"/>
    <col min="14070" max="14070" width="7.33203125" style="1" customWidth="1"/>
    <col min="14071" max="14071" width="6.6640625" style="1" customWidth="1"/>
    <col min="14072" max="14072" width="8.33203125" style="1" customWidth="1"/>
    <col min="14073" max="14314" width="11.44140625" style="1"/>
    <col min="14315" max="14315" width="4" style="1" customWidth="1"/>
    <col min="14316" max="14316" width="24.88671875" style="1" customWidth="1"/>
    <col min="14317" max="14317" width="5.5546875" style="1" customWidth="1"/>
    <col min="14318" max="14319" width="6.5546875" style="1" customWidth="1"/>
    <col min="14320" max="14320" width="6.44140625" style="1" customWidth="1"/>
    <col min="14321" max="14322" width="6.6640625" style="1" customWidth="1"/>
    <col min="14323" max="14323" width="6.5546875" style="1" customWidth="1"/>
    <col min="14324" max="14324" width="6.6640625" style="1" customWidth="1"/>
    <col min="14325" max="14325" width="6.88671875" style="1" customWidth="1"/>
    <col min="14326" max="14326" width="7.33203125" style="1" customWidth="1"/>
    <col min="14327" max="14327" width="6.6640625" style="1" customWidth="1"/>
    <col min="14328" max="14328" width="8.33203125" style="1" customWidth="1"/>
    <col min="14329" max="14570" width="11.44140625" style="1"/>
    <col min="14571" max="14571" width="4" style="1" customWidth="1"/>
    <col min="14572" max="14572" width="24.88671875" style="1" customWidth="1"/>
    <col min="14573" max="14573" width="5.5546875" style="1" customWidth="1"/>
    <col min="14574" max="14575" width="6.5546875" style="1" customWidth="1"/>
    <col min="14576" max="14576" width="6.44140625" style="1" customWidth="1"/>
    <col min="14577" max="14578" width="6.6640625" style="1" customWidth="1"/>
    <col min="14579" max="14579" width="6.5546875" style="1" customWidth="1"/>
    <col min="14580" max="14580" width="6.6640625" style="1" customWidth="1"/>
    <col min="14581" max="14581" width="6.88671875" style="1" customWidth="1"/>
    <col min="14582" max="14582" width="7.33203125" style="1" customWidth="1"/>
    <col min="14583" max="14583" width="6.6640625" style="1" customWidth="1"/>
    <col min="14584" max="14584" width="8.33203125" style="1" customWidth="1"/>
    <col min="14585" max="14826" width="11.44140625" style="1"/>
    <col min="14827" max="14827" width="4" style="1" customWidth="1"/>
    <col min="14828" max="14828" width="24.88671875" style="1" customWidth="1"/>
    <col min="14829" max="14829" width="5.5546875" style="1" customWidth="1"/>
    <col min="14830" max="14831" width="6.5546875" style="1" customWidth="1"/>
    <col min="14832" max="14832" width="6.44140625" style="1" customWidth="1"/>
    <col min="14833" max="14834" width="6.6640625" style="1" customWidth="1"/>
    <col min="14835" max="14835" width="6.5546875" style="1" customWidth="1"/>
    <col min="14836" max="14836" width="6.6640625" style="1" customWidth="1"/>
    <col min="14837" max="14837" width="6.88671875" style="1" customWidth="1"/>
    <col min="14838" max="14838" width="7.33203125" style="1" customWidth="1"/>
    <col min="14839" max="14839" width="6.6640625" style="1" customWidth="1"/>
    <col min="14840" max="14840" width="8.33203125" style="1" customWidth="1"/>
    <col min="14841" max="15082" width="11.44140625" style="1"/>
    <col min="15083" max="15083" width="4" style="1" customWidth="1"/>
    <col min="15084" max="15084" width="24.88671875" style="1" customWidth="1"/>
    <col min="15085" max="15085" width="5.5546875" style="1" customWidth="1"/>
    <col min="15086" max="15087" width="6.5546875" style="1" customWidth="1"/>
    <col min="15088" max="15088" width="6.44140625" style="1" customWidth="1"/>
    <col min="15089" max="15090" width="6.6640625" style="1" customWidth="1"/>
    <col min="15091" max="15091" width="6.5546875" style="1" customWidth="1"/>
    <col min="15092" max="15092" width="6.6640625" style="1" customWidth="1"/>
    <col min="15093" max="15093" width="6.88671875" style="1" customWidth="1"/>
    <col min="15094" max="15094" width="7.33203125" style="1" customWidth="1"/>
    <col min="15095" max="15095" width="6.6640625" style="1" customWidth="1"/>
    <col min="15096" max="15096" width="8.33203125" style="1" customWidth="1"/>
    <col min="15097" max="15338" width="11.44140625" style="1"/>
    <col min="15339" max="15339" width="4" style="1" customWidth="1"/>
    <col min="15340" max="15340" width="24.88671875" style="1" customWidth="1"/>
    <col min="15341" max="15341" width="5.5546875" style="1" customWidth="1"/>
    <col min="15342" max="15343" width="6.5546875" style="1" customWidth="1"/>
    <col min="15344" max="15344" width="6.44140625" style="1" customWidth="1"/>
    <col min="15345" max="15346" width="6.6640625" style="1" customWidth="1"/>
    <col min="15347" max="15347" width="6.5546875" style="1" customWidth="1"/>
    <col min="15348" max="15348" width="6.6640625" style="1" customWidth="1"/>
    <col min="15349" max="15349" width="6.88671875" style="1" customWidth="1"/>
    <col min="15350" max="15350" width="7.33203125" style="1" customWidth="1"/>
    <col min="15351" max="15351" width="6.6640625" style="1" customWidth="1"/>
    <col min="15352" max="15352" width="8.33203125" style="1" customWidth="1"/>
    <col min="15353" max="15594" width="11.44140625" style="1"/>
    <col min="15595" max="15595" width="4" style="1" customWidth="1"/>
    <col min="15596" max="15596" width="24.88671875" style="1" customWidth="1"/>
    <col min="15597" max="15597" width="5.5546875" style="1" customWidth="1"/>
    <col min="15598" max="15599" width="6.5546875" style="1" customWidth="1"/>
    <col min="15600" max="15600" width="6.44140625" style="1" customWidth="1"/>
    <col min="15601" max="15602" width="6.6640625" style="1" customWidth="1"/>
    <col min="15603" max="15603" width="6.5546875" style="1" customWidth="1"/>
    <col min="15604" max="15604" width="6.6640625" style="1" customWidth="1"/>
    <col min="15605" max="15605" width="6.88671875" style="1" customWidth="1"/>
    <col min="15606" max="15606" width="7.33203125" style="1" customWidth="1"/>
    <col min="15607" max="15607" width="6.6640625" style="1" customWidth="1"/>
    <col min="15608" max="15608" width="8.33203125" style="1" customWidth="1"/>
    <col min="15609" max="15850" width="11.44140625" style="1"/>
    <col min="15851" max="15851" width="4" style="1" customWidth="1"/>
    <col min="15852" max="15852" width="24.88671875" style="1" customWidth="1"/>
    <col min="15853" max="15853" width="5.5546875" style="1" customWidth="1"/>
    <col min="15854" max="15855" width="6.5546875" style="1" customWidth="1"/>
    <col min="15856" max="15856" width="6.44140625" style="1" customWidth="1"/>
    <col min="15857" max="15858" width="6.6640625" style="1" customWidth="1"/>
    <col min="15859" max="15859" width="6.5546875" style="1" customWidth="1"/>
    <col min="15860" max="15860" width="6.6640625" style="1" customWidth="1"/>
    <col min="15861" max="15861" width="6.88671875" style="1" customWidth="1"/>
    <col min="15862" max="15862" width="7.33203125" style="1" customWidth="1"/>
    <col min="15863" max="15863" width="6.6640625" style="1" customWidth="1"/>
    <col min="15864" max="15864" width="8.33203125" style="1" customWidth="1"/>
    <col min="15865" max="16106" width="11.44140625" style="1"/>
    <col min="16107" max="16107" width="4" style="1" customWidth="1"/>
    <col min="16108" max="16108" width="24.88671875" style="1" customWidth="1"/>
    <col min="16109" max="16109" width="5.5546875" style="1" customWidth="1"/>
    <col min="16110" max="16111" width="6.5546875" style="1" customWidth="1"/>
    <col min="16112" max="16112" width="6.44140625" style="1" customWidth="1"/>
    <col min="16113" max="16114" width="6.6640625" style="1" customWidth="1"/>
    <col min="16115" max="16115" width="6.5546875" style="1" customWidth="1"/>
    <col min="16116" max="16116" width="6.6640625" style="1" customWidth="1"/>
    <col min="16117" max="16117" width="6.88671875" style="1" customWidth="1"/>
    <col min="16118" max="16118" width="7.33203125" style="1" customWidth="1"/>
    <col min="16119" max="16119" width="6.6640625" style="1" customWidth="1"/>
    <col min="16120" max="16120" width="8.33203125" style="1" customWidth="1"/>
    <col min="16121" max="16384" width="11.44140625" style="1"/>
  </cols>
  <sheetData>
    <row r="1" spans="1:20" ht="21" x14ac:dyDescent="0.25">
      <c r="A1" s="92" t="s">
        <v>99</v>
      </c>
      <c r="B1" s="93"/>
      <c r="C1" s="83">
        <v>1</v>
      </c>
      <c r="D1" s="83">
        <v>2</v>
      </c>
      <c r="E1" s="83">
        <v>3</v>
      </c>
      <c r="H1" s="126" t="s">
        <v>159</v>
      </c>
      <c r="I1" s="127"/>
      <c r="J1" s="127"/>
    </row>
    <row r="2" spans="1:20" ht="15" customHeight="1" x14ac:dyDescent="0.25">
      <c r="A2" s="5">
        <v>1</v>
      </c>
      <c r="B2" s="3" t="s">
        <v>97</v>
      </c>
      <c r="C2" s="85">
        <v>84.61</v>
      </c>
      <c r="D2" s="85">
        <v>116.7</v>
      </c>
      <c r="E2" s="85">
        <v>161.18</v>
      </c>
      <c r="M2" s="84"/>
      <c r="N2" s="125" t="s">
        <v>161</v>
      </c>
      <c r="O2" s="125"/>
      <c r="P2" s="125"/>
      <c r="Q2" s="125"/>
      <c r="R2" s="125"/>
      <c r="S2" s="125"/>
      <c r="T2" s="125"/>
    </row>
    <row r="3" spans="1:20" ht="12.75" customHeight="1" x14ac:dyDescent="0.25">
      <c r="A3" s="5">
        <v>2</v>
      </c>
      <c r="B3" s="3" t="s">
        <v>96</v>
      </c>
      <c r="C3" s="85">
        <v>113.55</v>
      </c>
      <c r="D3" s="85">
        <v>163.77000000000001</v>
      </c>
      <c r="E3" s="85">
        <v>230.58</v>
      </c>
      <c r="M3" s="84"/>
      <c r="N3" s="125"/>
      <c r="O3" s="125"/>
      <c r="P3" s="125"/>
      <c r="Q3" s="125"/>
      <c r="R3" s="125"/>
      <c r="S3" s="125"/>
      <c r="T3" s="125"/>
    </row>
    <row r="4" spans="1:20" ht="14.4" x14ac:dyDescent="0.25">
      <c r="A4" s="5">
        <v>3</v>
      </c>
      <c r="B4" s="3" t="s">
        <v>95</v>
      </c>
      <c r="C4" s="85">
        <v>70.48</v>
      </c>
      <c r="D4" s="85">
        <v>113.09</v>
      </c>
      <c r="E4" s="85">
        <v>148.65</v>
      </c>
      <c r="G4" s="124" t="s">
        <v>160</v>
      </c>
      <c r="H4" s="124"/>
      <c r="I4" s="124"/>
      <c r="J4" s="124"/>
      <c r="K4" s="124"/>
      <c r="L4" s="124"/>
      <c r="M4" s="84"/>
      <c r="N4" s="125"/>
      <c r="O4" s="125"/>
      <c r="P4" s="125"/>
      <c r="Q4" s="125"/>
      <c r="R4" s="125"/>
      <c r="S4" s="125"/>
      <c r="T4" s="125"/>
    </row>
    <row r="5" spans="1:20" ht="14.4" x14ac:dyDescent="0.25">
      <c r="A5" s="5">
        <v>4</v>
      </c>
      <c r="B5" s="3" t="s">
        <v>94</v>
      </c>
      <c r="C5" s="85">
        <v>86.05</v>
      </c>
      <c r="D5" s="85">
        <v>119.43</v>
      </c>
      <c r="E5" s="85">
        <v>165.21</v>
      </c>
      <c r="G5" s="124"/>
      <c r="H5" s="124"/>
      <c r="I5" s="124"/>
      <c r="J5" s="124"/>
      <c r="K5" s="124"/>
      <c r="L5" s="124"/>
      <c r="M5" s="84"/>
      <c r="N5" s="125"/>
      <c r="O5" s="125"/>
      <c r="P5" s="125"/>
      <c r="Q5" s="125"/>
      <c r="R5" s="125"/>
      <c r="S5" s="125"/>
      <c r="T5" s="125"/>
    </row>
    <row r="6" spans="1:20" ht="14.4" x14ac:dyDescent="0.25">
      <c r="A6" s="5">
        <v>5</v>
      </c>
      <c r="B6" s="3" t="s">
        <v>93</v>
      </c>
      <c r="C6" s="85">
        <v>85.56</v>
      </c>
      <c r="D6" s="85">
        <v>118.51</v>
      </c>
      <c r="E6" s="85">
        <v>163.85</v>
      </c>
      <c r="G6" s="124"/>
      <c r="H6" s="124"/>
      <c r="I6" s="124"/>
      <c r="J6" s="124"/>
      <c r="K6" s="124"/>
      <c r="L6" s="124"/>
      <c r="M6" s="84"/>
      <c r="N6" s="125"/>
      <c r="O6" s="125"/>
      <c r="P6" s="125"/>
      <c r="Q6" s="125"/>
      <c r="R6" s="125"/>
      <c r="S6" s="125"/>
      <c r="T6" s="125"/>
    </row>
    <row r="7" spans="1:20" ht="14.4" x14ac:dyDescent="0.25">
      <c r="A7" s="5">
        <v>6</v>
      </c>
      <c r="B7" s="3" t="s">
        <v>92</v>
      </c>
      <c r="C7" s="85">
        <v>95.4</v>
      </c>
      <c r="D7" s="85">
        <v>137.16</v>
      </c>
      <c r="E7" s="85">
        <v>191.3</v>
      </c>
      <c r="G7" s="124"/>
      <c r="H7" s="124"/>
      <c r="I7" s="124"/>
      <c r="J7" s="124"/>
      <c r="K7" s="124"/>
      <c r="L7" s="124"/>
      <c r="M7" s="84"/>
      <c r="N7" s="125"/>
      <c r="O7" s="125"/>
      <c r="P7" s="125"/>
      <c r="Q7" s="125"/>
      <c r="R7" s="125"/>
      <c r="S7" s="125"/>
      <c r="T7" s="125"/>
    </row>
    <row r="8" spans="1:20" ht="14.4" x14ac:dyDescent="0.25">
      <c r="A8" s="5">
        <v>7</v>
      </c>
      <c r="B8" s="3" t="s">
        <v>91</v>
      </c>
      <c r="C8" s="85">
        <v>69.959999999999994</v>
      </c>
      <c r="D8" s="85">
        <v>88.58</v>
      </c>
      <c r="E8" s="85">
        <v>119.75</v>
      </c>
      <c r="G8" s="124"/>
      <c r="H8" s="124"/>
      <c r="I8" s="124"/>
      <c r="J8" s="124"/>
      <c r="K8" s="124"/>
      <c r="L8" s="124"/>
      <c r="M8" s="84"/>
      <c r="N8" s="125"/>
      <c r="O8" s="125"/>
      <c r="P8" s="125"/>
      <c r="Q8" s="125"/>
      <c r="R8" s="125"/>
      <c r="S8" s="125"/>
      <c r="T8" s="125"/>
    </row>
    <row r="9" spans="1:20" ht="14.4" x14ac:dyDescent="0.25">
      <c r="A9" s="5">
        <v>8</v>
      </c>
      <c r="B9" s="3" t="s">
        <v>90</v>
      </c>
      <c r="C9" s="85">
        <v>108.3</v>
      </c>
      <c r="D9" s="85">
        <v>162.09</v>
      </c>
      <c r="E9" s="85">
        <v>228.07</v>
      </c>
      <c r="G9" s="124"/>
      <c r="H9" s="124"/>
      <c r="I9" s="124"/>
      <c r="J9" s="124"/>
      <c r="K9" s="124"/>
      <c r="L9" s="124"/>
      <c r="M9" s="84"/>
      <c r="N9" s="125"/>
      <c r="O9" s="125"/>
      <c r="P9" s="125"/>
      <c r="Q9" s="125"/>
      <c r="R9" s="125"/>
      <c r="S9" s="125"/>
      <c r="T9" s="125"/>
    </row>
    <row r="10" spans="1:20" ht="14.4" x14ac:dyDescent="0.25">
      <c r="A10" s="5">
        <v>9</v>
      </c>
      <c r="B10" s="3" t="s">
        <v>89</v>
      </c>
      <c r="C10" s="85">
        <v>113.75</v>
      </c>
      <c r="D10" s="85">
        <v>172.49</v>
      </c>
      <c r="E10" s="85">
        <v>243.43</v>
      </c>
      <c r="G10" s="124"/>
      <c r="H10" s="124"/>
      <c r="I10" s="124"/>
      <c r="J10" s="124"/>
      <c r="K10" s="124"/>
      <c r="L10" s="124"/>
      <c r="M10" s="84"/>
      <c r="N10" s="125"/>
      <c r="O10" s="125"/>
      <c r="P10" s="125"/>
      <c r="Q10" s="125"/>
      <c r="R10" s="125"/>
      <c r="S10" s="125"/>
      <c r="T10" s="125"/>
    </row>
    <row r="11" spans="1:20" ht="14.4" x14ac:dyDescent="0.25">
      <c r="A11" s="4">
        <v>10</v>
      </c>
      <c r="B11" s="3" t="s">
        <v>88</v>
      </c>
      <c r="C11" s="85">
        <v>99.42</v>
      </c>
      <c r="D11" s="85">
        <v>145.05000000000001</v>
      </c>
      <c r="E11" s="85">
        <v>203</v>
      </c>
      <c r="G11" s="124"/>
      <c r="H11" s="124"/>
      <c r="I11" s="124"/>
      <c r="J11" s="124"/>
      <c r="K11" s="124"/>
      <c r="L11" s="124"/>
      <c r="M11" s="84"/>
      <c r="N11" s="125"/>
      <c r="O11" s="125"/>
      <c r="P11" s="125"/>
      <c r="Q11" s="125"/>
      <c r="R11" s="125"/>
      <c r="S11" s="125"/>
      <c r="T11" s="125"/>
    </row>
    <row r="12" spans="1:20" ht="14.4" x14ac:dyDescent="0.25">
      <c r="A12" s="4">
        <v>11</v>
      </c>
      <c r="B12" s="3" t="s">
        <v>87</v>
      </c>
      <c r="C12" s="85">
        <v>94.53</v>
      </c>
      <c r="D12" s="85">
        <v>135.47999999999999</v>
      </c>
      <c r="E12" s="85">
        <v>188.84</v>
      </c>
      <c r="G12" s="124"/>
      <c r="H12" s="124"/>
      <c r="I12" s="124"/>
      <c r="J12" s="124"/>
      <c r="K12" s="124"/>
      <c r="L12" s="124"/>
      <c r="M12" s="84"/>
      <c r="N12" s="125"/>
      <c r="O12" s="125"/>
      <c r="P12" s="125"/>
      <c r="Q12" s="125"/>
      <c r="R12" s="125"/>
      <c r="S12" s="125"/>
      <c r="T12" s="125"/>
    </row>
    <row r="13" spans="1:20" x14ac:dyDescent="0.25">
      <c r="A13" s="4">
        <v>12</v>
      </c>
      <c r="B13" s="3" t="s">
        <v>86</v>
      </c>
      <c r="C13" s="85">
        <v>90.93</v>
      </c>
      <c r="D13" s="85">
        <v>128.75</v>
      </c>
      <c r="E13" s="85">
        <v>178.97</v>
      </c>
      <c r="G13" s="124"/>
      <c r="H13" s="124"/>
      <c r="I13" s="124"/>
      <c r="J13" s="124"/>
      <c r="K13" s="124"/>
      <c r="L13" s="124"/>
      <c r="N13" s="125"/>
      <c r="O13" s="125"/>
      <c r="P13" s="125"/>
      <c r="Q13" s="125"/>
      <c r="R13" s="125"/>
      <c r="S13" s="125"/>
      <c r="T13" s="125"/>
    </row>
    <row r="14" spans="1:20" x14ac:dyDescent="0.25">
      <c r="A14" s="4">
        <v>13</v>
      </c>
      <c r="B14" s="3" t="s">
        <v>85</v>
      </c>
      <c r="C14" s="85">
        <v>87.85</v>
      </c>
      <c r="D14" s="85">
        <v>122.66</v>
      </c>
      <c r="E14" s="85">
        <v>169.94</v>
      </c>
      <c r="G14" s="124"/>
      <c r="H14" s="124"/>
      <c r="I14" s="124"/>
      <c r="J14" s="124"/>
      <c r="K14" s="124"/>
      <c r="L14" s="124"/>
      <c r="N14" s="125"/>
      <c r="O14" s="125"/>
      <c r="P14" s="125"/>
      <c r="Q14" s="125"/>
      <c r="R14" s="125"/>
      <c r="S14" s="125"/>
      <c r="T14" s="125"/>
    </row>
    <row r="15" spans="1:20" x14ac:dyDescent="0.25">
      <c r="A15" s="4">
        <v>14</v>
      </c>
      <c r="B15" s="3" t="s">
        <v>84</v>
      </c>
      <c r="C15" s="85">
        <v>112.54</v>
      </c>
      <c r="D15" s="85">
        <v>170.21</v>
      </c>
      <c r="E15" s="85">
        <v>240.07</v>
      </c>
      <c r="N15" s="125"/>
      <c r="O15" s="125"/>
      <c r="P15" s="125"/>
      <c r="Q15" s="125"/>
      <c r="R15" s="125"/>
      <c r="S15" s="125"/>
      <c r="T15" s="125"/>
    </row>
    <row r="16" spans="1:20" x14ac:dyDescent="0.25">
      <c r="A16" s="4">
        <v>15</v>
      </c>
      <c r="B16" s="3" t="s">
        <v>83</v>
      </c>
      <c r="C16" s="85">
        <v>90.93</v>
      </c>
      <c r="D16" s="85">
        <v>128.75</v>
      </c>
      <c r="E16" s="85">
        <v>178.97</v>
      </c>
      <c r="N16" s="125"/>
      <c r="O16" s="125"/>
      <c r="P16" s="125"/>
      <c r="Q16" s="125"/>
      <c r="R16" s="125"/>
      <c r="S16" s="125"/>
      <c r="T16" s="125"/>
    </row>
    <row r="17" spans="1:20" x14ac:dyDescent="0.25">
      <c r="A17" s="4">
        <v>16</v>
      </c>
      <c r="B17" s="3" t="s">
        <v>82</v>
      </c>
      <c r="C17" s="85">
        <v>102.97</v>
      </c>
      <c r="D17" s="85">
        <v>151.84</v>
      </c>
      <c r="E17" s="85">
        <v>213.01</v>
      </c>
      <c r="N17" s="125"/>
      <c r="O17" s="125"/>
      <c r="P17" s="125"/>
      <c r="Q17" s="125"/>
      <c r="R17" s="125"/>
      <c r="S17" s="125"/>
      <c r="T17" s="125"/>
    </row>
    <row r="18" spans="1:20" x14ac:dyDescent="0.25">
      <c r="A18" s="4">
        <v>17</v>
      </c>
      <c r="B18" s="3" t="s">
        <v>81</v>
      </c>
      <c r="C18" s="85">
        <v>108.3</v>
      </c>
      <c r="D18" s="85">
        <v>162.09</v>
      </c>
      <c r="E18" s="85">
        <v>228.07</v>
      </c>
      <c r="N18" s="125"/>
      <c r="O18" s="125"/>
      <c r="P18" s="125"/>
      <c r="Q18" s="125"/>
      <c r="R18" s="125"/>
      <c r="S18" s="125"/>
      <c r="T18" s="125"/>
    </row>
    <row r="19" spans="1:20" x14ac:dyDescent="0.25">
      <c r="A19" s="4">
        <v>18</v>
      </c>
      <c r="B19" s="3" t="s">
        <v>80</v>
      </c>
      <c r="C19" s="85">
        <v>95.59</v>
      </c>
      <c r="D19" s="85">
        <v>137.69</v>
      </c>
      <c r="E19" s="85">
        <v>192.16</v>
      </c>
      <c r="N19" s="125"/>
      <c r="O19" s="125"/>
      <c r="P19" s="125"/>
      <c r="Q19" s="125"/>
      <c r="R19" s="125"/>
      <c r="S19" s="125"/>
      <c r="T19" s="125"/>
    </row>
    <row r="20" spans="1:20" x14ac:dyDescent="0.25">
      <c r="A20" s="4">
        <v>19</v>
      </c>
      <c r="B20" s="3" t="s">
        <v>79</v>
      </c>
      <c r="C20" s="85">
        <v>98.93</v>
      </c>
      <c r="D20" s="85">
        <v>144.1</v>
      </c>
      <c r="E20" s="85">
        <v>201.59</v>
      </c>
      <c r="N20" s="125"/>
      <c r="O20" s="125"/>
      <c r="P20" s="125"/>
      <c r="Q20" s="125"/>
      <c r="R20" s="125"/>
      <c r="S20" s="125"/>
      <c r="T20" s="125"/>
    </row>
    <row r="21" spans="1:20" x14ac:dyDescent="0.25">
      <c r="A21" s="4">
        <v>20</v>
      </c>
      <c r="B21" s="3" t="s">
        <v>78</v>
      </c>
      <c r="C21" s="85">
        <v>156.5</v>
      </c>
      <c r="D21" s="85">
        <v>288.20999999999998</v>
      </c>
      <c r="E21" s="85">
        <v>419.02</v>
      </c>
      <c r="N21" s="125"/>
      <c r="O21" s="125"/>
      <c r="P21" s="125"/>
      <c r="Q21" s="125"/>
      <c r="R21" s="125"/>
      <c r="S21" s="125"/>
      <c r="T21" s="125"/>
    </row>
    <row r="22" spans="1:20" x14ac:dyDescent="0.25">
      <c r="A22" s="4">
        <v>21</v>
      </c>
      <c r="B22" s="3" t="s">
        <v>77</v>
      </c>
      <c r="C22" s="85">
        <v>91.98</v>
      </c>
      <c r="D22" s="85">
        <v>130.79</v>
      </c>
      <c r="E22" s="85">
        <v>181.96</v>
      </c>
      <c r="N22" s="125"/>
      <c r="O22" s="125"/>
      <c r="P22" s="125"/>
      <c r="Q22" s="125"/>
      <c r="R22" s="125"/>
      <c r="S22" s="125"/>
      <c r="T22" s="125"/>
    </row>
    <row r="23" spans="1:20" x14ac:dyDescent="0.25">
      <c r="A23" s="4">
        <v>22</v>
      </c>
      <c r="B23" s="3" t="s">
        <v>76</v>
      </c>
      <c r="C23" s="85">
        <v>117.88</v>
      </c>
      <c r="D23" s="85">
        <v>180.41</v>
      </c>
      <c r="E23" s="85">
        <v>255.09</v>
      </c>
    </row>
    <row r="24" spans="1:20" x14ac:dyDescent="0.25">
      <c r="A24" s="4">
        <v>23</v>
      </c>
      <c r="B24" s="3" t="s">
        <v>75</v>
      </c>
      <c r="C24" s="85">
        <v>95.59</v>
      </c>
      <c r="D24" s="85">
        <v>137.69</v>
      </c>
      <c r="E24" s="85">
        <v>192.16</v>
      </c>
    </row>
    <row r="25" spans="1:20" x14ac:dyDescent="0.25">
      <c r="A25" s="4">
        <v>24</v>
      </c>
      <c r="B25" s="3" t="s">
        <v>74</v>
      </c>
      <c r="C25" s="85">
        <v>100.38</v>
      </c>
      <c r="D25" s="85">
        <v>146.9</v>
      </c>
      <c r="E25" s="85">
        <v>205.7</v>
      </c>
    </row>
    <row r="26" spans="1:20" x14ac:dyDescent="0.25">
      <c r="A26" s="4">
        <v>25</v>
      </c>
      <c r="B26" s="3" t="s">
        <v>73</v>
      </c>
      <c r="C26" s="85">
        <v>84.61</v>
      </c>
      <c r="D26" s="85">
        <v>133.41</v>
      </c>
      <c r="E26" s="85">
        <v>185.82</v>
      </c>
    </row>
    <row r="27" spans="1:20" x14ac:dyDescent="0.25">
      <c r="A27" s="4">
        <v>26</v>
      </c>
      <c r="B27" s="3" t="s">
        <v>72</v>
      </c>
      <c r="C27" s="85">
        <v>69.959999999999994</v>
      </c>
      <c r="D27" s="85">
        <v>88.58</v>
      </c>
      <c r="E27" s="85">
        <v>119.75</v>
      </c>
    </row>
    <row r="28" spans="1:20" x14ac:dyDescent="0.25">
      <c r="A28" s="4">
        <v>27</v>
      </c>
      <c r="B28" s="3" t="s">
        <v>71</v>
      </c>
      <c r="C28" s="85">
        <v>109.19</v>
      </c>
      <c r="D28" s="85">
        <v>163.77000000000001</v>
      </c>
      <c r="E28" s="85">
        <v>230.58</v>
      </c>
    </row>
    <row r="29" spans="1:20" x14ac:dyDescent="0.25">
      <c r="A29" s="4">
        <v>28</v>
      </c>
      <c r="B29" s="3" t="s">
        <v>70</v>
      </c>
      <c r="C29" s="85">
        <v>104.79</v>
      </c>
      <c r="D29" s="85">
        <v>155.34</v>
      </c>
      <c r="E29" s="85">
        <v>218.14</v>
      </c>
    </row>
    <row r="30" spans="1:20" x14ac:dyDescent="0.25">
      <c r="A30" s="4">
        <v>29</v>
      </c>
      <c r="B30" s="3" t="s">
        <v>69</v>
      </c>
      <c r="C30" s="85">
        <v>123.31</v>
      </c>
      <c r="D30" s="85">
        <v>190.83</v>
      </c>
      <c r="E30" s="85">
        <v>270.45999999999998</v>
      </c>
    </row>
    <row r="31" spans="1:20" x14ac:dyDescent="0.25">
      <c r="A31" s="4">
        <v>30</v>
      </c>
      <c r="B31" s="3" t="s">
        <v>68</v>
      </c>
      <c r="C31" s="85">
        <v>83.95</v>
      </c>
      <c r="D31" s="85">
        <v>115.2</v>
      </c>
      <c r="E31" s="85">
        <v>158.94999999999999</v>
      </c>
    </row>
    <row r="32" spans="1:20" x14ac:dyDescent="0.25">
      <c r="A32" s="4">
        <v>31</v>
      </c>
      <c r="B32" s="3" t="s">
        <v>67</v>
      </c>
      <c r="C32" s="85">
        <v>98.42</v>
      </c>
      <c r="D32" s="85">
        <v>143.12</v>
      </c>
      <c r="E32" s="85">
        <v>200.16</v>
      </c>
    </row>
    <row r="33" spans="1:5" x14ac:dyDescent="0.25">
      <c r="A33" s="4">
        <v>32</v>
      </c>
      <c r="B33" s="3" t="s">
        <v>66</v>
      </c>
      <c r="C33" s="85">
        <v>101.35</v>
      </c>
      <c r="D33" s="85">
        <v>148.76</v>
      </c>
      <c r="E33" s="85">
        <v>208.45</v>
      </c>
    </row>
    <row r="34" spans="1:5" x14ac:dyDescent="0.25">
      <c r="A34" s="4">
        <v>33</v>
      </c>
      <c r="B34" s="3" t="s">
        <v>65</v>
      </c>
      <c r="C34" s="85">
        <v>111.2</v>
      </c>
      <c r="D34" s="85">
        <v>159.09</v>
      </c>
      <c r="E34" s="85">
        <v>223.61</v>
      </c>
    </row>
    <row r="35" spans="1:5" x14ac:dyDescent="0.25">
      <c r="A35" s="4">
        <v>34</v>
      </c>
      <c r="B35" s="3" t="s">
        <v>64</v>
      </c>
      <c r="C35" s="85">
        <v>86.32</v>
      </c>
      <c r="D35" s="85">
        <v>119.74</v>
      </c>
      <c r="E35" s="85">
        <v>165.62</v>
      </c>
    </row>
    <row r="36" spans="1:5" x14ac:dyDescent="0.25">
      <c r="A36" s="4">
        <v>35</v>
      </c>
      <c r="B36" s="3" t="s">
        <v>63</v>
      </c>
      <c r="C36" s="85">
        <v>113.38</v>
      </c>
      <c r="D36" s="85">
        <v>171.81</v>
      </c>
      <c r="E36" s="85">
        <v>242.45</v>
      </c>
    </row>
    <row r="37" spans="1:5" x14ac:dyDescent="0.25">
      <c r="A37" s="4">
        <v>36</v>
      </c>
      <c r="B37" s="3" t="s">
        <v>62</v>
      </c>
      <c r="C37" s="85">
        <v>98.93</v>
      </c>
      <c r="D37" s="85">
        <v>144.1</v>
      </c>
      <c r="E37" s="85">
        <v>201.59</v>
      </c>
    </row>
    <row r="38" spans="1:5" x14ac:dyDescent="0.25">
      <c r="A38" s="4">
        <v>37</v>
      </c>
      <c r="B38" s="3" t="s">
        <v>61</v>
      </c>
      <c r="C38" s="85">
        <v>102.97</v>
      </c>
      <c r="D38" s="85">
        <v>151.84</v>
      </c>
      <c r="E38" s="85">
        <v>213.01</v>
      </c>
    </row>
    <row r="39" spans="1:5" x14ac:dyDescent="0.25">
      <c r="A39" s="4">
        <v>38</v>
      </c>
      <c r="B39" s="3" t="s">
        <v>60</v>
      </c>
      <c r="C39" s="85">
        <v>81.56</v>
      </c>
      <c r="D39" s="85">
        <v>110.82</v>
      </c>
      <c r="E39" s="85">
        <v>152.53</v>
      </c>
    </row>
    <row r="40" spans="1:5" x14ac:dyDescent="0.25">
      <c r="A40" s="4">
        <v>39</v>
      </c>
      <c r="B40" s="3" t="s">
        <v>59</v>
      </c>
      <c r="C40" s="85">
        <v>77.540000000000006</v>
      </c>
      <c r="D40" s="85">
        <v>126.61</v>
      </c>
      <c r="E40" s="85">
        <v>168.56</v>
      </c>
    </row>
    <row r="41" spans="1:5" x14ac:dyDescent="0.25">
      <c r="A41" s="4">
        <v>40</v>
      </c>
      <c r="B41" s="3" t="s">
        <v>58</v>
      </c>
      <c r="C41" s="85">
        <v>111.14</v>
      </c>
      <c r="D41" s="85">
        <v>167.35</v>
      </c>
      <c r="E41" s="85">
        <v>235.81</v>
      </c>
    </row>
    <row r="42" spans="1:5" x14ac:dyDescent="0.25">
      <c r="A42" s="4">
        <v>41</v>
      </c>
      <c r="B42" s="3" t="s">
        <v>57</v>
      </c>
      <c r="C42" s="85">
        <v>101.35</v>
      </c>
      <c r="D42" s="85">
        <v>148.76</v>
      </c>
      <c r="E42" s="85">
        <v>208.45</v>
      </c>
    </row>
    <row r="43" spans="1:5" x14ac:dyDescent="0.25">
      <c r="A43" s="4">
        <v>42</v>
      </c>
      <c r="B43" s="3" t="s">
        <v>56</v>
      </c>
      <c r="C43" s="85">
        <v>84.61</v>
      </c>
      <c r="D43" s="85">
        <v>116.7</v>
      </c>
      <c r="E43" s="85">
        <v>161.18</v>
      </c>
    </row>
    <row r="44" spans="1:5" x14ac:dyDescent="0.25">
      <c r="A44" s="4">
        <v>43</v>
      </c>
      <c r="B44" s="3" t="s">
        <v>55</v>
      </c>
      <c r="C44" s="85">
        <v>82.03</v>
      </c>
      <c r="D44" s="85">
        <v>111.71</v>
      </c>
      <c r="E44" s="85">
        <v>157.96</v>
      </c>
    </row>
    <row r="45" spans="1:5" x14ac:dyDescent="0.25">
      <c r="A45" s="4">
        <v>44</v>
      </c>
      <c r="B45" s="3" t="s">
        <v>54</v>
      </c>
      <c r="C45" s="85">
        <v>110.88</v>
      </c>
      <c r="D45" s="85">
        <v>167.05</v>
      </c>
      <c r="E45" s="85">
        <v>235.4</v>
      </c>
    </row>
    <row r="46" spans="1:5" x14ac:dyDescent="0.25">
      <c r="A46" s="4">
        <v>45</v>
      </c>
      <c r="B46" s="3" t="s">
        <v>53</v>
      </c>
      <c r="C46" s="85">
        <v>102.07</v>
      </c>
      <c r="D46" s="85">
        <v>150.12</v>
      </c>
      <c r="E46" s="85">
        <v>210.46</v>
      </c>
    </row>
    <row r="47" spans="1:5" x14ac:dyDescent="0.25">
      <c r="A47" s="4">
        <v>46</v>
      </c>
      <c r="B47" s="3" t="s">
        <v>52</v>
      </c>
      <c r="C47" s="85">
        <v>97.44</v>
      </c>
      <c r="D47" s="85">
        <v>141.27000000000001</v>
      </c>
      <c r="E47" s="85">
        <v>197.41</v>
      </c>
    </row>
    <row r="48" spans="1:5" x14ac:dyDescent="0.25">
      <c r="A48" s="4">
        <v>47</v>
      </c>
      <c r="B48" s="3" t="s">
        <v>51</v>
      </c>
      <c r="C48" s="85">
        <v>103.85</v>
      </c>
      <c r="D48" s="85">
        <v>153.54</v>
      </c>
      <c r="E48" s="85">
        <v>215.51</v>
      </c>
    </row>
    <row r="49" spans="1:5" x14ac:dyDescent="0.25">
      <c r="A49" s="4">
        <v>48</v>
      </c>
      <c r="B49" s="3" t="s">
        <v>50</v>
      </c>
      <c r="C49" s="85">
        <v>86.05</v>
      </c>
      <c r="D49" s="85">
        <v>119.43</v>
      </c>
      <c r="E49" s="85">
        <v>165.21</v>
      </c>
    </row>
    <row r="50" spans="1:5" x14ac:dyDescent="0.25">
      <c r="A50" s="4">
        <v>49</v>
      </c>
      <c r="B50" s="3" t="s">
        <v>49</v>
      </c>
      <c r="C50" s="85">
        <v>110.88</v>
      </c>
      <c r="D50" s="85">
        <v>167.05</v>
      </c>
      <c r="E50" s="85">
        <v>235.4</v>
      </c>
    </row>
    <row r="51" spans="1:5" x14ac:dyDescent="0.25">
      <c r="A51" s="4">
        <v>50</v>
      </c>
      <c r="B51" s="3" t="s">
        <v>48</v>
      </c>
      <c r="C51" s="85">
        <v>115.1</v>
      </c>
      <c r="D51" s="85">
        <v>175.08</v>
      </c>
      <c r="E51" s="85">
        <v>247.24</v>
      </c>
    </row>
    <row r="52" spans="1:5" x14ac:dyDescent="0.25">
      <c r="A52" s="4">
        <v>51</v>
      </c>
      <c r="B52" s="3" t="s">
        <v>47</v>
      </c>
      <c r="C52" s="85">
        <v>105.66</v>
      </c>
      <c r="D52" s="85">
        <v>157.03</v>
      </c>
      <c r="E52" s="85">
        <v>220.64</v>
      </c>
    </row>
    <row r="53" spans="1:5" x14ac:dyDescent="0.25">
      <c r="A53" s="4">
        <v>52</v>
      </c>
      <c r="B53" s="3" t="s">
        <v>46</v>
      </c>
      <c r="C53" s="85">
        <v>75.67</v>
      </c>
      <c r="D53" s="85">
        <v>123.03</v>
      </c>
      <c r="E53" s="85">
        <v>163.29</v>
      </c>
    </row>
    <row r="54" spans="1:5" x14ac:dyDescent="0.25">
      <c r="A54" s="4">
        <v>53</v>
      </c>
      <c r="B54" s="3" t="s">
        <v>45</v>
      </c>
      <c r="C54" s="85">
        <v>110.05</v>
      </c>
      <c r="D54" s="85">
        <v>165.45</v>
      </c>
      <c r="E54" s="85">
        <v>233.05</v>
      </c>
    </row>
    <row r="55" spans="1:5" x14ac:dyDescent="0.25">
      <c r="A55" s="4">
        <v>54</v>
      </c>
      <c r="B55" s="3" t="s">
        <v>44</v>
      </c>
      <c r="C55" s="85">
        <v>102.07</v>
      </c>
      <c r="D55" s="85">
        <v>150.12</v>
      </c>
      <c r="E55" s="85">
        <v>210.46</v>
      </c>
    </row>
    <row r="56" spans="1:5" x14ac:dyDescent="0.25">
      <c r="A56" s="4">
        <v>55</v>
      </c>
      <c r="B56" s="3" t="s">
        <v>43</v>
      </c>
      <c r="C56" s="85">
        <v>102.97</v>
      </c>
      <c r="D56" s="85">
        <v>151.84</v>
      </c>
      <c r="E56" s="85">
        <v>213.01</v>
      </c>
    </row>
    <row r="57" spans="1:5" x14ac:dyDescent="0.25">
      <c r="A57" s="4">
        <v>56</v>
      </c>
      <c r="B57" s="3" t="s">
        <v>42</v>
      </c>
      <c r="C57" s="85">
        <v>122.38</v>
      </c>
      <c r="D57" s="85">
        <v>189.08</v>
      </c>
      <c r="E57" s="85">
        <v>267.86</v>
      </c>
    </row>
    <row r="58" spans="1:5" x14ac:dyDescent="0.25">
      <c r="A58" s="4">
        <v>57</v>
      </c>
      <c r="B58" s="3" t="s">
        <v>41</v>
      </c>
      <c r="C58" s="85">
        <v>103.85</v>
      </c>
      <c r="D58" s="85">
        <v>153.54</v>
      </c>
      <c r="E58" s="85">
        <v>215.51</v>
      </c>
    </row>
    <row r="59" spans="1:5" x14ac:dyDescent="0.25">
      <c r="A59" s="4">
        <v>58</v>
      </c>
      <c r="B59" s="3" t="s">
        <v>40</v>
      </c>
      <c r="C59" s="85">
        <v>95.59</v>
      </c>
      <c r="D59" s="85">
        <v>137.69</v>
      </c>
      <c r="E59" s="85">
        <v>192.16</v>
      </c>
    </row>
    <row r="60" spans="1:5" x14ac:dyDescent="0.25">
      <c r="A60" s="4">
        <v>59</v>
      </c>
      <c r="B60" s="3" t="s">
        <v>39</v>
      </c>
      <c r="C60" s="85">
        <v>114.23</v>
      </c>
      <c r="D60" s="85">
        <v>173.4</v>
      </c>
      <c r="E60" s="85">
        <v>244.78</v>
      </c>
    </row>
    <row r="61" spans="1:5" x14ac:dyDescent="0.25">
      <c r="A61" s="4">
        <v>60</v>
      </c>
      <c r="B61" s="3" t="s">
        <v>38</v>
      </c>
      <c r="C61" s="85">
        <v>109.19</v>
      </c>
      <c r="D61" s="85">
        <v>163.77000000000001</v>
      </c>
      <c r="E61" s="85">
        <v>230.58</v>
      </c>
    </row>
    <row r="62" spans="1:5" x14ac:dyDescent="0.25">
      <c r="A62" s="4">
        <v>61</v>
      </c>
      <c r="B62" s="3" t="s">
        <v>37</v>
      </c>
      <c r="C62" s="85">
        <v>111.73</v>
      </c>
      <c r="D62" s="85">
        <v>168.65</v>
      </c>
      <c r="E62" s="85">
        <v>237.77</v>
      </c>
    </row>
    <row r="63" spans="1:5" x14ac:dyDescent="0.25">
      <c r="A63" s="4">
        <v>62</v>
      </c>
      <c r="B63" s="3" t="s">
        <v>36</v>
      </c>
      <c r="C63" s="85">
        <v>112.54</v>
      </c>
      <c r="D63" s="85">
        <v>170.21</v>
      </c>
      <c r="E63" s="85">
        <v>240.07</v>
      </c>
    </row>
    <row r="64" spans="1:5" x14ac:dyDescent="0.25">
      <c r="A64" s="4">
        <v>63</v>
      </c>
      <c r="B64" s="3" t="s">
        <v>35</v>
      </c>
      <c r="C64" s="85">
        <v>88.91</v>
      </c>
      <c r="D64" s="85">
        <v>124.91</v>
      </c>
      <c r="E64" s="85">
        <v>173.3</v>
      </c>
    </row>
    <row r="65" spans="1:5" x14ac:dyDescent="0.25">
      <c r="A65" s="4">
        <v>64</v>
      </c>
      <c r="B65" s="3" t="s">
        <v>34</v>
      </c>
      <c r="C65" s="85">
        <v>111.14</v>
      </c>
      <c r="D65" s="85">
        <v>167.35</v>
      </c>
      <c r="E65" s="85">
        <v>235.81</v>
      </c>
    </row>
    <row r="66" spans="1:5" x14ac:dyDescent="0.25">
      <c r="A66" s="4">
        <v>65</v>
      </c>
      <c r="B66" s="3" t="s">
        <v>33</v>
      </c>
      <c r="C66" s="85">
        <v>104.79</v>
      </c>
      <c r="D66" s="85">
        <v>155.34</v>
      </c>
      <c r="E66" s="85">
        <v>218.14</v>
      </c>
    </row>
    <row r="67" spans="1:5" x14ac:dyDescent="0.25">
      <c r="A67" s="4">
        <v>66</v>
      </c>
      <c r="B67" s="3" t="s">
        <v>32</v>
      </c>
      <c r="C67" s="85">
        <v>94.53</v>
      </c>
      <c r="D67" s="85">
        <v>135.47999999999999</v>
      </c>
      <c r="E67" s="85">
        <v>188.84</v>
      </c>
    </row>
    <row r="68" spans="1:5" x14ac:dyDescent="0.25">
      <c r="A68" s="4">
        <v>67</v>
      </c>
      <c r="B68" s="3" t="s">
        <v>31</v>
      </c>
      <c r="C68" s="85">
        <v>104.79</v>
      </c>
      <c r="D68" s="85">
        <v>155.34</v>
      </c>
      <c r="E68" s="85">
        <v>218.14</v>
      </c>
    </row>
    <row r="69" spans="1:5" x14ac:dyDescent="0.25">
      <c r="A69" s="4">
        <v>68</v>
      </c>
      <c r="B69" s="3" t="s">
        <v>30</v>
      </c>
      <c r="C69" s="85">
        <v>100.88</v>
      </c>
      <c r="D69" s="85">
        <v>147.85</v>
      </c>
      <c r="E69" s="85">
        <v>207.14</v>
      </c>
    </row>
    <row r="70" spans="1:5" x14ac:dyDescent="0.25">
      <c r="A70" s="4">
        <v>69</v>
      </c>
      <c r="B70" s="3" t="s">
        <v>29</v>
      </c>
      <c r="C70" s="85">
        <v>82.97</v>
      </c>
      <c r="D70" s="85">
        <v>113.51</v>
      </c>
      <c r="E70" s="85">
        <v>156.5</v>
      </c>
    </row>
    <row r="71" spans="1:5" x14ac:dyDescent="0.25">
      <c r="A71" s="4">
        <v>70</v>
      </c>
      <c r="B71" s="3" t="s">
        <v>28</v>
      </c>
      <c r="C71" s="85">
        <v>95.13</v>
      </c>
      <c r="D71" s="85">
        <v>136.83000000000001</v>
      </c>
      <c r="E71" s="85">
        <v>190.89</v>
      </c>
    </row>
    <row r="72" spans="1:5" x14ac:dyDescent="0.25">
      <c r="A72" s="4">
        <v>71</v>
      </c>
      <c r="B72" s="3" t="s">
        <v>27</v>
      </c>
      <c r="C72" s="85">
        <v>88.66</v>
      </c>
      <c r="D72" s="85">
        <v>124.68</v>
      </c>
      <c r="E72" s="85">
        <v>172.56</v>
      </c>
    </row>
    <row r="73" spans="1:5" x14ac:dyDescent="0.25">
      <c r="A73" s="4">
        <v>72</v>
      </c>
      <c r="B73" s="3" t="s">
        <v>26</v>
      </c>
      <c r="C73" s="85">
        <v>108.3</v>
      </c>
      <c r="D73" s="85">
        <v>162.09</v>
      </c>
      <c r="E73" s="85">
        <v>228.07</v>
      </c>
    </row>
    <row r="74" spans="1:5" x14ac:dyDescent="0.25">
      <c r="A74" s="4">
        <v>73</v>
      </c>
      <c r="B74" s="3" t="s">
        <v>25</v>
      </c>
      <c r="C74" s="85">
        <v>82.97</v>
      </c>
      <c r="D74" s="85">
        <v>113.51</v>
      </c>
      <c r="E74" s="85">
        <v>156.5</v>
      </c>
    </row>
    <row r="75" spans="1:5" x14ac:dyDescent="0.25">
      <c r="A75" s="4">
        <v>74</v>
      </c>
      <c r="B75" s="3" t="s">
        <v>24</v>
      </c>
      <c r="C75" s="85">
        <v>87.85</v>
      </c>
      <c r="D75" s="85">
        <v>122.88</v>
      </c>
      <c r="E75" s="85">
        <v>170.3</v>
      </c>
    </row>
    <row r="76" spans="1:5" x14ac:dyDescent="0.25">
      <c r="A76" s="4">
        <v>75</v>
      </c>
      <c r="B76" s="3" t="s">
        <v>23</v>
      </c>
      <c r="C76" s="85">
        <v>105.05</v>
      </c>
      <c r="D76" s="85">
        <v>155.66</v>
      </c>
      <c r="E76" s="85">
        <v>218.58</v>
      </c>
    </row>
    <row r="77" spans="1:5" x14ac:dyDescent="0.25">
      <c r="A77" s="4">
        <v>76</v>
      </c>
      <c r="B77" s="3" t="s">
        <v>22</v>
      </c>
      <c r="C77" s="85">
        <v>112.54</v>
      </c>
      <c r="D77" s="85">
        <v>170.21</v>
      </c>
      <c r="E77" s="85">
        <v>240.07</v>
      </c>
    </row>
    <row r="78" spans="1:5" x14ac:dyDescent="0.25">
      <c r="A78" s="4">
        <v>77</v>
      </c>
      <c r="B78" s="3" t="s">
        <v>21</v>
      </c>
      <c r="C78" s="85">
        <v>104.79</v>
      </c>
      <c r="D78" s="85">
        <v>155.34</v>
      </c>
      <c r="E78" s="85">
        <v>218.14</v>
      </c>
    </row>
    <row r="79" spans="1:5" x14ac:dyDescent="0.25">
      <c r="A79" s="4">
        <v>78</v>
      </c>
      <c r="B79" s="3" t="s">
        <v>20</v>
      </c>
      <c r="C79" s="85">
        <v>105.66</v>
      </c>
      <c r="D79" s="85">
        <v>157.03</v>
      </c>
      <c r="E79" s="85">
        <v>220.64</v>
      </c>
    </row>
    <row r="80" spans="1:5" x14ac:dyDescent="0.25">
      <c r="A80" s="4">
        <v>79</v>
      </c>
      <c r="B80" s="3" t="s">
        <v>19</v>
      </c>
      <c r="C80" s="85">
        <v>106.57</v>
      </c>
      <c r="D80" s="85">
        <v>158.77000000000001</v>
      </c>
      <c r="E80" s="85">
        <v>223.2</v>
      </c>
    </row>
    <row r="81" spans="1:5" x14ac:dyDescent="0.25">
      <c r="A81" s="4">
        <v>80</v>
      </c>
      <c r="B81" s="3" t="s">
        <v>18</v>
      </c>
      <c r="C81" s="85">
        <v>111.73</v>
      </c>
      <c r="D81" s="85">
        <v>168.65</v>
      </c>
      <c r="E81" s="85">
        <v>237.77</v>
      </c>
    </row>
    <row r="82" spans="1:5" x14ac:dyDescent="0.25">
      <c r="A82" s="4">
        <v>81</v>
      </c>
      <c r="B82" s="3" t="s">
        <v>17</v>
      </c>
      <c r="C82" s="85">
        <v>96.94</v>
      </c>
      <c r="D82" s="85">
        <v>140.32</v>
      </c>
      <c r="E82" s="85">
        <v>196.02</v>
      </c>
    </row>
    <row r="83" spans="1:5" x14ac:dyDescent="0.25">
      <c r="A83" s="4">
        <v>82</v>
      </c>
      <c r="B83" s="3" t="s">
        <v>16</v>
      </c>
      <c r="C83" s="85">
        <v>100.88</v>
      </c>
      <c r="D83" s="85">
        <v>147.86000000000001</v>
      </c>
      <c r="E83" s="85">
        <v>207.14</v>
      </c>
    </row>
    <row r="84" spans="1:5" x14ac:dyDescent="0.25">
      <c r="A84" s="4">
        <v>83</v>
      </c>
      <c r="B84" s="3" t="s">
        <v>15</v>
      </c>
      <c r="C84" s="85">
        <v>91.19</v>
      </c>
      <c r="D84" s="85">
        <v>129.08000000000001</v>
      </c>
      <c r="E84" s="85">
        <v>179.39</v>
      </c>
    </row>
    <row r="85" spans="1:5" x14ac:dyDescent="0.25">
      <c r="A85" s="4">
        <v>84</v>
      </c>
      <c r="B85" s="3" t="s">
        <v>14</v>
      </c>
      <c r="C85" s="85">
        <v>82.73</v>
      </c>
      <c r="D85" s="85">
        <v>113.06</v>
      </c>
      <c r="E85" s="85">
        <v>155.85</v>
      </c>
    </row>
    <row r="86" spans="1:5" x14ac:dyDescent="0.25">
      <c r="A86" s="4">
        <v>85</v>
      </c>
      <c r="B86" s="3" t="s">
        <v>13</v>
      </c>
      <c r="C86" s="85">
        <v>110.88</v>
      </c>
      <c r="D86" s="85">
        <v>167.05</v>
      </c>
      <c r="E86" s="85">
        <v>235.4</v>
      </c>
    </row>
    <row r="87" spans="1:5" x14ac:dyDescent="0.25">
      <c r="A87" s="4">
        <v>86</v>
      </c>
      <c r="B87" s="3" t="s">
        <v>12</v>
      </c>
      <c r="C87" s="85">
        <v>102.97</v>
      </c>
      <c r="D87" s="85">
        <v>151.84</v>
      </c>
      <c r="E87" s="85">
        <v>213.01</v>
      </c>
    </row>
    <row r="88" spans="1:5" x14ac:dyDescent="0.25">
      <c r="A88" s="4">
        <v>87</v>
      </c>
      <c r="B88" s="3" t="s">
        <v>11</v>
      </c>
      <c r="C88" s="85">
        <v>97.44</v>
      </c>
      <c r="D88" s="85">
        <v>141.27000000000001</v>
      </c>
      <c r="E88" s="85">
        <v>197.41</v>
      </c>
    </row>
    <row r="89" spans="1:5" x14ac:dyDescent="0.25">
      <c r="A89" s="4">
        <v>88</v>
      </c>
      <c r="B89" s="3" t="s">
        <v>10</v>
      </c>
      <c r="C89" s="85">
        <v>104.79</v>
      </c>
      <c r="D89" s="85">
        <v>155.34</v>
      </c>
      <c r="E89" s="85">
        <v>218.14</v>
      </c>
    </row>
    <row r="90" spans="1:5" x14ac:dyDescent="0.25">
      <c r="A90" s="4">
        <v>89</v>
      </c>
      <c r="B90" s="3" t="s">
        <v>9</v>
      </c>
      <c r="C90" s="85">
        <v>99.42</v>
      </c>
      <c r="D90" s="85">
        <v>145.05000000000001</v>
      </c>
      <c r="E90" s="85">
        <v>203</v>
      </c>
    </row>
    <row r="91" spans="1:5" x14ac:dyDescent="0.25">
      <c r="A91" s="4">
        <v>90</v>
      </c>
      <c r="B91" s="3" t="s">
        <v>8</v>
      </c>
      <c r="C91" s="85">
        <v>102.97</v>
      </c>
      <c r="D91" s="85">
        <v>151.84</v>
      </c>
      <c r="E91" s="85">
        <v>213.01</v>
      </c>
    </row>
    <row r="92" spans="1:5" x14ac:dyDescent="0.25">
      <c r="A92" s="4">
        <v>91</v>
      </c>
      <c r="B92" s="3" t="s">
        <v>7</v>
      </c>
      <c r="C92" s="85">
        <v>104.79</v>
      </c>
      <c r="D92" s="85">
        <v>155.34</v>
      </c>
      <c r="E92" s="85">
        <v>218.14</v>
      </c>
    </row>
    <row r="93" spans="1:5" x14ac:dyDescent="0.25">
      <c r="A93" s="4">
        <v>92</v>
      </c>
      <c r="B93" s="3" t="s">
        <v>6</v>
      </c>
      <c r="C93" s="85">
        <v>105.05</v>
      </c>
      <c r="D93" s="85">
        <v>155.66</v>
      </c>
      <c r="E93" s="85">
        <v>218.58</v>
      </c>
    </row>
    <row r="94" spans="1:5" x14ac:dyDescent="0.25">
      <c r="A94" s="4">
        <v>93</v>
      </c>
      <c r="B94" s="3" t="s">
        <v>5</v>
      </c>
      <c r="C94" s="85">
        <v>105.05</v>
      </c>
      <c r="D94" s="85">
        <v>155.66</v>
      </c>
      <c r="E94" s="85">
        <v>218.58</v>
      </c>
    </row>
    <row r="95" spans="1:5" x14ac:dyDescent="0.25">
      <c r="A95" s="4">
        <v>94</v>
      </c>
      <c r="B95" s="3" t="s">
        <v>4</v>
      </c>
      <c r="C95" s="85">
        <v>105.05</v>
      </c>
      <c r="D95" s="85">
        <v>155.66</v>
      </c>
      <c r="E95" s="85">
        <v>218.58</v>
      </c>
    </row>
    <row r="96" spans="1:5" x14ac:dyDescent="0.25">
      <c r="A96" s="4">
        <v>95</v>
      </c>
      <c r="B96" s="3" t="s">
        <v>3</v>
      </c>
      <c r="C96" s="85">
        <v>106.83</v>
      </c>
      <c r="D96" s="85">
        <v>159.09</v>
      </c>
      <c r="E96" s="85">
        <v>223.61</v>
      </c>
    </row>
  </sheetData>
  <mergeCells count="3">
    <mergeCell ref="G4:L14"/>
    <mergeCell ref="N2:T22"/>
    <mergeCell ref="H1:J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6">
    <tabColor rgb="FF00B0F0"/>
  </sheetPr>
  <dimension ref="A1:S99"/>
  <sheetViews>
    <sheetView showGridLines="0" workbookViewId="0">
      <pane ySplit="4" topLeftCell="A5" activePane="bottomLeft" state="frozenSplit"/>
      <selection activeCell="R102" sqref="R102"/>
      <selection pane="bottomLeft" sqref="A1:XFD1048576"/>
    </sheetView>
  </sheetViews>
  <sheetFormatPr baseColWidth="10" defaultRowHeight="13.2" x14ac:dyDescent="0.25"/>
  <cols>
    <col min="1" max="1" width="11.44140625" style="1"/>
    <col min="2" max="2" width="4" style="1" customWidth="1"/>
    <col min="3" max="3" width="24.88671875" style="1" customWidth="1"/>
    <col min="4" max="4" width="5.5546875" style="1" customWidth="1"/>
    <col min="5" max="6" width="6.5546875" style="1" customWidth="1"/>
    <col min="7" max="7" width="6.44140625" style="1" customWidth="1"/>
    <col min="8" max="9" width="6.6640625" style="1" customWidth="1"/>
    <col min="10" max="10" width="6.5546875" style="1" customWidth="1"/>
    <col min="11" max="11" width="6.6640625" style="1" customWidth="1"/>
    <col min="12" max="12" width="6.88671875" style="1" customWidth="1"/>
    <col min="13" max="13" width="7.33203125" style="1" customWidth="1"/>
    <col min="14" max="14" width="6.6640625" style="1" customWidth="1"/>
    <col min="15" max="15" width="8.33203125" style="1" customWidth="1"/>
    <col min="16" max="256" width="11.44140625" style="1"/>
    <col min="257" max="257" width="4" style="1" customWidth="1"/>
    <col min="258" max="258" width="24.88671875" style="1" customWidth="1"/>
    <col min="259" max="259" width="5.5546875" style="1" customWidth="1"/>
    <col min="260" max="261" width="6.5546875" style="1" customWidth="1"/>
    <col min="262" max="262" width="6.44140625" style="1" customWidth="1"/>
    <col min="263" max="264" width="6.6640625" style="1" customWidth="1"/>
    <col min="265" max="265" width="6.5546875" style="1" customWidth="1"/>
    <col min="266" max="266" width="6.6640625" style="1" customWidth="1"/>
    <col min="267" max="267" width="6.88671875" style="1" customWidth="1"/>
    <col min="268" max="268" width="7.33203125" style="1" customWidth="1"/>
    <col min="269" max="269" width="6.6640625" style="1" customWidth="1"/>
    <col min="270" max="270" width="8.33203125" style="1" customWidth="1"/>
    <col min="271" max="512" width="11.44140625" style="1"/>
    <col min="513" max="513" width="4" style="1" customWidth="1"/>
    <col min="514" max="514" width="24.88671875" style="1" customWidth="1"/>
    <col min="515" max="515" width="5.5546875" style="1" customWidth="1"/>
    <col min="516" max="517" width="6.5546875" style="1" customWidth="1"/>
    <col min="518" max="518" width="6.44140625" style="1" customWidth="1"/>
    <col min="519" max="520" width="6.6640625" style="1" customWidth="1"/>
    <col min="521" max="521" width="6.5546875" style="1" customWidth="1"/>
    <col min="522" max="522" width="6.6640625" style="1" customWidth="1"/>
    <col min="523" max="523" width="6.88671875" style="1" customWidth="1"/>
    <col min="524" max="524" width="7.33203125" style="1" customWidth="1"/>
    <col min="525" max="525" width="6.6640625" style="1" customWidth="1"/>
    <col min="526" max="526" width="8.33203125" style="1" customWidth="1"/>
    <col min="527" max="768" width="11.44140625" style="1"/>
    <col min="769" max="769" width="4" style="1" customWidth="1"/>
    <col min="770" max="770" width="24.88671875" style="1" customWidth="1"/>
    <col min="771" max="771" width="5.5546875" style="1" customWidth="1"/>
    <col min="772" max="773" width="6.5546875" style="1" customWidth="1"/>
    <col min="774" max="774" width="6.44140625" style="1" customWidth="1"/>
    <col min="775" max="776" width="6.6640625" style="1" customWidth="1"/>
    <col min="777" max="777" width="6.5546875" style="1" customWidth="1"/>
    <col min="778" max="778" width="6.6640625" style="1" customWidth="1"/>
    <col min="779" max="779" width="6.88671875" style="1" customWidth="1"/>
    <col min="780" max="780" width="7.33203125" style="1" customWidth="1"/>
    <col min="781" max="781" width="6.6640625" style="1" customWidth="1"/>
    <col min="782" max="782" width="8.33203125" style="1" customWidth="1"/>
    <col min="783" max="1024" width="11.44140625" style="1"/>
    <col min="1025" max="1025" width="4" style="1" customWidth="1"/>
    <col min="1026" max="1026" width="24.88671875" style="1" customWidth="1"/>
    <col min="1027" max="1027" width="5.5546875" style="1" customWidth="1"/>
    <col min="1028" max="1029" width="6.5546875" style="1" customWidth="1"/>
    <col min="1030" max="1030" width="6.44140625" style="1" customWidth="1"/>
    <col min="1031" max="1032" width="6.6640625" style="1" customWidth="1"/>
    <col min="1033" max="1033" width="6.5546875" style="1" customWidth="1"/>
    <col min="1034" max="1034" width="6.6640625" style="1" customWidth="1"/>
    <col min="1035" max="1035" width="6.88671875" style="1" customWidth="1"/>
    <col min="1036" max="1036" width="7.33203125" style="1" customWidth="1"/>
    <col min="1037" max="1037" width="6.6640625" style="1" customWidth="1"/>
    <col min="1038" max="1038" width="8.33203125" style="1" customWidth="1"/>
    <col min="1039" max="1280" width="11.44140625" style="1"/>
    <col min="1281" max="1281" width="4" style="1" customWidth="1"/>
    <col min="1282" max="1282" width="24.88671875" style="1" customWidth="1"/>
    <col min="1283" max="1283" width="5.5546875" style="1" customWidth="1"/>
    <col min="1284" max="1285" width="6.5546875" style="1" customWidth="1"/>
    <col min="1286" max="1286" width="6.44140625" style="1" customWidth="1"/>
    <col min="1287" max="1288" width="6.6640625" style="1" customWidth="1"/>
    <col min="1289" max="1289" width="6.5546875" style="1" customWidth="1"/>
    <col min="1290" max="1290" width="6.6640625" style="1" customWidth="1"/>
    <col min="1291" max="1291" width="6.88671875" style="1" customWidth="1"/>
    <col min="1292" max="1292" width="7.33203125" style="1" customWidth="1"/>
    <col min="1293" max="1293" width="6.6640625" style="1" customWidth="1"/>
    <col min="1294" max="1294" width="8.33203125" style="1" customWidth="1"/>
    <col min="1295" max="1536" width="11.44140625" style="1"/>
    <col min="1537" max="1537" width="4" style="1" customWidth="1"/>
    <col min="1538" max="1538" width="24.88671875" style="1" customWidth="1"/>
    <col min="1539" max="1539" width="5.5546875" style="1" customWidth="1"/>
    <col min="1540" max="1541" width="6.5546875" style="1" customWidth="1"/>
    <col min="1542" max="1542" width="6.44140625" style="1" customWidth="1"/>
    <col min="1543" max="1544" width="6.6640625" style="1" customWidth="1"/>
    <col min="1545" max="1545" width="6.5546875" style="1" customWidth="1"/>
    <col min="1546" max="1546" width="6.6640625" style="1" customWidth="1"/>
    <col min="1547" max="1547" width="6.88671875" style="1" customWidth="1"/>
    <col min="1548" max="1548" width="7.33203125" style="1" customWidth="1"/>
    <col min="1549" max="1549" width="6.6640625" style="1" customWidth="1"/>
    <col min="1550" max="1550" width="8.33203125" style="1" customWidth="1"/>
    <col min="1551" max="1792" width="11.44140625" style="1"/>
    <col min="1793" max="1793" width="4" style="1" customWidth="1"/>
    <col min="1794" max="1794" width="24.88671875" style="1" customWidth="1"/>
    <col min="1795" max="1795" width="5.5546875" style="1" customWidth="1"/>
    <col min="1796" max="1797" width="6.5546875" style="1" customWidth="1"/>
    <col min="1798" max="1798" width="6.44140625" style="1" customWidth="1"/>
    <col min="1799" max="1800" width="6.6640625" style="1" customWidth="1"/>
    <col min="1801" max="1801" width="6.5546875" style="1" customWidth="1"/>
    <col min="1802" max="1802" width="6.6640625" style="1" customWidth="1"/>
    <col min="1803" max="1803" width="6.88671875" style="1" customWidth="1"/>
    <col min="1804" max="1804" width="7.33203125" style="1" customWidth="1"/>
    <col min="1805" max="1805" width="6.6640625" style="1" customWidth="1"/>
    <col min="1806" max="1806" width="8.33203125" style="1" customWidth="1"/>
    <col min="1807" max="2048" width="11.44140625" style="1"/>
    <col min="2049" max="2049" width="4" style="1" customWidth="1"/>
    <col min="2050" max="2050" width="24.88671875" style="1" customWidth="1"/>
    <col min="2051" max="2051" width="5.5546875" style="1" customWidth="1"/>
    <col min="2052" max="2053" width="6.5546875" style="1" customWidth="1"/>
    <col min="2054" max="2054" width="6.44140625" style="1" customWidth="1"/>
    <col min="2055" max="2056" width="6.6640625" style="1" customWidth="1"/>
    <col min="2057" max="2057" width="6.5546875" style="1" customWidth="1"/>
    <col min="2058" max="2058" width="6.6640625" style="1" customWidth="1"/>
    <col min="2059" max="2059" width="6.88671875" style="1" customWidth="1"/>
    <col min="2060" max="2060" width="7.33203125" style="1" customWidth="1"/>
    <col min="2061" max="2061" width="6.6640625" style="1" customWidth="1"/>
    <col min="2062" max="2062" width="8.33203125" style="1" customWidth="1"/>
    <col min="2063" max="2304" width="11.44140625" style="1"/>
    <col min="2305" max="2305" width="4" style="1" customWidth="1"/>
    <col min="2306" max="2306" width="24.88671875" style="1" customWidth="1"/>
    <col min="2307" max="2307" width="5.5546875" style="1" customWidth="1"/>
    <col min="2308" max="2309" width="6.5546875" style="1" customWidth="1"/>
    <col min="2310" max="2310" width="6.44140625" style="1" customWidth="1"/>
    <col min="2311" max="2312" width="6.6640625" style="1" customWidth="1"/>
    <col min="2313" max="2313" width="6.5546875" style="1" customWidth="1"/>
    <col min="2314" max="2314" width="6.6640625" style="1" customWidth="1"/>
    <col min="2315" max="2315" width="6.88671875" style="1" customWidth="1"/>
    <col min="2316" max="2316" width="7.33203125" style="1" customWidth="1"/>
    <col min="2317" max="2317" width="6.6640625" style="1" customWidth="1"/>
    <col min="2318" max="2318" width="8.33203125" style="1" customWidth="1"/>
    <col min="2319" max="2560" width="11.44140625" style="1"/>
    <col min="2561" max="2561" width="4" style="1" customWidth="1"/>
    <col min="2562" max="2562" width="24.88671875" style="1" customWidth="1"/>
    <col min="2563" max="2563" width="5.5546875" style="1" customWidth="1"/>
    <col min="2564" max="2565" width="6.5546875" style="1" customWidth="1"/>
    <col min="2566" max="2566" width="6.44140625" style="1" customWidth="1"/>
    <col min="2567" max="2568" width="6.6640625" style="1" customWidth="1"/>
    <col min="2569" max="2569" width="6.5546875" style="1" customWidth="1"/>
    <col min="2570" max="2570" width="6.6640625" style="1" customWidth="1"/>
    <col min="2571" max="2571" width="6.88671875" style="1" customWidth="1"/>
    <col min="2572" max="2572" width="7.33203125" style="1" customWidth="1"/>
    <col min="2573" max="2573" width="6.6640625" style="1" customWidth="1"/>
    <col min="2574" max="2574" width="8.33203125" style="1" customWidth="1"/>
    <col min="2575" max="2816" width="11.44140625" style="1"/>
    <col min="2817" max="2817" width="4" style="1" customWidth="1"/>
    <col min="2818" max="2818" width="24.88671875" style="1" customWidth="1"/>
    <col min="2819" max="2819" width="5.5546875" style="1" customWidth="1"/>
    <col min="2820" max="2821" width="6.5546875" style="1" customWidth="1"/>
    <col min="2822" max="2822" width="6.44140625" style="1" customWidth="1"/>
    <col min="2823" max="2824" width="6.6640625" style="1" customWidth="1"/>
    <col min="2825" max="2825" width="6.5546875" style="1" customWidth="1"/>
    <col min="2826" max="2826" width="6.6640625" style="1" customWidth="1"/>
    <col min="2827" max="2827" width="6.88671875" style="1" customWidth="1"/>
    <col min="2828" max="2828" width="7.33203125" style="1" customWidth="1"/>
    <col min="2829" max="2829" width="6.6640625" style="1" customWidth="1"/>
    <col min="2830" max="2830" width="8.33203125" style="1" customWidth="1"/>
    <col min="2831" max="3072" width="11.44140625" style="1"/>
    <col min="3073" max="3073" width="4" style="1" customWidth="1"/>
    <col min="3074" max="3074" width="24.88671875" style="1" customWidth="1"/>
    <col min="3075" max="3075" width="5.5546875" style="1" customWidth="1"/>
    <col min="3076" max="3077" width="6.5546875" style="1" customWidth="1"/>
    <col min="3078" max="3078" width="6.44140625" style="1" customWidth="1"/>
    <col min="3079" max="3080" width="6.6640625" style="1" customWidth="1"/>
    <col min="3081" max="3081" width="6.5546875" style="1" customWidth="1"/>
    <col min="3082" max="3082" width="6.6640625" style="1" customWidth="1"/>
    <col min="3083" max="3083" width="6.88671875" style="1" customWidth="1"/>
    <col min="3084" max="3084" width="7.33203125" style="1" customWidth="1"/>
    <col min="3085" max="3085" width="6.6640625" style="1" customWidth="1"/>
    <col min="3086" max="3086" width="8.33203125" style="1" customWidth="1"/>
    <col min="3087" max="3328" width="11.44140625" style="1"/>
    <col min="3329" max="3329" width="4" style="1" customWidth="1"/>
    <col min="3330" max="3330" width="24.88671875" style="1" customWidth="1"/>
    <col min="3331" max="3331" width="5.5546875" style="1" customWidth="1"/>
    <col min="3332" max="3333" width="6.5546875" style="1" customWidth="1"/>
    <col min="3334" max="3334" width="6.44140625" style="1" customWidth="1"/>
    <col min="3335" max="3336" width="6.6640625" style="1" customWidth="1"/>
    <col min="3337" max="3337" width="6.5546875" style="1" customWidth="1"/>
    <col min="3338" max="3338" width="6.6640625" style="1" customWidth="1"/>
    <col min="3339" max="3339" width="6.88671875" style="1" customWidth="1"/>
    <col min="3340" max="3340" width="7.33203125" style="1" customWidth="1"/>
    <col min="3341" max="3341" width="6.6640625" style="1" customWidth="1"/>
    <col min="3342" max="3342" width="8.33203125" style="1" customWidth="1"/>
    <col min="3343" max="3584" width="11.44140625" style="1"/>
    <col min="3585" max="3585" width="4" style="1" customWidth="1"/>
    <col min="3586" max="3586" width="24.88671875" style="1" customWidth="1"/>
    <col min="3587" max="3587" width="5.5546875" style="1" customWidth="1"/>
    <col min="3588" max="3589" width="6.5546875" style="1" customWidth="1"/>
    <col min="3590" max="3590" width="6.44140625" style="1" customWidth="1"/>
    <col min="3591" max="3592" width="6.6640625" style="1" customWidth="1"/>
    <col min="3593" max="3593" width="6.5546875" style="1" customWidth="1"/>
    <col min="3594" max="3594" width="6.6640625" style="1" customWidth="1"/>
    <col min="3595" max="3595" width="6.88671875" style="1" customWidth="1"/>
    <col min="3596" max="3596" width="7.33203125" style="1" customWidth="1"/>
    <col min="3597" max="3597" width="6.6640625" style="1" customWidth="1"/>
    <col min="3598" max="3598" width="8.33203125" style="1" customWidth="1"/>
    <col min="3599" max="3840" width="11.44140625" style="1"/>
    <col min="3841" max="3841" width="4" style="1" customWidth="1"/>
    <col min="3842" max="3842" width="24.88671875" style="1" customWidth="1"/>
    <col min="3843" max="3843" width="5.5546875" style="1" customWidth="1"/>
    <col min="3844" max="3845" width="6.5546875" style="1" customWidth="1"/>
    <col min="3846" max="3846" width="6.44140625" style="1" customWidth="1"/>
    <col min="3847" max="3848" width="6.6640625" style="1" customWidth="1"/>
    <col min="3849" max="3849" width="6.5546875" style="1" customWidth="1"/>
    <col min="3850" max="3850" width="6.6640625" style="1" customWidth="1"/>
    <col min="3851" max="3851" width="6.88671875" style="1" customWidth="1"/>
    <col min="3852" max="3852" width="7.33203125" style="1" customWidth="1"/>
    <col min="3853" max="3853" width="6.6640625" style="1" customWidth="1"/>
    <col min="3854" max="3854" width="8.33203125" style="1" customWidth="1"/>
    <col min="3855" max="4096" width="11.44140625" style="1"/>
    <col min="4097" max="4097" width="4" style="1" customWidth="1"/>
    <col min="4098" max="4098" width="24.88671875" style="1" customWidth="1"/>
    <col min="4099" max="4099" width="5.5546875" style="1" customWidth="1"/>
    <col min="4100" max="4101" width="6.5546875" style="1" customWidth="1"/>
    <col min="4102" max="4102" width="6.44140625" style="1" customWidth="1"/>
    <col min="4103" max="4104" width="6.6640625" style="1" customWidth="1"/>
    <col min="4105" max="4105" width="6.5546875" style="1" customWidth="1"/>
    <col min="4106" max="4106" width="6.6640625" style="1" customWidth="1"/>
    <col min="4107" max="4107" width="6.88671875" style="1" customWidth="1"/>
    <col min="4108" max="4108" width="7.33203125" style="1" customWidth="1"/>
    <col min="4109" max="4109" width="6.6640625" style="1" customWidth="1"/>
    <col min="4110" max="4110" width="8.33203125" style="1" customWidth="1"/>
    <col min="4111" max="4352" width="11.44140625" style="1"/>
    <col min="4353" max="4353" width="4" style="1" customWidth="1"/>
    <col min="4354" max="4354" width="24.88671875" style="1" customWidth="1"/>
    <col min="4355" max="4355" width="5.5546875" style="1" customWidth="1"/>
    <col min="4356" max="4357" width="6.5546875" style="1" customWidth="1"/>
    <col min="4358" max="4358" width="6.44140625" style="1" customWidth="1"/>
    <col min="4359" max="4360" width="6.6640625" style="1" customWidth="1"/>
    <col min="4361" max="4361" width="6.5546875" style="1" customWidth="1"/>
    <col min="4362" max="4362" width="6.6640625" style="1" customWidth="1"/>
    <col min="4363" max="4363" width="6.88671875" style="1" customWidth="1"/>
    <col min="4364" max="4364" width="7.33203125" style="1" customWidth="1"/>
    <col min="4365" max="4365" width="6.6640625" style="1" customWidth="1"/>
    <col min="4366" max="4366" width="8.33203125" style="1" customWidth="1"/>
    <col min="4367" max="4608" width="11.44140625" style="1"/>
    <col min="4609" max="4609" width="4" style="1" customWidth="1"/>
    <col min="4610" max="4610" width="24.88671875" style="1" customWidth="1"/>
    <col min="4611" max="4611" width="5.5546875" style="1" customWidth="1"/>
    <col min="4612" max="4613" width="6.5546875" style="1" customWidth="1"/>
    <col min="4614" max="4614" width="6.44140625" style="1" customWidth="1"/>
    <col min="4615" max="4616" width="6.6640625" style="1" customWidth="1"/>
    <col min="4617" max="4617" width="6.5546875" style="1" customWidth="1"/>
    <col min="4618" max="4618" width="6.6640625" style="1" customWidth="1"/>
    <col min="4619" max="4619" width="6.88671875" style="1" customWidth="1"/>
    <col min="4620" max="4620" width="7.33203125" style="1" customWidth="1"/>
    <col min="4621" max="4621" width="6.6640625" style="1" customWidth="1"/>
    <col min="4622" max="4622" width="8.33203125" style="1" customWidth="1"/>
    <col min="4623" max="4864" width="11.44140625" style="1"/>
    <col min="4865" max="4865" width="4" style="1" customWidth="1"/>
    <col min="4866" max="4866" width="24.88671875" style="1" customWidth="1"/>
    <col min="4867" max="4867" width="5.5546875" style="1" customWidth="1"/>
    <col min="4868" max="4869" width="6.5546875" style="1" customWidth="1"/>
    <col min="4870" max="4870" width="6.44140625" style="1" customWidth="1"/>
    <col min="4871" max="4872" width="6.6640625" style="1" customWidth="1"/>
    <col min="4873" max="4873" width="6.5546875" style="1" customWidth="1"/>
    <col min="4874" max="4874" width="6.6640625" style="1" customWidth="1"/>
    <col min="4875" max="4875" width="6.88671875" style="1" customWidth="1"/>
    <col min="4876" max="4876" width="7.33203125" style="1" customWidth="1"/>
    <col min="4877" max="4877" width="6.6640625" style="1" customWidth="1"/>
    <col min="4878" max="4878" width="8.33203125" style="1" customWidth="1"/>
    <col min="4879" max="5120" width="11.44140625" style="1"/>
    <col min="5121" max="5121" width="4" style="1" customWidth="1"/>
    <col min="5122" max="5122" width="24.88671875" style="1" customWidth="1"/>
    <col min="5123" max="5123" width="5.5546875" style="1" customWidth="1"/>
    <col min="5124" max="5125" width="6.5546875" style="1" customWidth="1"/>
    <col min="5126" max="5126" width="6.44140625" style="1" customWidth="1"/>
    <col min="5127" max="5128" width="6.6640625" style="1" customWidth="1"/>
    <col min="5129" max="5129" width="6.5546875" style="1" customWidth="1"/>
    <col min="5130" max="5130" width="6.6640625" style="1" customWidth="1"/>
    <col min="5131" max="5131" width="6.88671875" style="1" customWidth="1"/>
    <col min="5132" max="5132" width="7.33203125" style="1" customWidth="1"/>
    <col min="5133" max="5133" width="6.6640625" style="1" customWidth="1"/>
    <col min="5134" max="5134" width="8.33203125" style="1" customWidth="1"/>
    <col min="5135" max="5376" width="11.44140625" style="1"/>
    <col min="5377" max="5377" width="4" style="1" customWidth="1"/>
    <col min="5378" max="5378" width="24.88671875" style="1" customWidth="1"/>
    <col min="5379" max="5379" width="5.5546875" style="1" customWidth="1"/>
    <col min="5380" max="5381" width="6.5546875" style="1" customWidth="1"/>
    <col min="5382" max="5382" width="6.44140625" style="1" customWidth="1"/>
    <col min="5383" max="5384" width="6.6640625" style="1" customWidth="1"/>
    <col min="5385" max="5385" width="6.5546875" style="1" customWidth="1"/>
    <col min="5386" max="5386" width="6.6640625" style="1" customWidth="1"/>
    <col min="5387" max="5387" width="6.88671875" style="1" customWidth="1"/>
    <col min="5388" max="5388" width="7.33203125" style="1" customWidth="1"/>
    <col min="5389" max="5389" width="6.6640625" style="1" customWidth="1"/>
    <col min="5390" max="5390" width="8.33203125" style="1" customWidth="1"/>
    <col min="5391" max="5632" width="11.44140625" style="1"/>
    <col min="5633" max="5633" width="4" style="1" customWidth="1"/>
    <col min="5634" max="5634" width="24.88671875" style="1" customWidth="1"/>
    <col min="5635" max="5635" width="5.5546875" style="1" customWidth="1"/>
    <col min="5636" max="5637" width="6.5546875" style="1" customWidth="1"/>
    <col min="5638" max="5638" width="6.44140625" style="1" customWidth="1"/>
    <col min="5639" max="5640" width="6.6640625" style="1" customWidth="1"/>
    <col min="5641" max="5641" width="6.5546875" style="1" customWidth="1"/>
    <col min="5642" max="5642" width="6.6640625" style="1" customWidth="1"/>
    <col min="5643" max="5643" width="6.88671875" style="1" customWidth="1"/>
    <col min="5644" max="5644" width="7.33203125" style="1" customWidth="1"/>
    <col min="5645" max="5645" width="6.6640625" style="1" customWidth="1"/>
    <col min="5646" max="5646" width="8.33203125" style="1" customWidth="1"/>
    <col min="5647" max="5888" width="11.44140625" style="1"/>
    <col min="5889" max="5889" width="4" style="1" customWidth="1"/>
    <col min="5890" max="5890" width="24.88671875" style="1" customWidth="1"/>
    <col min="5891" max="5891" width="5.5546875" style="1" customWidth="1"/>
    <col min="5892" max="5893" width="6.5546875" style="1" customWidth="1"/>
    <col min="5894" max="5894" width="6.44140625" style="1" customWidth="1"/>
    <col min="5895" max="5896" width="6.6640625" style="1" customWidth="1"/>
    <col min="5897" max="5897" width="6.5546875" style="1" customWidth="1"/>
    <col min="5898" max="5898" width="6.6640625" style="1" customWidth="1"/>
    <col min="5899" max="5899" width="6.88671875" style="1" customWidth="1"/>
    <col min="5900" max="5900" width="7.33203125" style="1" customWidth="1"/>
    <col min="5901" max="5901" width="6.6640625" style="1" customWidth="1"/>
    <col min="5902" max="5902" width="8.33203125" style="1" customWidth="1"/>
    <col min="5903" max="6144" width="11.44140625" style="1"/>
    <col min="6145" max="6145" width="4" style="1" customWidth="1"/>
    <col min="6146" max="6146" width="24.88671875" style="1" customWidth="1"/>
    <col min="6147" max="6147" width="5.5546875" style="1" customWidth="1"/>
    <col min="6148" max="6149" width="6.5546875" style="1" customWidth="1"/>
    <col min="6150" max="6150" width="6.44140625" style="1" customWidth="1"/>
    <col min="6151" max="6152" width="6.6640625" style="1" customWidth="1"/>
    <col min="6153" max="6153" width="6.5546875" style="1" customWidth="1"/>
    <col min="6154" max="6154" width="6.6640625" style="1" customWidth="1"/>
    <col min="6155" max="6155" width="6.88671875" style="1" customWidth="1"/>
    <col min="6156" max="6156" width="7.33203125" style="1" customWidth="1"/>
    <col min="6157" max="6157" width="6.6640625" style="1" customWidth="1"/>
    <col min="6158" max="6158" width="8.33203125" style="1" customWidth="1"/>
    <col min="6159" max="6400" width="11.44140625" style="1"/>
    <col min="6401" max="6401" width="4" style="1" customWidth="1"/>
    <col min="6402" max="6402" width="24.88671875" style="1" customWidth="1"/>
    <col min="6403" max="6403" width="5.5546875" style="1" customWidth="1"/>
    <col min="6404" max="6405" width="6.5546875" style="1" customWidth="1"/>
    <col min="6406" max="6406" width="6.44140625" style="1" customWidth="1"/>
    <col min="6407" max="6408" width="6.6640625" style="1" customWidth="1"/>
    <col min="6409" max="6409" width="6.5546875" style="1" customWidth="1"/>
    <col min="6410" max="6410" width="6.6640625" style="1" customWidth="1"/>
    <col min="6411" max="6411" width="6.88671875" style="1" customWidth="1"/>
    <col min="6412" max="6412" width="7.33203125" style="1" customWidth="1"/>
    <col min="6413" max="6413" width="6.6640625" style="1" customWidth="1"/>
    <col min="6414" max="6414" width="8.33203125" style="1" customWidth="1"/>
    <col min="6415" max="6656" width="11.44140625" style="1"/>
    <col min="6657" max="6657" width="4" style="1" customWidth="1"/>
    <col min="6658" max="6658" width="24.88671875" style="1" customWidth="1"/>
    <col min="6659" max="6659" width="5.5546875" style="1" customWidth="1"/>
    <col min="6660" max="6661" width="6.5546875" style="1" customWidth="1"/>
    <col min="6662" max="6662" width="6.44140625" style="1" customWidth="1"/>
    <col min="6663" max="6664" width="6.6640625" style="1" customWidth="1"/>
    <col min="6665" max="6665" width="6.5546875" style="1" customWidth="1"/>
    <col min="6666" max="6666" width="6.6640625" style="1" customWidth="1"/>
    <col min="6667" max="6667" width="6.88671875" style="1" customWidth="1"/>
    <col min="6668" max="6668" width="7.33203125" style="1" customWidth="1"/>
    <col min="6669" max="6669" width="6.6640625" style="1" customWidth="1"/>
    <col min="6670" max="6670" width="8.33203125" style="1" customWidth="1"/>
    <col min="6671" max="6912" width="11.44140625" style="1"/>
    <col min="6913" max="6913" width="4" style="1" customWidth="1"/>
    <col min="6914" max="6914" width="24.88671875" style="1" customWidth="1"/>
    <col min="6915" max="6915" width="5.5546875" style="1" customWidth="1"/>
    <col min="6916" max="6917" width="6.5546875" style="1" customWidth="1"/>
    <col min="6918" max="6918" width="6.44140625" style="1" customWidth="1"/>
    <col min="6919" max="6920" width="6.6640625" style="1" customWidth="1"/>
    <col min="6921" max="6921" width="6.5546875" style="1" customWidth="1"/>
    <col min="6922" max="6922" width="6.6640625" style="1" customWidth="1"/>
    <col min="6923" max="6923" width="6.88671875" style="1" customWidth="1"/>
    <col min="6924" max="6924" width="7.33203125" style="1" customWidth="1"/>
    <col min="6925" max="6925" width="6.6640625" style="1" customWidth="1"/>
    <col min="6926" max="6926" width="8.33203125" style="1" customWidth="1"/>
    <col min="6927" max="7168" width="11.44140625" style="1"/>
    <col min="7169" max="7169" width="4" style="1" customWidth="1"/>
    <col min="7170" max="7170" width="24.88671875" style="1" customWidth="1"/>
    <col min="7171" max="7171" width="5.5546875" style="1" customWidth="1"/>
    <col min="7172" max="7173" width="6.5546875" style="1" customWidth="1"/>
    <col min="7174" max="7174" width="6.44140625" style="1" customWidth="1"/>
    <col min="7175" max="7176" width="6.6640625" style="1" customWidth="1"/>
    <col min="7177" max="7177" width="6.5546875" style="1" customWidth="1"/>
    <col min="7178" max="7178" width="6.6640625" style="1" customWidth="1"/>
    <col min="7179" max="7179" width="6.88671875" style="1" customWidth="1"/>
    <col min="7180" max="7180" width="7.33203125" style="1" customWidth="1"/>
    <col min="7181" max="7181" width="6.6640625" style="1" customWidth="1"/>
    <col min="7182" max="7182" width="8.33203125" style="1" customWidth="1"/>
    <col min="7183" max="7424" width="11.44140625" style="1"/>
    <col min="7425" max="7425" width="4" style="1" customWidth="1"/>
    <col min="7426" max="7426" width="24.88671875" style="1" customWidth="1"/>
    <col min="7427" max="7427" width="5.5546875" style="1" customWidth="1"/>
    <col min="7428" max="7429" width="6.5546875" style="1" customWidth="1"/>
    <col min="7430" max="7430" width="6.44140625" style="1" customWidth="1"/>
    <col min="7431" max="7432" width="6.6640625" style="1" customWidth="1"/>
    <col min="7433" max="7433" width="6.5546875" style="1" customWidth="1"/>
    <col min="7434" max="7434" width="6.6640625" style="1" customWidth="1"/>
    <col min="7435" max="7435" width="6.88671875" style="1" customWidth="1"/>
    <col min="7436" max="7436" width="7.33203125" style="1" customWidth="1"/>
    <col min="7437" max="7437" width="6.6640625" style="1" customWidth="1"/>
    <col min="7438" max="7438" width="8.33203125" style="1" customWidth="1"/>
    <col min="7439" max="7680" width="11.44140625" style="1"/>
    <col min="7681" max="7681" width="4" style="1" customWidth="1"/>
    <col min="7682" max="7682" width="24.88671875" style="1" customWidth="1"/>
    <col min="7683" max="7683" width="5.5546875" style="1" customWidth="1"/>
    <col min="7684" max="7685" width="6.5546875" style="1" customWidth="1"/>
    <col min="7686" max="7686" width="6.44140625" style="1" customWidth="1"/>
    <col min="7687" max="7688" width="6.6640625" style="1" customWidth="1"/>
    <col min="7689" max="7689" width="6.5546875" style="1" customWidth="1"/>
    <col min="7690" max="7690" width="6.6640625" style="1" customWidth="1"/>
    <col min="7691" max="7691" width="6.88671875" style="1" customWidth="1"/>
    <col min="7692" max="7692" width="7.33203125" style="1" customWidth="1"/>
    <col min="7693" max="7693" width="6.6640625" style="1" customWidth="1"/>
    <col min="7694" max="7694" width="8.33203125" style="1" customWidth="1"/>
    <col min="7695" max="7936" width="11.44140625" style="1"/>
    <col min="7937" max="7937" width="4" style="1" customWidth="1"/>
    <col min="7938" max="7938" width="24.88671875" style="1" customWidth="1"/>
    <col min="7939" max="7939" width="5.5546875" style="1" customWidth="1"/>
    <col min="7940" max="7941" width="6.5546875" style="1" customWidth="1"/>
    <col min="7942" max="7942" width="6.44140625" style="1" customWidth="1"/>
    <col min="7943" max="7944" width="6.6640625" style="1" customWidth="1"/>
    <col min="7945" max="7945" width="6.5546875" style="1" customWidth="1"/>
    <col min="7946" max="7946" width="6.6640625" style="1" customWidth="1"/>
    <col min="7947" max="7947" width="6.88671875" style="1" customWidth="1"/>
    <col min="7948" max="7948" width="7.33203125" style="1" customWidth="1"/>
    <col min="7949" max="7949" width="6.6640625" style="1" customWidth="1"/>
    <col min="7950" max="7950" width="8.33203125" style="1" customWidth="1"/>
    <col min="7951" max="8192" width="11.44140625" style="1"/>
    <col min="8193" max="8193" width="4" style="1" customWidth="1"/>
    <col min="8194" max="8194" width="24.88671875" style="1" customWidth="1"/>
    <col min="8195" max="8195" width="5.5546875" style="1" customWidth="1"/>
    <col min="8196" max="8197" width="6.5546875" style="1" customWidth="1"/>
    <col min="8198" max="8198" width="6.44140625" style="1" customWidth="1"/>
    <col min="8199" max="8200" width="6.6640625" style="1" customWidth="1"/>
    <col min="8201" max="8201" width="6.5546875" style="1" customWidth="1"/>
    <col min="8202" max="8202" width="6.6640625" style="1" customWidth="1"/>
    <col min="8203" max="8203" width="6.88671875" style="1" customWidth="1"/>
    <col min="8204" max="8204" width="7.33203125" style="1" customWidth="1"/>
    <col min="8205" max="8205" width="6.6640625" style="1" customWidth="1"/>
    <col min="8206" max="8206" width="8.33203125" style="1" customWidth="1"/>
    <col min="8207" max="8448" width="11.44140625" style="1"/>
    <col min="8449" max="8449" width="4" style="1" customWidth="1"/>
    <col min="8450" max="8450" width="24.88671875" style="1" customWidth="1"/>
    <col min="8451" max="8451" width="5.5546875" style="1" customWidth="1"/>
    <col min="8452" max="8453" width="6.5546875" style="1" customWidth="1"/>
    <col min="8454" max="8454" width="6.44140625" style="1" customWidth="1"/>
    <col min="8455" max="8456" width="6.6640625" style="1" customWidth="1"/>
    <col min="8457" max="8457" width="6.5546875" style="1" customWidth="1"/>
    <col min="8458" max="8458" width="6.6640625" style="1" customWidth="1"/>
    <col min="8459" max="8459" width="6.88671875" style="1" customWidth="1"/>
    <col min="8460" max="8460" width="7.33203125" style="1" customWidth="1"/>
    <col min="8461" max="8461" width="6.6640625" style="1" customWidth="1"/>
    <col min="8462" max="8462" width="8.33203125" style="1" customWidth="1"/>
    <col min="8463" max="8704" width="11.44140625" style="1"/>
    <col min="8705" max="8705" width="4" style="1" customWidth="1"/>
    <col min="8706" max="8706" width="24.88671875" style="1" customWidth="1"/>
    <col min="8707" max="8707" width="5.5546875" style="1" customWidth="1"/>
    <col min="8708" max="8709" width="6.5546875" style="1" customWidth="1"/>
    <col min="8710" max="8710" width="6.44140625" style="1" customWidth="1"/>
    <col min="8711" max="8712" width="6.6640625" style="1" customWidth="1"/>
    <col min="8713" max="8713" width="6.5546875" style="1" customWidth="1"/>
    <col min="8714" max="8714" width="6.6640625" style="1" customWidth="1"/>
    <col min="8715" max="8715" width="6.88671875" style="1" customWidth="1"/>
    <col min="8716" max="8716" width="7.33203125" style="1" customWidth="1"/>
    <col min="8717" max="8717" width="6.6640625" style="1" customWidth="1"/>
    <col min="8718" max="8718" width="8.33203125" style="1" customWidth="1"/>
    <col min="8719" max="8960" width="11.44140625" style="1"/>
    <col min="8961" max="8961" width="4" style="1" customWidth="1"/>
    <col min="8962" max="8962" width="24.88671875" style="1" customWidth="1"/>
    <col min="8963" max="8963" width="5.5546875" style="1" customWidth="1"/>
    <col min="8964" max="8965" width="6.5546875" style="1" customWidth="1"/>
    <col min="8966" max="8966" width="6.44140625" style="1" customWidth="1"/>
    <col min="8967" max="8968" width="6.6640625" style="1" customWidth="1"/>
    <col min="8969" max="8969" width="6.5546875" style="1" customWidth="1"/>
    <col min="8970" max="8970" width="6.6640625" style="1" customWidth="1"/>
    <col min="8971" max="8971" width="6.88671875" style="1" customWidth="1"/>
    <col min="8972" max="8972" width="7.33203125" style="1" customWidth="1"/>
    <col min="8973" max="8973" width="6.6640625" style="1" customWidth="1"/>
    <col min="8974" max="8974" width="8.33203125" style="1" customWidth="1"/>
    <col min="8975" max="9216" width="11.44140625" style="1"/>
    <col min="9217" max="9217" width="4" style="1" customWidth="1"/>
    <col min="9218" max="9218" width="24.88671875" style="1" customWidth="1"/>
    <col min="9219" max="9219" width="5.5546875" style="1" customWidth="1"/>
    <col min="9220" max="9221" width="6.5546875" style="1" customWidth="1"/>
    <col min="9222" max="9222" width="6.44140625" style="1" customWidth="1"/>
    <col min="9223" max="9224" width="6.6640625" style="1" customWidth="1"/>
    <col min="9225" max="9225" width="6.5546875" style="1" customWidth="1"/>
    <col min="9226" max="9226" width="6.6640625" style="1" customWidth="1"/>
    <col min="9227" max="9227" width="6.88671875" style="1" customWidth="1"/>
    <col min="9228" max="9228" width="7.33203125" style="1" customWidth="1"/>
    <col min="9229" max="9229" width="6.6640625" style="1" customWidth="1"/>
    <col min="9230" max="9230" width="8.33203125" style="1" customWidth="1"/>
    <col min="9231" max="9472" width="11.44140625" style="1"/>
    <col min="9473" max="9473" width="4" style="1" customWidth="1"/>
    <col min="9474" max="9474" width="24.88671875" style="1" customWidth="1"/>
    <col min="9475" max="9475" width="5.5546875" style="1" customWidth="1"/>
    <col min="9476" max="9477" width="6.5546875" style="1" customWidth="1"/>
    <col min="9478" max="9478" width="6.44140625" style="1" customWidth="1"/>
    <col min="9479" max="9480" width="6.6640625" style="1" customWidth="1"/>
    <col min="9481" max="9481" width="6.5546875" style="1" customWidth="1"/>
    <col min="9482" max="9482" width="6.6640625" style="1" customWidth="1"/>
    <col min="9483" max="9483" width="6.88671875" style="1" customWidth="1"/>
    <col min="9484" max="9484" width="7.33203125" style="1" customWidth="1"/>
    <col min="9485" max="9485" width="6.6640625" style="1" customWidth="1"/>
    <col min="9486" max="9486" width="8.33203125" style="1" customWidth="1"/>
    <col min="9487" max="9728" width="11.44140625" style="1"/>
    <col min="9729" max="9729" width="4" style="1" customWidth="1"/>
    <col min="9730" max="9730" width="24.88671875" style="1" customWidth="1"/>
    <col min="9731" max="9731" width="5.5546875" style="1" customWidth="1"/>
    <col min="9732" max="9733" width="6.5546875" style="1" customWidth="1"/>
    <col min="9734" max="9734" width="6.44140625" style="1" customWidth="1"/>
    <col min="9735" max="9736" width="6.6640625" style="1" customWidth="1"/>
    <col min="9737" max="9737" width="6.5546875" style="1" customWidth="1"/>
    <col min="9738" max="9738" width="6.6640625" style="1" customWidth="1"/>
    <col min="9739" max="9739" width="6.88671875" style="1" customWidth="1"/>
    <col min="9740" max="9740" width="7.33203125" style="1" customWidth="1"/>
    <col min="9741" max="9741" width="6.6640625" style="1" customWidth="1"/>
    <col min="9742" max="9742" width="8.33203125" style="1" customWidth="1"/>
    <col min="9743" max="9984" width="11.44140625" style="1"/>
    <col min="9985" max="9985" width="4" style="1" customWidth="1"/>
    <col min="9986" max="9986" width="24.88671875" style="1" customWidth="1"/>
    <col min="9987" max="9987" width="5.5546875" style="1" customWidth="1"/>
    <col min="9988" max="9989" width="6.5546875" style="1" customWidth="1"/>
    <col min="9990" max="9990" width="6.44140625" style="1" customWidth="1"/>
    <col min="9991" max="9992" width="6.6640625" style="1" customWidth="1"/>
    <col min="9993" max="9993" width="6.5546875" style="1" customWidth="1"/>
    <col min="9994" max="9994" width="6.6640625" style="1" customWidth="1"/>
    <col min="9995" max="9995" width="6.88671875" style="1" customWidth="1"/>
    <col min="9996" max="9996" width="7.33203125" style="1" customWidth="1"/>
    <col min="9997" max="9997" width="6.6640625" style="1" customWidth="1"/>
    <col min="9998" max="9998" width="8.33203125" style="1" customWidth="1"/>
    <col min="9999" max="10240" width="11.44140625" style="1"/>
    <col min="10241" max="10241" width="4" style="1" customWidth="1"/>
    <col min="10242" max="10242" width="24.88671875" style="1" customWidth="1"/>
    <col min="10243" max="10243" width="5.5546875" style="1" customWidth="1"/>
    <col min="10244" max="10245" width="6.5546875" style="1" customWidth="1"/>
    <col min="10246" max="10246" width="6.44140625" style="1" customWidth="1"/>
    <col min="10247" max="10248" width="6.6640625" style="1" customWidth="1"/>
    <col min="10249" max="10249" width="6.5546875" style="1" customWidth="1"/>
    <col min="10250" max="10250" width="6.6640625" style="1" customWidth="1"/>
    <col min="10251" max="10251" width="6.88671875" style="1" customWidth="1"/>
    <col min="10252" max="10252" width="7.33203125" style="1" customWidth="1"/>
    <col min="10253" max="10253" width="6.6640625" style="1" customWidth="1"/>
    <col min="10254" max="10254" width="8.33203125" style="1" customWidth="1"/>
    <col min="10255" max="10496" width="11.44140625" style="1"/>
    <col min="10497" max="10497" width="4" style="1" customWidth="1"/>
    <col min="10498" max="10498" width="24.88671875" style="1" customWidth="1"/>
    <col min="10499" max="10499" width="5.5546875" style="1" customWidth="1"/>
    <col min="10500" max="10501" width="6.5546875" style="1" customWidth="1"/>
    <col min="10502" max="10502" width="6.44140625" style="1" customWidth="1"/>
    <col min="10503" max="10504" width="6.6640625" style="1" customWidth="1"/>
    <col min="10505" max="10505" width="6.5546875" style="1" customWidth="1"/>
    <col min="10506" max="10506" width="6.6640625" style="1" customWidth="1"/>
    <col min="10507" max="10507" width="6.88671875" style="1" customWidth="1"/>
    <col min="10508" max="10508" width="7.33203125" style="1" customWidth="1"/>
    <col min="10509" max="10509" width="6.6640625" style="1" customWidth="1"/>
    <col min="10510" max="10510" width="8.33203125" style="1" customWidth="1"/>
    <col min="10511" max="10752" width="11.44140625" style="1"/>
    <col min="10753" max="10753" width="4" style="1" customWidth="1"/>
    <col min="10754" max="10754" width="24.88671875" style="1" customWidth="1"/>
    <col min="10755" max="10755" width="5.5546875" style="1" customWidth="1"/>
    <col min="10756" max="10757" width="6.5546875" style="1" customWidth="1"/>
    <col min="10758" max="10758" width="6.44140625" style="1" customWidth="1"/>
    <col min="10759" max="10760" width="6.6640625" style="1" customWidth="1"/>
    <col min="10761" max="10761" width="6.5546875" style="1" customWidth="1"/>
    <col min="10762" max="10762" width="6.6640625" style="1" customWidth="1"/>
    <col min="10763" max="10763" width="6.88671875" style="1" customWidth="1"/>
    <col min="10764" max="10764" width="7.33203125" style="1" customWidth="1"/>
    <col min="10765" max="10765" width="6.6640625" style="1" customWidth="1"/>
    <col min="10766" max="10766" width="8.33203125" style="1" customWidth="1"/>
    <col min="10767" max="11008" width="11.44140625" style="1"/>
    <col min="11009" max="11009" width="4" style="1" customWidth="1"/>
    <col min="11010" max="11010" width="24.88671875" style="1" customWidth="1"/>
    <col min="11011" max="11011" width="5.5546875" style="1" customWidth="1"/>
    <col min="11012" max="11013" width="6.5546875" style="1" customWidth="1"/>
    <col min="11014" max="11014" width="6.44140625" style="1" customWidth="1"/>
    <col min="11015" max="11016" width="6.6640625" style="1" customWidth="1"/>
    <col min="11017" max="11017" width="6.5546875" style="1" customWidth="1"/>
    <col min="11018" max="11018" width="6.6640625" style="1" customWidth="1"/>
    <col min="11019" max="11019" width="6.88671875" style="1" customWidth="1"/>
    <col min="11020" max="11020" width="7.33203125" style="1" customWidth="1"/>
    <col min="11021" max="11021" width="6.6640625" style="1" customWidth="1"/>
    <col min="11022" max="11022" width="8.33203125" style="1" customWidth="1"/>
    <col min="11023" max="11264" width="11.44140625" style="1"/>
    <col min="11265" max="11265" width="4" style="1" customWidth="1"/>
    <col min="11266" max="11266" width="24.88671875" style="1" customWidth="1"/>
    <col min="11267" max="11267" width="5.5546875" style="1" customWidth="1"/>
    <col min="11268" max="11269" width="6.5546875" style="1" customWidth="1"/>
    <col min="11270" max="11270" width="6.44140625" style="1" customWidth="1"/>
    <col min="11271" max="11272" width="6.6640625" style="1" customWidth="1"/>
    <col min="11273" max="11273" width="6.5546875" style="1" customWidth="1"/>
    <col min="11274" max="11274" width="6.6640625" style="1" customWidth="1"/>
    <col min="11275" max="11275" width="6.88671875" style="1" customWidth="1"/>
    <col min="11276" max="11276" width="7.33203125" style="1" customWidth="1"/>
    <col min="11277" max="11277" width="6.6640625" style="1" customWidth="1"/>
    <col min="11278" max="11278" width="8.33203125" style="1" customWidth="1"/>
    <col min="11279" max="11520" width="11.44140625" style="1"/>
    <col min="11521" max="11521" width="4" style="1" customWidth="1"/>
    <col min="11522" max="11522" width="24.88671875" style="1" customWidth="1"/>
    <col min="11523" max="11523" width="5.5546875" style="1" customWidth="1"/>
    <col min="11524" max="11525" width="6.5546875" style="1" customWidth="1"/>
    <col min="11526" max="11526" width="6.44140625" style="1" customWidth="1"/>
    <col min="11527" max="11528" width="6.6640625" style="1" customWidth="1"/>
    <col min="11529" max="11529" width="6.5546875" style="1" customWidth="1"/>
    <col min="11530" max="11530" width="6.6640625" style="1" customWidth="1"/>
    <col min="11531" max="11531" width="6.88671875" style="1" customWidth="1"/>
    <col min="11532" max="11532" width="7.33203125" style="1" customWidth="1"/>
    <col min="11533" max="11533" width="6.6640625" style="1" customWidth="1"/>
    <col min="11534" max="11534" width="8.33203125" style="1" customWidth="1"/>
    <col min="11535" max="11776" width="11.44140625" style="1"/>
    <col min="11777" max="11777" width="4" style="1" customWidth="1"/>
    <col min="11778" max="11778" width="24.88671875" style="1" customWidth="1"/>
    <col min="11779" max="11779" width="5.5546875" style="1" customWidth="1"/>
    <col min="11780" max="11781" width="6.5546875" style="1" customWidth="1"/>
    <col min="11782" max="11782" width="6.44140625" style="1" customWidth="1"/>
    <col min="11783" max="11784" width="6.6640625" style="1" customWidth="1"/>
    <col min="11785" max="11785" width="6.5546875" style="1" customWidth="1"/>
    <col min="11786" max="11786" width="6.6640625" style="1" customWidth="1"/>
    <col min="11787" max="11787" width="6.88671875" style="1" customWidth="1"/>
    <col min="11788" max="11788" width="7.33203125" style="1" customWidth="1"/>
    <col min="11789" max="11789" width="6.6640625" style="1" customWidth="1"/>
    <col min="11790" max="11790" width="8.33203125" style="1" customWidth="1"/>
    <col min="11791" max="12032" width="11.44140625" style="1"/>
    <col min="12033" max="12033" width="4" style="1" customWidth="1"/>
    <col min="12034" max="12034" width="24.88671875" style="1" customWidth="1"/>
    <col min="12035" max="12035" width="5.5546875" style="1" customWidth="1"/>
    <col min="12036" max="12037" width="6.5546875" style="1" customWidth="1"/>
    <col min="12038" max="12038" width="6.44140625" style="1" customWidth="1"/>
    <col min="12039" max="12040" width="6.6640625" style="1" customWidth="1"/>
    <col min="12041" max="12041" width="6.5546875" style="1" customWidth="1"/>
    <col min="12042" max="12042" width="6.6640625" style="1" customWidth="1"/>
    <col min="12043" max="12043" width="6.88671875" style="1" customWidth="1"/>
    <col min="12044" max="12044" width="7.33203125" style="1" customWidth="1"/>
    <col min="12045" max="12045" width="6.6640625" style="1" customWidth="1"/>
    <col min="12046" max="12046" width="8.33203125" style="1" customWidth="1"/>
    <col min="12047" max="12288" width="11.44140625" style="1"/>
    <col min="12289" max="12289" width="4" style="1" customWidth="1"/>
    <col min="12290" max="12290" width="24.88671875" style="1" customWidth="1"/>
    <col min="12291" max="12291" width="5.5546875" style="1" customWidth="1"/>
    <col min="12292" max="12293" width="6.5546875" style="1" customWidth="1"/>
    <col min="12294" max="12294" width="6.44140625" style="1" customWidth="1"/>
    <col min="12295" max="12296" width="6.6640625" style="1" customWidth="1"/>
    <col min="12297" max="12297" width="6.5546875" style="1" customWidth="1"/>
    <col min="12298" max="12298" width="6.6640625" style="1" customWidth="1"/>
    <col min="12299" max="12299" width="6.88671875" style="1" customWidth="1"/>
    <col min="12300" max="12300" width="7.33203125" style="1" customWidth="1"/>
    <col min="12301" max="12301" width="6.6640625" style="1" customWidth="1"/>
    <col min="12302" max="12302" width="8.33203125" style="1" customWidth="1"/>
    <col min="12303" max="12544" width="11.44140625" style="1"/>
    <col min="12545" max="12545" width="4" style="1" customWidth="1"/>
    <col min="12546" max="12546" width="24.88671875" style="1" customWidth="1"/>
    <col min="12547" max="12547" width="5.5546875" style="1" customWidth="1"/>
    <col min="12548" max="12549" width="6.5546875" style="1" customWidth="1"/>
    <col min="12550" max="12550" width="6.44140625" style="1" customWidth="1"/>
    <col min="12551" max="12552" width="6.6640625" style="1" customWidth="1"/>
    <col min="12553" max="12553" width="6.5546875" style="1" customWidth="1"/>
    <col min="12554" max="12554" width="6.6640625" style="1" customWidth="1"/>
    <col min="12555" max="12555" width="6.88671875" style="1" customWidth="1"/>
    <col min="12556" max="12556" width="7.33203125" style="1" customWidth="1"/>
    <col min="12557" max="12557" width="6.6640625" style="1" customWidth="1"/>
    <col min="12558" max="12558" width="8.33203125" style="1" customWidth="1"/>
    <col min="12559" max="12800" width="11.44140625" style="1"/>
    <col min="12801" max="12801" width="4" style="1" customWidth="1"/>
    <col min="12802" max="12802" width="24.88671875" style="1" customWidth="1"/>
    <col min="12803" max="12803" width="5.5546875" style="1" customWidth="1"/>
    <col min="12804" max="12805" width="6.5546875" style="1" customWidth="1"/>
    <col min="12806" max="12806" width="6.44140625" style="1" customWidth="1"/>
    <col min="12807" max="12808" width="6.6640625" style="1" customWidth="1"/>
    <col min="12809" max="12809" width="6.5546875" style="1" customWidth="1"/>
    <col min="12810" max="12810" width="6.6640625" style="1" customWidth="1"/>
    <col min="12811" max="12811" width="6.88671875" style="1" customWidth="1"/>
    <col min="12812" max="12812" width="7.33203125" style="1" customWidth="1"/>
    <col min="12813" max="12813" width="6.6640625" style="1" customWidth="1"/>
    <col min="12814" max="12814" width="8.33203125" style="1" customWidth="1"/>
    <col min="12815" max="13056" width="11.44140625" style="1"/>
    <col min="13057" max="13057" width="4" style="1" customWidth="1"/>
    <col min="13058" max="13058" width="24.88671875" style="1" customWidth="1"/>
    <col min="13059" max="13059" width="5.5546875" style="1" customWidth="1"/>
    <col min="13060" max="13061" width="6.5546875" style="1" customWidth="1"/>
    <col min="13062" max="13062" width="6.44140625" style="1" customWidth="1"/>
    <col min="13063" max="13064" width="6.6640625" style="1" customWidth="1"/>
    <col min="13065" max="13065" width="6.5546875" style="1" customWidth="1"/>
    <col min="13066" max="13066" width="6.6640625" style="1" customWidth="1"/>
    <col min="13067" max="13067" width="6.88671875" style="1" customWidth="1"/>
    <col min="13068" max="13068" width="7.33203125" style="1" customWidth="1"/>
    <col min="13069" max="13069" width="6.6640625" style="1" customWidth="1"/>
    <col min="13070" max="13070" width="8.33203125" style="1" customWidth="1"/>
    <col min="13071" max="13312" width="11.44140625" style="1"/>
    <col min="13313" max="13313" width="4" style="1" customWidth="1"/>
    <col min="13314" max="13314" width="24.88671875" style="1" customWidth="1"/>
    <col min="13315" max="13315" width="5.5546875" style="1" customWidth="1"/>
    <col min="13316" max="13317" width="6.5546875" style="1" customWidth="1"/>
    <col min="13318" max="13318" width="6.44140625" style="1" customWidth="1"/>
    <col min="13319" max="13320" width="6.6640625" style="1" customWidth="1"/>
    <col min="13321" max="13321" width="6.5546875" style="1" customWidth="1"/>
    <col min="13322" max="13322" width="6.6640625" style="1" customWidth="1"/>
    <col min="13323" max="13323" width="6.88671875" style="1" customWidth="1"/>
    <col min="13324" max="13324" width="7.33203125" style="1" customWidth="1"/>
    <col min="13325" max="13325" width="6.6640625" style="1" customWidth="1"/>
    <col min="13326" max="13326" width="8.33203125" style="1" customWidth="1"/>
    <col min="13327" max="13568" width="11.44140625" style="1"/>
    <col min="13569" max="13569" width="4" style="1" customWidth="1"/>
    <col min="13570" max="13570" width="24.88671875" style="1" customWidth="1"/>
    <col min="13571" max="13571" width="5.5546875" style="1" customWidth="1"/>
    <col min="13572" max="13573" width="6.5546875" style="1" customWidth="1"/>
    <col min="13574" max="13574" width="6.44140625" style="1" customWidth="1"/>
    <col min="13575" max="13576" width="6.6640625" style="1" customWidth="1"/>
    <col min="13577" max="13577" width="6.5546875" style="1" customWidth="1"/>
    <col min="13578" max="13578" width="6.6640625" style="1" customWidth="1"/>
    <col min="13579" max="13579" width="6.88671875" style="1" customWidth="1"/>
    <col min="13580" max="13580" width="7.33203125" style="1" customWidth="1"/>
    <col min="13581" max="13581" width="6.6640625" style="1" customWidth="1"/>
    <col min="13582" max="13582" width="8.33203125" style="1" customWidth="1"/>
    <col min="13583" max="13824" width="11.44140625" style="1"/>
    <col min="13825" max="13825" width="4" style="1" customWidth="1"/>
    <col min="13826" max="13826" width="24.88671875" style="1" customWidth="1"/>
    <col min="13827" max="13827" width="5.5546875" style="1" customWidth="1"/>
    <col min="13828" max="13829" width="6.5546875" style="1" customWidth="1"/>
    <col min="13830" max="13830" width="6.44140625" style="1" customWidth="1"/>
    <col min="13831" max="13832" width="6.6640625" style="1" customWidth="1"/>
    <col min="13833" max="13833" width="6.5546875" style="1" customWidth="1"/>
    <col min="13834" max="13834" width="6.6640625" style="1" customWidth="1"/>
    <col min="13835" max="13835" width="6.88671875" style="1" customWidth="1"/>
    <col min="13836" max="13836" width="7.33203125" style="1" customWidth="1"/>
    <col min="13837" max="13837" width="6.6640625" style="1" customWidth="1"/>
    <col min="13838" max="13838" width="8.33203125" style="1" customWidth="1"/>
    <col min="13839" max="14080" width="11.44140625" style="1"/>
    <col min="14081" max="14081" width="4" style="1" customWidth="1"/>
    <col min="14082" max="14082" width="24.88671875" style="1" customWidth="1"/>
    <col min="14083" max="14083" width="5.5546875" style="1" customWidth="1"/>
    <col min="14084" max="14085" width="6.5546875" style="1" customWidth="1"/>
    <col min="14086" max="14086" width="6.44140625" style="1" customWidth="1"/>
    <col min="14087" max="14088" width="6.6640625" style="1" customWidth="1"/>
    <col min="14089" max="14089" width="6.5546875" style="1" customWidth="1"/>
    <col min="14090" max="14090" width="6.6640625" style="1" customWidth="1"/>
    <col min="14091" max="14091" width="6.88671875" style="1" customWidth="1"/>
    <col min="14092" max="14092" width="7.33203125" style="1" customWidth="1"/>
    <col min="14093" max="14093" width="6.6640625" style="1" customWidth="1"/>
    <col min="14094" max="14094" width="8.33203125" style="1" customWidth="1"/>
    <col min="14095" max="14336" width="11.44140625" style="1"/>
    <col min="14337" max="14337" width="4" style="1" customWidth="1"/>
    <col min="14338" max="14338" width="24.88671875" style="1" customWidth="1"/>
    <col min="14339" max="14339" width="5.5546875" style="1" customWidth="1"/>
    <col min="14340" max="14341" width="6.5546875" style="1" customWidth="1"/>
    <col min="14342" max="14342" width="6.44140625" style="1" customWidth="1"/>
    <col min="14343" max="14344" width="6.6640625" style="1" customWidth="1"/>
    <col min="14345" max="14345" width="6.5546875" style="1" customWidth="1"/>
    <col min="14346" max="14346" width="6.6640625" style="1" customWidth="1"/>
    <col min="14347" max="14347" width="6.88671875" style="1" customWidth="1"/>
    <col min="14348" max="14348" width="7.33203125" style="1" customWidth="1"/>
    <col min="14349" max="14349" width="6.6640625" style="1" customWidth="1"/>
    <col min="14350" max="14350" width="8.33203125" style="1" customWidth="1"/>
    <col min="14351" max="14592" width="11.44140625" style="1"/>
    <col min="14593" max="14593" width="4" style="1" customWidth="1"/>
    <col min="14594" max="14594" width="24.88671875" style="1" customWidth="1"/>
    <col min="14595" max="14595" width="5.5546875" style="1" customWidth="1"/>
    <col min="14596" max="14597" width="6.5546875" style="1" customWidth="1"/>
    <col min="14598" max="14598" width="6.44140625" style="1" customWidth="1"/>
    <col min="14599" max="14600" width="6.6640625" style="1" customWidth="1"/>
    <col min="14601" max="14601" width="6.5546875" style="1" customWidth="1"/>
    <col min="14602" max="14602" width="6.6640625" style="1" customWidth="1"/>
    <col min="14603" max="14603" width="6.88671875" style="1" customWidth="1"/>
    <col min="14604" max="14604" width="7.33203125" style="1" customWidth="1"/>
    <col min="14605" max="14605" width="6.6640625" style="1" customWidth="1"/>
    <col min="14606" max="14606" width="8.33203125" style="1" customWidth="1"/>
    <col min="14607" max="14848" width="11.44140625" style="1"/>
    <col min="14849" max="14849" width="4" style="1" customWidth="1"/>
    <col min="14850" max="14850" width="24.88671875" style="1" customWidth="1"/>
    <col min="14851" max="14851" width="5.5546875" style="1" customWidth="1"/>
    <col min="14852" max="14853" width="6.5546875" style="1" customWidth="1"/>
    <col min="14854" max="14854" width="6.44140625" style="1" customWidth="1"/>
    <col min="14855" max="14856" width="6.6640625" style="1" customWidth="1"/>
    <col min="14857" max="14857" width="6.5546875" style="1" customWidth="1"/>
    <col min="14858" max="14858" width="6.6640625" style="1" customWidth="1"/>
    <col min="14859" max="14859" width="6.88671875" style="1" customWidth="1"/>
    <col min="14860" max="14860" width="7.33203125" style="1" customWidth="1"/>
    <col min="14861" max="14861" width="6.6640625" style="1" customWidth="1"/>
    <col min="14862" max="14862" width="8.33203125" style="1" customWidth="1"/>
    <col min="14863" max="15104" width="11.44140625" style="1"/>
    <col min="15105" max="15105" width="4" style="1" customWidth="1"/>
    <col min="15106" max="15106" width="24.88671875" style="1" customWidth="1"/>
    <col min="15107" max="15107" width="5.5546875" style="1" customWidth="1"/>
    <col min="15108" max="15109" width="6.5546875" style="1" customWidth="1"/>
    <col min="15110" max="15110" width="6.44140625" style="1" customWidth="1"/>
    <col min="15111" max="15112" width="6.6640625" style="1" customWidth="1"/>
    <col min="15113" max="15113" width="6.5546875" style="1" customWidth="1"/>
    <col min="15114" max="15114" width="6.6640625" style="1" customWidth="1"/>
    <col min="15115" max="15115" width="6.88671875" style="1" customWidth="1"/>
    <col min="15116" max="15116" width="7.33203125" style="1" customWidth="1"/>
    <col min="15117" max="15117" width="6.6640625" style="1" customWidth="1"/>
    <col min="15118" max="15118" width="8.33203125" style="1" customWidth="1"/>
    <col min="15119" max="15360" width="11.44140625" style="1"/>
    <col min="15361" max="15361" width="4" style="1" customWidth="1"/>
    <col min="15362" max="15362" width="24.88671875" style="1" customWidth="1"/>
    <col min="15363" max="15363" width="5.5546875" style="1" customWidth="1"/>
    <col min="15364" max="15365" width="6.5546875" style="1" customWidth="1"/>
    <col min="15366" max="15366" width="6.44140625" style="1" customWidth="1"/>
    <col min="15367" max="15368" width="6.6640625" style="1" customWidth="1"/>
    <col min="15369" max="15369" width="6.5546875" style="1" customWidth="1"/>
    <col min="15370" max="15370" width="6.6640625" style="1" customWidth="1"/>
    <col min="15371" max="15371" width="6.88671875" style="1" customWidth="1"/>
    <col min="15372" max="15372" width="7.33203125" style="1" customWidth="1"/>
    <col min="15373" max="15373" width="6.6640625" style="1" customWidth="1"/>
    <col min="15374" max="15374" width="8.33203125" style="1" customWidth="1"/>
    <col min="15375" max="15616" width="11.44140625" style="1"/>
    <col min="15617" max="15617" width="4" style="1" customWidth="1"/>
    <col min="15618" max="15618" width="24.88671875" style="1" customWidth="1"/>
    <col min="15619" max="15619" width="5.5546875" style="1" customWidth="1"/>
    <col min="15620" max="15621" width="6.5546875" style="1" customWidth="1"/>
    <col min="15622" max="15622" width="6.44140625" style="1" customWidth="1"/>
    <col min="15623" max="15624" width="6.6640625" style="1" customWidth="1"/>
    <col min="15625" max="15625" width="6.5546875" style="1" customWidth="1"/>
    <col min="15626" max="15626" width="6.6640625" style="1" customWidth="1"/>
    <col min="15627" max="15627" width="6.88671875" style="1" customWidth="1"/>
    <col min="15628" max="15628" width="7.33203125" style="1" customWidth="1"/>
    <col min="15629" max="15629" width="6.6640625" style="1" customWidth="1"/>
    <col min="15630" max="15630" width="8.33203125" style="1" customWidth="1"/>
    <col min="15631" max="15872" width="11.44140625" style="1"/>
    <col min="15873" max="15873" width="4" style="1" customWidth="1"/>
    <col min="15874" max="15874" width="24.88671875" style="1" customWidth="1"/>
    <col min="15875" max="15875" width="5.5546875" style="1" customWidth="1"/>
    <col min="15876" max="15877" width="6.5546875" style="1" customWidth="1"/>
    <col min="15878" max="15878" width="6.44140625" style="1" customWidth="1"/>
    <col min="15879" max="15880" width="6.6640625" style="1" customWidth="1"/>
    <col min="15881" max="15881" width="6.5546875" style="1" customWidth="1"/>
    <col min="15882" max="15882" width="6.6640625" style="1" customWidth="1"/>
    <col min="15883" max="15883" width="6.88671875" style="1" customWidth="1"/>
    <col min="15884" max="15884" width="7.33203125" style="1" customWidth="1"/>
    <col min="15885" max="15885" width="6.6640625" style="1" customWidth="1"/>
    <col min="15886" max="15886" width="8.33203125" style="1" customWidth="1"/>
    <col min="15887" max="16128" width="11.44140625" style="1"/>
    <col min="16129" max="16129" width="4" style="1" customWidth="1"/>
    <col min="16130" max="16130" width="24.88671875" style="1" customWidth="1"/>
    <col min="16131" max="16131" width="5.5546875" style="1" customWidth="1"/>
    <col min="16132" max="16133" width="6.5546875" style="1" customWidth="1"/>
    <col min="16134" max="16134" width="6.44140625" style="1" customWidth="1"/>
    <col min="16135" max="16136" width="6.6640625" style="1" customWidth="1"/>
    <col min="16137" max="16137" width="6.5546875" style="1" customWidth="1"/>
    <col min="16138" max="16138" width="6.6640625" style="1" customWidth="1"/>
    <col min="16139" max="16139" width="6.88671875" style="1" customWidth="1"/>
    <col min="16140" max="16140" width="7.33203125" style="1" customWidth="1"/>
    <col min="16141" max="16141" width="6.6640625" style="1" customWidth="1"/>
    <col min="16142" max="16142" width="8.33203125" style="1" customWidth="1"/>
    <col min="16143" max="16384" width="11.44140625" style="1"/>
  </cols>
  <sheetData>
    <row r="1" spans="1:19" ht="28.8" x14ac:dyDescent="0.25">
      <c r="A1" s="2"/>
      <c r="B1" s="2"/>
      <c r="C1" s="2"/>
      <c r="D1" s="76">
        <v>0</v>
      </c>
      <c r="E1" s="76" t="s">
        <v>143</v>
      </c>
      <c r="F1" s="76" t="s">
        <v>144</v>
      </c>
      <c r="G1" s="76" t="s">
        <v>145</v>
      </c>
      <c r="H1" s="76" t="s">
        <v>146</v>
      </c>
      <c r="I1" s="76" t="s">
        <v>147</v>
      </c>
      <c r="J1" s="76" t="s">
        <v>148</v>
      </c>
      <c r="K1" s="76" t="s">
        <v>149</v>
      </c>
      <c r="L1" s="76" t="s">
        <v>150</v>
      </c>
      <c r="M1" s="76" t="s">
        <v>151</v>
      </c>
      <c r="N1" s="76" t="s">
        <v>152</v>
      </c>
      <c r="O1" s="76" t="s">
        <v>153</v>
      </c>
      <c r="P1" s="77" t="s">
        <v>154</v>
      </c>
      <c r="Q1" s="76" t="s">
        <v>155</v>
      </c>
      <c r="R1" s="76" t="s">
        <v>156</v>
      </c>
      <c r="S1" s="78" t="s">
        <v>157</v>
      </c>
    </row>
    <row r="2" spans="1:19" ht="21" x14ac:dyDescent="0.25">
      <c r="A2" s="2"/>
      <c r="B2" s="128" t="s">
        <v>99</v>
      </c>
      <c r="C2" s="129"/>
      <c r="D2" s="126" t="s">
        <v>98</v>
      </c>
      <c r="E2" s="127"/>
      <c r="F2" s="127"/>
      <c r="G2" s="127"/>
      <c r="H2" s="127"/>
      <c r="I2" s="127"/>
      <c r="J2" s="127"/>
      <c r="K2" s="127"/>
      <c r="L2" s="127"/>
      <c r="M2" s="127"/>
      <c r="N2" s="127"/>
      <c r="O2" s="7"/>
      <c r="P2" s="2"/>
      <c r="Q2" s="2"/>
      <c r="R2" s="2"/>
      <c r="S2" s="2"/>
    </row>
    <row r="3" spans="1:19" ht="13.2" customHeight="1" x14ac:dyDescent="0.25">
      <c r="A3" s="2"/>
      <c r="B3" s="130"/>
      <c r="C3" s="131"/>
      <c r="D3" s="6">
        <v>0.1</v>
      </c>
      <c r="E3" s="6">
        <v>4</v>
      </c>
      <c r="F3" s="6">
        <v>10</v>
      </c>
      <c r="G3" s="6">
        <v>15</v>
      </c>
      <c r="H3" s="6">
        <v>20</v>
      </c>
      <c r="I3" s="6">
        <v>30</v>
      </c>
      <c r="J3" s="6">
        <v>40</v>
      </c>
      <c r="K3" s="6">
        <v>50</v>
      </c>
      <c r="L3" s="6">
        <v>60</v>
      </c>
      <c r="M3" s="6">
        <v>70</v>
      </c>
      <c r="N3" s="6">
        <v>80</v>
      </c>
      <c r="O3" s="6">
        <v>90</v>
      </c>
      <c r="P3" s="6">
        <v>100</v>
      </c>
      <c r="Q3" s="6">
        <v>200</v>
      </c>
      <c r="R3" s="6">
        <v>300</v>
      </c>
      <c r="S3" s="6">
        <v>500</v>
      </c>
    </row>
    <row r="4" spans="1:19" ht="12.75" customHeight="1" x14ac:dyDescent="0.25">
      <c r="A4" s="2"/>
      <c r="B4" s="132"/>
      <c r="C4" s="133"/>
      <c r="D4" s="6"/>
      <c r="E4" s="6"/>
      <c r="F4" s="6"/>
      <c r="G4" s="6"/>
      <c r="H4" s="6"/>
      <c r="I4" s="6"/>
      <c r="J4" s="6"/>
      <c r="K4" s="6"/>
      <c r="L4" s="6"/>
      <c r="M4" s="6"/>
      <c r="N4" s="6"/>
      <c r="O4" s="6"/>
      <c r="P4" s="6"/>
      <c r="Q4" s="6"/>
      <c r="R4" s="6"/>
      <c r="S4" s="6"/>
    </row>
    <row r="5" spans="1:19" x14ac:dyDescent="0.25">
      <c r="A5" s="2"/>
      <c r="B5" s="5">
        <v>1</v>
      </c>
      <c r="C5" s="3" t="s">
        <v>97</v>
      </c>
      <c r="D5" s="8">
        <v>10.199999999999999</v>
      </c>
      <c r="E5" s="8">
        <v>11.85</v>
      </c>
      <c r="F5" s="8">
        <v>13.5</v>
      </c>
      <c r="G5" s="8">
        <v>15.15</v>
      </c>
      <c r="H5" s="8">
        <v>16.79</v>
      </c>
      <c r="I5" s="8">
        <v>18.96</v>
      </c>
      <c r="J5" s="8">
        <v>21.12</v>
      </c>
      <c r="K5" s="8">
        <v>23.29</v>
      </c>
      <c r="L5" s="8">
        <v>25.44</v>
      </c>
      <c r="M5" s="8">
        <v>27.61</v>
      </c>
      <c r="N5" s="8">
        <v>29.77</v>
      </c>
      <c r="O5" s="8">
        <v>31.93</v>
      </c>
      <c r="P5" s="8">
        <v>31.93</v>
      </c>
      <c r="Q5" s="8">
        <v>30.33</v>
      </c>
      <c r="R5" s="8">
        <v>28.82</v>
      </c>
      <c r="S5" s="8">
        <v>27.38</v>
      </c>
    </row>
    <row r="6" spans="1:19" x14ac:dyDescent="0.25">
      <c r="A6" s="2"/>
      <c r="B6" s="5">
        <v>2</v>
      </c>
      <c r="C6" s="3" t="s">
        <v>96</v>
      </c>
      <c r="D6" s="8">
        <v>12.96</v>
      </c>
      <c r="E6" s="8">
        <v>15.88</v>
      </c>
      <c r="F6" s="8">
        <v>18.8</v>
      </c>
      <c r="G6" s="8">
        <v>21.72</v>
      </c>
      <c r="H6" s="8">
        <v>24.65</v>
      </c>
      <c r="I6" s="8">
        <v>27.54</v>
      </c>
      <c r="J6" s="8">
        <v>30.43</v>
      </c>
      <c r="K6" s="8">
        <v>33.32</v>
      </c>
      <c r="L6" s="8">
        <v>36.21</v>
      </c>
      <c r="M6" s="8">
        <v>39.1</v>
      </c>
      <c r="N6" s="8">
        <v>41.98</v>
      </c>
      <c r="O6" s="8">
        <v>44.87</v>
      </c>
      <c r="P6" s="8">
        <v>44.87</v>
      </c>
      <c r="Q6" s="8">
        <v>42.64</v>
      </c>
      <c r="R6" s="8">
        <v>40.5</v>
      </c>
      <c r="S6" s="8">
        <v>38.479999999999997</v>
      </c>
    </row>
    <row r="7" spans="1:19" x14ac:dyDescent="0.25">
      <c r="A7" s="2"/>
      <c r="B7" s="5">
        <v>3</v>
      </c>
      <c r="C7" s="3" t="s">
        <v>95</v>
      </c>
      <c r="D7" s="8">
        <v>10.91</v>
      </c>
      <c r="E7" s="8">
        <v>12.78</v>
      </c>
      <c r="F7" s="8">
        <v>14.64</v>
      </c>
      <c r="G7" s="8">
        <v>16.5</v>
      </c>
      <c r="H7" s="8">
        <v>18.36</v>
      </c>
      <c r="I7" s="8">
        <v>20.77</v>
      </c>
      <c r="J7" s="8">
        <v>23.18</v>
      </c>
      <c r="K7" s="8">
        <v>25.59</v>
      </c>
      <c r="L7" s="8">
        <v>28</v>
      </c>
      <c r="M7" s="8">
        <v>30.4</v>
      </c>
      <c r="N7" s="8">
        <v>32.81</v>
      </c>
      <c r="O7" s="8">
        <v>35.22</v>
      </c>
      <c r="P7" s="8">
        <v>35.22</v>
      </c>
      <c r="Q7" s="8">
        <v>33.46</v>
      </c>
      <c r="R7" s="8">
        <v>31.78</v>
      </c>
      <c r="S7" s="8">
        <v>30.2</v>
      </c>
    </row>
    <row r="8" spans="1:19" x14ac:dyDescent="0.25">
      <c r="A8" s="2"/>
      <c r="B8" s="5">
        <v>4</v>
      </c>
      <c r="C8" s="3" t="s">
        <v>94</v>
      </c>
      <c r="D8" s="8">
        <v>5.54</v>
      </c>
      <c r="E8" s="8">
        <v>6.06</v>
      </c>
      <c r="F8" s="8">
        <v>6.58</v>
      </c>
      <c r="G8" s="8">
        <v>7.1</v>
      </c>
      <c r="H8" s="8">
        <v>7.61</v>
      </c>
      <c r="I8" s="8">
        <v>9.16</v>
      </c>
      <c r="J8" s="8">
        <v>10.69</v>
      </c>
      <c r="K8" s="8">
        <v>11.63</v>
      </c>
      <c r="L8" s="8">
        <v>12.58</v>
      </c>
      <c r="M8" s="8">
        <v>13.51</v>
      </c>
      <c r="N8" s="8">
        <v>14.45</v>
      </c>
      <c r="O8" s="8">
        <v>15.38</v>
      </c>
      <c r="P8" s="8">
        <v>15.38</v>
      </c>
      <c r="Q8" s="8">
        <v>14.61</v>
      </c>
      <c r="R8" s="8">
        <v>13.89</v>
      </c>
      <c r="S8" s="8">
        <v>13.19</v>
      </c>
    </row>
    <row r="9" spans="1:19" x14ac:dyDescent="0.25">
      <c r="A9" s="2"/>
      <c r="B9" s="5">
        <v>5</v>
      </c>
      <c r="C9" s="3" t="s">
        <v>93</v>
      </c>
      <c r="D9" s="8">
        <v>5.54</v>
      </c>
      <c r="E9" s="8">
        <v>6.06</v>
      </c>
      <c r="F9" s="8">
        <v>6.58</v>
      </c>
      <c r="G9" s="8">
        <v>7.1</v>
      </c>
      <c r="H9" s="8">
        <v>7.61</v>
      </c>
      <c r="I9" s="8">
        <v>9.16</v>
      </c>
      <c r="J9" s="8">
        <v>10.69</v>
      </c>
      <c r="K9" s="8">
        <v>11.63</v>
      </c>
      <c r="L9" s="8">
        <v>12.58</v>
      </c>
      <c r="M9" s="8">
        <v>13.51</v>
      </c>
      <c r="N9" s="8">
        <v>14.45</v>
      </c>
      <c r="O9" s="8">
        <v>15.38</v>
      </c>
      <c r="P9" s="8">
        <v>15.38</v>
      </c>
      <c r="Q9" s="8">
        <v>14.61</v>
      </c>
      <c r="R9" s="8">
        <v>13.89</v>
      </c>
      <c r="S9" s="8">
        <v>13.19</v>
      </c>
    </row>
    <row r="10" spans="1:19" x14ac:dyDescent="0.25">
      <c r="A10" s="2"/>
      <c r="B10" s="5">
        <v>6</v>
      </c>
      <c r="C10" s="3" t="s">
        <v>92</v>
      </c>
      <c r="D10" s="8">
        <v>10.91</v>
      </c>
      <c r="E10" s="8">
        <v>12.78</v>
      </c>
      <c r="F10" s="8">
        <v>14.64</v>
      </c>
      <c r="G10" s="8">
        <v>16.5</v>
      </c>
      <c r="H10" s="8">
        <v>18.36</v>
      </c>
      <c r="I10" s="8">
        <v>20.77</v>
      </c>
      <c r="J10" s="8">
        <v>23.18</v>
      </c>
      <c r="K10" s="8">
        <v>25.59</v>
      </c>
      <c r="L10" s="8">
        <v>28</v>
      </c>
      <c r="M10" s="8">
        <v>30.4</v>
      </c>
      <c r="N10" s="8">
        <v>32.81</v>
      </c>
      <c r="O10" s="8">
        <v>35.22</v>
      </c>
      <c r="P10" s="8">
        <v>35.22</v>
      </c>
      <c r="Q10" s="8">
        <v>33.46</v>
      </c>
      <c r="R10" s="8">
        <v>31.78</v>
      </c>
      <c r="S10" s="8">
        <v>30.2</v>
      </c>
    </row>
    <row r="11" spans="1:19" x14ac:dyDescent="0.25">
      <c r="A11" s="2"/>
      <c r="B11" s="5">
        <v>7</v>
      </c>
      <c r="C11" s="3" t="s">
        <v>91</v>
      </c>
      <c r="D11" s="8">
        <v>5.54</v>
      </c>
      <c r="E11" s="8">
        <v>6.06</v>
      </c>
      <c r="F11" s="8">
        <v>6.58</v>
      </c>
      <c r="G11" s="8">
        <v>7.1</v>
      </c>
      <c r="H11" s="8">
        <v>7.61</v>
      </c>
      <c r="I11" s="8">
        <v>9.16</v>
      </c>
      <c r="J11" s="8">
        <v>10.69</v>
      </c>
      <c r="K11" s="8">
        <v>11.63</v>
      </c>
      <c r="L11" s="8">
        <v>12.58</v>
      </c>
      <c r="M11" s="8">
        <v>13.51</v>
      </c>
      <c r="N11" s="8">
        <v>14.45</v>
      </c>
      <c r="O11" s="8">
        <v>15.38</v>
      </c>
      <c r="P11" s="8">
        <v>15.38</v>
      </c>
      <c r="Q11" s="8">
        <v>14.61</v>
      </c>
      <c r="R11" s="8">
        <v>13.89</v>
      </c>
      <c r="S11" s="8">
        <v>13.19</v>
      </c>
    </row>
    <row r="12" spans="1:19" x14ac:dyDescent="0.25">
      <c r="A12" s="2"/>
      <c r="B12" s="5">
        <v>8</v>
      </c>
      <c r="C12" s="3" t="s">
        <v>90</v>
      </c>
      <c r="D12" s="8">
        <v>12.96</v>
      </c>
      <c r="E12" s="8">
        <v>15.88</v>
      </c>
      <c r="F12" s="8">
        <v>18.8</v>
      </c>
      <c r="G12" s="8">
        <v>21.72</v>
      </c>
      <c r="H12" s="8">
        <v>24.65</v>
      </c>
      <c r="I12" s="8">
        <v>27.54</v>
      </c>
      <c r="J12" s="8">
        <v>30.43</v>
      </c>
      <c r="K12" s="8">
        <v>33.32</v>
      </c>
      <c r="L12" s="8">
        <v>36.21</v>
      </c>
      <c r="M12" s="8">
        <v>39.1</v>
      </c>
      <c r="N12" s="8">
        <v>41.98</v>
      </c>
      <c r="O12" s="8">
        <v>44.87</v>
      </c>
      <c r="P12" s="8">
        <v>44.87</v>
      </c>
      <c r="Q12" s="8">
        <v>42.64</v>
      </c>
      <c r="R12" s="8">
        <v>40.5</v>
      </c>
      <c r="S12" s="8">
        <v>38.479999999999997</v>
      </c>
    </row>
    <row r="13" spans="1:19" x14ac:dyDescent="0.25">
      <c r="A13" s="2"/>
      <c r="B13" s="5">
        <v>9</v>
      </c>
      <c r="C13" s="3" t="s">
        <v>89</v>
      </c>
      <c r="D13" s="8">
        <v>12.33</v>
      </c>
      <c r="E13" s="8">
        <v>14.58</v>
      </c>
      <c r="F13" s="8">
        <v>16.829999999999998</v>
      </c>
      <c r="G13" s="8">
        <v>19.079999999999998</v>
      </c>
      <c r="H13" s="8">
        <v>21.33</v>
      </c>
      <c r="I13" s="8">
        <v>24.05</v>
      </c>
      <c r="J13" s="8">
        <v>26.75</v>
      </c>
      <c r="K13" s="8">
        <v>29.47</v>
      </c>
      <c r="L13" s="8">
        <v>32.17</v>
      </c>
      <c r="M13" s="8">
        <v>34.9</v>
      </c>
      <c r="N13" s="8">
        <v>37.61</v>
      </c>
      <c r="O13" s="8">
        <v>40.32</v>
      </c>
      <c r="P13" s="8">
        <v>40.32</v>
      </c>
      <c r="Q13" s="8">
        <v>38.31</v>
      </c>
      <c r="R13" s="8">
        <v>36.39</v>
      </c>
      <c r="S13" s="8">
        <v>34.56</v>
      </c>
    </row>
    <row r="14" spans="1:19" x14ac:dyDescent="0.25">
      <c r="A14" s="2"/>
      <c r="B14" s="4">
        <v>10</v>
      </c>
      <c r="C14" s="3" t="s">
        <v>88</v>
      </c>
      <c r="D14" s="8">
        <v>12.33</v>
      </c>
      <c r="E14" s="8">
        <v>14.58</v>
      </c>
      <c r="F14" s="8">
        <v>16.829999999999998</v>
      </c>
      <c r="G14" s="8">
        <v>19.079999999999998</v>
      </c>
      <c r="H14" s="8">
        <v>21.33</v>
      </c>
      <c r="I14" s="8">
        <v>24.05</v>
      </c>
      <c r="J14" s="8">
        <v>26.75</v>
      </c>
      <c r="K14" s="8">
        <v>29.47</v>
      </c>
      <c r="L14" s="8">
        <v>32.17</v>
      </c>
      <c r="M14" s="8">
        <v>34.9</v>
      </c>
      <c r="N14" s="8">
        <v>37.61</v>
      </c>
      <c r="O14" s="8">
        <v>40.32</v>
      </c>
      <c r="P14" s="8">
        <v>40.32</v>
      </c>
      <c r="Q14" s="8">
        <v>38.31</v>
      </c>
      <c r="R14" s="8">
        <v>36.39</v>
      </c>
      <c r="S14" s="8">
        <v>34.56</v>
      </c>
    </row>
    <row r="15" spans="1:19" x14ac:dyDescent="0.25">
      <c r="A15" s="2"/>
      <c r="B15" s="4">
        <v>11</v>
      </c>
      <c r="C15" s="3" t="s">
        <v>87</v>
      </c>
      <c r="D15" s="8">
        <v>12.33</v>
      </c>
      <c r="E15" s="8">
        <v>14.58</v>
      </c>
      <c r="F15" s="8">
        <v>16.829999999999998</v>
      </c>
      <c r="G15" s="8">
        <v>19.079999999999998</v>
      </c>
      <c r="H15" s="8">
        <v>21.33</v>
      </c>
      <c r="I15" s="8">
        <v>24.05</v>
      </c>
      <c r="J15" s="8">
        <v>26.75</v>
      </c>
      <c r="K15" s="8">
        <v>29.47</v>
      </c>
      <c r="L15" s="8">
        <v>32.17</v>
      </c>
      <c r="M15" s="8">
        <v>34.9</v>
      </c>
      <c r="N15" s="8">
        <v>37.61</v>
      </c>
      <c r="O15" s="8">
        <v>40.32</v>
      </c>
      <c r="P15" s="8">
        <v>40.32</v>
      </c>
      <c r="Q15" s="8">
        <v>38.31</v>
      </c>
      <c r="R15" s="8">
        <v>36.39</v>
      </c>
      <c r="S15" s="8">
        <v>34.56</v>
      </c>
    </row>
    <row r="16" spans="1:19" x14ac:dyDescent="0.25">
      <c r="A16" s="2"/>
      <c r="B16" s="4">
        <v>12</v>
      </c>
      <c r="C16" s="3" t="s">
        <v>86</v>
      </c>
      <c r="D16" s="8">
        <v>11.62</v>
      </c>
      <c r="E16" s="8">
        <v>13.65</v>
      </c>
      <c r="F16" s="8">
        <v>15.69</v>
      </c>
      <c r="G16" s="8">
        <v>17.71</v>
      </c>
      <c r="H16" s="8">
        <v>19.739999999999998</v>
      </c>
      <c r="I16" s="8">
        <v>22.31</v>
      </c>
      <c r="J16" s="8">
        <v>24.87</v>
      </c>
      <c r="K16" s="8">
        <v>27.43</v>
      </c>
      <c r="L16" s="8">
        <v>30</v>
      </c>
      <c r="M16" s="8">
        <v>32.56</v>
      </c>
      <c r="N16" s="8">
        <v>35.11</v>
      </c>
      <c r="O16" s="8">
        <v>37.68</v>
      </c>
      <c r="P16" s="8">
        <v>37.68</v>
      </c>
      <c r="Q16" s="8">
        <v>35.799999999999997</v>
      </c>
      <c r="R16" s="8">
        <v>34.01</v>
      </c>
      <c r="S16" s="8">
        <v>32.31</v>
      </c>
    </row>
    <row r="17" spans="1:19" x14ac:dyDescent="0.25">
      <c r="A17" s="2"/>
      <c r="B17" s="4">
        <v>13</v>
      </c>
      <c r="C17" s="3" t="s">
        <v>85</v>
      </c>
      <c r="D17" s="8">
        <v>10.199999999999999</v>
      </c>
      <c r="E17" s="8">
        <v>11.85</v>
      </c>
      <c r="F17" s="8">
        <v>13.5</v>
      </c>
      <c r="G17" s="8">
        <v>15.15</v>
      </c>
      <c r="H17" s="8">
        <v>16.79</v>
      </c>
      <c r="I17" s="8">
        <v>18.96</v>
      </c>
      <c r="J17" s="8">
        <v>21.12</v>
      </c>
      <c r="K17" s="8">
        <v>23.29</v>
      </c>
      <c r="L17" s="8">
        <v>25.44</v>
      </c>
      <c r="M17" s="8">
        <v>27.61</v>
      </c>
      <c r="N17" s="8">
        <v>29.77</v>
      </c>
      <c r="O17" s="8">
        <v>31.93</v>
      </c>
      <c r="P17" s="8">
        <v>31.93</v>
      </c>
      <c r="Q17" s="8">
        <v>30.33</v>
      </c>
      <c r="R17" s="8">
        <v>28.82</v>
      </c>
      <c r="S17" s="8">
        <v>27.38</v>
      </c>
    </row>
    <row r="18" spans="1:19" x14ac:dyDescent="0.25">
      <c r="A18" s="2"/>
      <c r="B18" s="4">
        <v>14</v>
      </c>
      <c r="C18" s="3" t="s">
        <v>84</v>
      </c>
      <c r="D18" s="8">
        <v>13.04</v>
      </c>
      <c r="E18" s="8">
        <v>16.37</v>
      </c>
      <c r="F18" s="8">
        <v>19.71</v>
      </c>
      <c r="G18" s="8">
        <v>23.04</v>
      </c>
      <c r="H18" s="8">
        <v>26.38</v>
      </c>
      <c r="I18" s="8">
        <v>29.35</v>
      </c>
      <c r="J18" s="8">
        <v>32.31</v>
      </c>
      <c r="K18" s="8">
        <v>35.270000000000003</v>
      </c>
      <c r="L18" s="8">
        <v>38.229999999999997</v>
      </c>
      <c r="M18" s="8">
        <v>41.19</v>
      </c>
      <c r="N18" s="8">
        <v>44.16</v>
      </c>
      <c r="O18" s="8">
        <v>47.13</v>
      </c>
      <c r="P18" s="8">
        <v>47.13</v>
      </c>
      <c r="Q18" s="8">
        <v>44.77</v>
      </c>
      <c r="R18" s="8">
        <v>42.52</v>
      </c>
      <c r="S18" s="8">
        <v>40.4</v>
      </c>
    </row>
    <row r="19" spans="1:19" x14ac:dyDescent="0.25">
      <c r="A19" s="2"/>
      <c r="B19" s="4">
        <v>15</v>
      </c>
      <c r="C19" s="3" t="s">
        <v>83</v>
      </c>
      <c r="D19" s="8">
        <v>11.62</v>
      </c>
      <c r="E19" s="8">
        <v>13.65</v>
      </c>
      <c r="F19" s="8">
        <v>15.69</v>
      </c>
      <c r="G19" s="8">
        <v>17.71</v>
      </c>
      <c r="H19" s="8">
        <v>19.739999999999998</v>
      </c>
      <c r="I19" s="8">
        <v>22.31</v>
      </c>
      <c r="J19" s="8">
        <v>24.87</v>
      </c>
      <c r="K19" s="8">
        <v>27.43</v>
      </c>
      <c r="L19" s="8">
        <v>30</v>
      </c>
      <c r="M19" s="8">
        <v>32.56</v>
      </c>
      <c r="N19" s="8">
        <v>35.11</v>
      </c>
      <c r="O19" s="8">
        <v>37.68</v>
      </c>
      <c r="P19" s="8">
        <v>37.68</v>
      </c>
      <c r="Q19" s="8">
        <v>35.799999999999997</v>
      </c>
      <c r="R19" s="8">
        <v>34.01</v>
      </c>
      <c r="S19" s="8">
        <v>32.31</v>
      </c>
    </row>
    <row r="20" spans="1:19" x14ac:dyDescent="0.25">
      <c r="A20" s="2"/>
      <c r="B20" s="4">
        <v>16</v>
      </c>
      <c r="C20" s="3" t="s">
        <v>82</v>
      </c>
      <c r="D20" s="8">
        <v>12.87</v>
      </c>
      <c r="E20" s="8">
        <v>15.41</v>
      </c>
      <c r="F20" s="8">
        <v>17.96</v>
      </c>
      <c r="G20" s="8">
        <v>20.5</v>
      </c>
      <c r="H20" s="8">
        <v>23.03</v>
      </c>
      <c r="I20" s="8">
        <v>25.85</v>
      </c>
      <c r="J20" s="8">
        <v>28.67</v>
      </c>
      <c r="K20" s="8">
        <v>31.48</v>
      </c>
      <c r="L20" s="8">
        <v>34.299999999999997</v>
      </c>
      <c r="M20" s="8">
        <v>37.11</v>
      </c>
      <c r="N20" s="8">
        <v>39.93</v>
      </c>
      <c r="O20" s="8">
        <v>42.74</v>
      </c>
      <c r="P20" s="8">
        <v>42.74</v>
      </c>
      <c r="Q20" s="8">
        <v>40.6</v>
      </c>
      <c r="R20" s="8">
        <v>38.58</v>
      </c>
      <c r="S20" s="8">
        <v>36.65</v>
      </c>
    </row>
    <row r="21" spans="1:19" x14ac:dyDescent="0.25">
      <c r="A21" s="2"/>
      <c r="B21" s="4">
        <v>17</v>
      </c>
      <c r="C21" s="3" t="s">
        <v>81</v>
      </c>
      <c r="D21" s="8">
        <v>12.96</v>
      </c>
      <c r="E21" s="8">
        <v>15.88</v>
      </c>
      <c r="F21" s="8">
        <v>18.8</v>
      </c>
      <c r="G21" s="8">
        <v>21.72</v>
      </c>
      <c r="H21" s="8">
        <v>24.65</v>
      </c>
      <c r="I21" s="8">
        <v>27.54</v>
      </c>
      <c r="J21" s="8">
        <v>30.43</v>
      </c>
      <c r="K21" s="8">
        <v>33.32</v>
      </c>
      <c r="L21" s="8">
        <v>36.21</v>
      </c>
      <c r="M21" s="8">
        <v>39.1</v>
      </c>
      <c r="N21" s="8">
        <v>41.98</v>
      </c>
      <c r="O21" s="8">
        <v>44.87</v>
      </c>
      <c r="P21" s="8">
        <v>44.87</v>
      </c>
      <c r="Q21" s="8">
        <v>42.64</v>
      </c>
      <c r="R21" s="8">
        <v>40.5</v>
      </c>
      <c r="S21" s="8">
        <v>38.479999999999997</v>
      </c>
    </row>
    <row r="22" spans="1:19" x14ac:dyDescent="0.25">
      <c r="A22" s="2"/>
      <c r="B22" s="4">
        <v>18</v>
      </c>
      <c r="C22" s="3" t="s">
        <v>80</v>
      </c>
      <c r="D22" s="8">
        <v>11.62</v>
      </c>
      <c r="E22" s="8">
        <v>13.65</v>
      </c>
      <c r="F22" s="8">
        <v>15.69</v>
      </c>
      <c r="G22" s="8">
        <v>17.71</v>
      </c>
      <c r="H22" s="8">
        <v>19.739999999999998</v>
      </c>
      <c r="I22" s="8">
        <v>22.31</v>
      </c>
      <c r="J22" s="8">
        <v>24.87</v>
      </c>
      <c r="K22" s="8">
        <v>27.43</v>
      </c>
      <c r="L22" s="8">
        <v>30</v>
      </c>
      <c r="M22" s="8">
        <v>32.56</v>
      </c>
      <c r="N22" s="8">
        <v>35.11</v>
      </c>
      <c r="O22" s="8">
        <v>37.68</v>
      </c>
      <c r="P22" s="8">
        <v>37.68</v>
      </c>
      <c r="Q22" s="8">
        <v>35.799999999999997</v>
      </c>
      <c r="R22" s="8">
        <v>34.01</v>
      </c>
      <c r="S22" s="8">
        <v>32.31</v>
      </c>
    </row>
    <row r="23" spans="1:19" x14ac:dyDescent="0.25">
      <c r="A23" s="2"/>
      <c r="B23" s="4">
        <v>19</v>
      </c>
      <c r="C23" s="3" t="s">
        <v>79</v>
      </c>
      <c r="D23" s="8">
        <v>12.33</v>
      </c>
      <c r="E23" s="8">
        <v>14.58</v>
      </c>
      <c r="F23" s="8">
        <v>16.829999999999998</v>
      </c>
      <c r="G23" s="8">
        <v>19.079999999999998</v>
      </c>
      <c r="H23" s="8">
        <v>21.33</v>
      </c>
      <c r="I23" s="8">
        <v>24.05</v>
      </c>
      <c r="J23" s="8">
        <v>26.75</v>
      </c>
      <c r="K23" s="8">
        <v>29.47</v>
      </c>
      <c r="L23" s="8">
        <v>32.17</v>
      </c>
      <c r="M23" s="8">
        <v>34.9</v>
      </c>
      <c r="N23" s="8">
        <v>37.61</v>
      </c>
      <c r="O23" s="8">
        <v>40.32</v>
      </c>
      <c r="P23" s="8">
        <v>40.32</v>
      </c>
      <c r="Q23" s="8">
        <v>38.31</v>
      </c>
      <c r="R23" s="8">
        <v>36.39</v>
      </c>
      <c r="S23" s="8">
        <v>34.56</v>
      </c>
    </row>
    <row r="24" spans="1:19" x14ac:dyDescent="0.25">
      <c r="A24" s="2"/>
      <c r="B24" s="4">
        <v>20</v>
      </c>
      <c r="C24" s="3" t="s">
        <v>78</v>
      </c>
      <c r="D24" s="8">
        <v>77.87</v>
      </c>
      <c r="E24" s="8">
        <v>84.51</v>
      </c>
      <c r="F24" s="8">
        <v>103</v>
      </c>
      <c r="G24" s="8">
        <v>109.65</v>
      </c>
      <c r="H24" s="8">
        <v>126.65</v>
      </c>
      <c r="I24" s="8">
        <v>143.81</v>
      </c>
      <c r="J24" s="8">
        <v>163.9</v>
      </c>
      <c r="K24" s="8">
        <v>181.05</v>
      </c>
      <c r="L24" s="8">
        <v>192.26</v>
      </c>
      <c r="M24" s="8">
        <v>206.42</v>
      </c>
      <c r="N24" s="8">
        <v>219.11</v>
      </c>
      <c r="O24" s="8">
        <v>224.41</v>
      </c>
      <c r="P24" s="8">
        <v>224.41</v>
      </c>
      <c r="Q24" s="8">
        <v>219.42</v>
      </c>
      <c r="R24" s="8">
        <v>214.67</v>
      </c>
      <c r="S24" s="8">
        <v>210.17</v>
      </c>
    </row>
    <row r="25" spans="1:19" x14ac:dyDescent="0.25">
      <c r="A25" s="2"/>
      <c r="B25" s="4">
        <v>21</v>
      </c>
      <c r="C25" s="3" t="s">
        <v>77</v>
      </c>
      <c r="D25" s="8">
        <v>10.91</v>
      </c>
      <c r="E25" s="8">
        <v>12.78</v>
      </c>
      <c r="F25" s="8">
        <v>14.64</v>
      </c>
      <c r="G25" s="8">
        <v>16.5</v>
      </c>
      <c r="H25" s="8">
        <v>18.36</v>
      </c>
      <c r="I25" s="8">
        <v>20.77</v>
      </c>
      <c r="J25" s="8">
        <v>23.18</v>
      </c>
      <c r="K25" s="8">
        <v>25.59</v>
      </c>
      <c r="L25" s="8">
        <v>28</v>
      </c>
      <c r="M25" s="8">
        <v>30.4</v>
      </c>
      <c r="N25" s="8">
        <v>32.81</v>
      </c>
      <c r="O25" s="8">
        <v>35.22</v>
      </c>
      <c r="P25" s="8">
        <v>35.22</v>
      </c>
      <c r="Q25" s="8">
        <v>33.46</v>
      </c>
      <c r="R25" s="8">
        <v>31.78</v>
      </c>
      <c r="S25" s="8">
        <v>30.2</v>
      </c>
    </row>
    <row r="26" spans="1:19" x14ac:dyDescent="0.25">
      <c r="A26" s="2"/>
      <c r="B26" s="4">
        <v>22</v>
      </c>
      <c r="C26" s="3" t="s">
        <v>76</v>
      </c>
      <c r="D26" s="8">
        <v>13.12</v>
      </c>
      <c r="E26" s="8">
        <v>16.899999999999999</v>
      </c>
      <c r="F26" s="8">
        <v>20.67</v>
      </c>
      <c r="G26" s="8">
        <v>24.45</v>
      </c>
      <c r="H26" s="8">
        <v>28.22</v>
      </c>
      <c r="I26" s="8">
        <v>31.26</v>
      </c>
      <c r="J26" s="8">
        <v>34.29</v>
      </c>
      <c r="K26" s="8">
        <v>37.32</v>
      </c>
      <c r="L26" s="8">
        <v>40.369999999999997</v>
      </c>
      <c r="M26" s="8">
        <v>43.4</v>
      </c>
      <c r="N26" s="8">
        <v>46.44</v>
      </c>
      <c r="O26" s="8">
        <v>49.47</v>
      </c>
      <c r="P26" s="8">
        <v>49.47</v>
      </c>
      <c r="Q26" s="8">
        <v>47</v>
      </c>
      <c r="R26" s="8">
        <v>44.65</v>
      </c>
      <c r="S26" s="8">
        <v>42.42</v>
      </c>
    </row>
    <row r="27" spans="1:19" x14ac:dyDescent="0.25">
      <c r="A27" s="2"/>
      <c r="B27" s="4">
        <v>23</v>
      </c>
      <c r="C27" s="3" t="s">
        <v>75</v>
      </c>
      <c r="D27" s="8">
        <v>11.62</v>
      </c>
      <c r="E27" s="8">
        <v>13.65</v>
      </c>
      <c r="F27" s="8">
        <v>15.69</v>
      </c>
      <c r="G27" s="8">
        <v>17.71</v>
      </c>
      <c r="H27" s="8">
        <v>19.739999999999998</v>
      </c>
      <c r="I27" s="8">
        <v>22.31</v>
      </c>
      <c r="J27" s="8">
        <v>24.87</v>
      </c>
      <c r="K27" s="8">
        <v>27.43</v>
      </c>
      <c r="L27" s="8">
        <v>30</v>
      </c>
      <c r="M27" s="8">
        <v>32.56</v>
      </c>
      <c r="N27" s="8">
        <v>35.11</v>
      </c>
      <c r="O27" s="8">
        <v>37.68</v>
      </c>
      <c r="P27" s="8">
        <v>37.68</v>
      </c>
      <c r="Q27" s="8">
        <v>35.799999999999997</v>
      </c>
      <c r="R27" s="8">
        <v>34.01</v>
      </c>
      <c r="S27" s="8">
        <v>32.31</v>
      </c>
    </row>
    <row r="28" spans="1:19" x14ac:dyDescent="0.25">
      <c r="A28" s="2"/>
      <c r="B28" s="4">
        <v>24</v>
      </c>
      <c r="C28" s="3" t="s">
        <v>74</v>
      </c>
      <c r="D28" s="8">
        <v>12.87</v>
      </c>
      <c r="E28" s="8">
        <v>15.41</v>
      </c>
      <c r="F28" s="8">
        <v>17.96</v>
      </c>
      <c r="G28" s="8">
        <v>20.5</v>
      </c>
      <c r="H28" s="8">
        <v>23.03</v>
      </c>
      <c r="I28" s="8">
        <v>25.85</v>
      </c>
      <c r="J28" s="8">
        <v>28.67</v>
      </c>
      <c r="K28" s="8">
        <v>31.48</v>
      </c>
      <c r="L28" s="8">
        <v>34.299999999999997</v>
      </c>
      <c r="M28" s="8">
        <v>37.11</v>
      </c>
      <c r="N28" s="8">
        <v>39.93</v>
      </c>
      <c r="O28" s="8">
        <v>42.74</v>
      </c>
      <c r="P28" s="8">
        <v>42.74</v>
      </c>
      <c r="Q28" s="8">
        <v>40.6</v>
      </c>
      <c r="R28" s="8">
        <v>38.58</v>
      </c>
      <c r="S28" s="8">
        <v>36.65</v>
      </c>
    </row>
    <row r="29" spans="1:19" x14ac:dyDescent="0.25">
      <c r="A29" s="2"/>
      <c r="B29" s="4">
        <v>25</v>
      </c>
      <c r="C29" s="3" t="s">
        <v>73</v>
      </c>
      <c r="D29" s="8">
        <v>11.62</v>
      </c>
      <c r="E29" s="8">
        <v>13.65</v>
      </c>
      <c r="F29" s="8">
        <v>15.69</v>
      </c>
      <c r="G29" s="8">
        <v>17.71</v>
      </c>
      <c r="H29" s="8">
        <v>19.739999999999998</v>
      </c>
      <c r="I29" s="8">
        <v>22.31</v>
      </c>
      <c r="J29" s="8">
        <v>24.87</v>
      </c>
      <c r="K29" s="8">
        <v>27.43</v>
      </c>
      <c r="L29" s="8">
        <v>30</v>
      </c>
      <c r="M29" s="8">
        <v>32.56</v>
      </c>
      <c r="N29" s="8">
        <v>35.11</v>
      </c>
      <c r="O29" s="8">
        <v>37.68</v>
      </c>
      <c r="P29" s="8">
        <v>37.68</v>
      </c>
      <c r="Q29" s="8">
        <v>35.799999999999997</v>
      </c>
      <c r="R29" s="8">
        <v>34.01</v>
      </c>
      <c r="S29" s="8">
        <v>32.31</v>
      </c>
    </row>
    <row r="30" spans="1:19" x14ac:dyDescent="0.25">
      <c r="A30" s="2"/>
      <c r="B30" s="4">
        <v>26</v>
      </c>
      <c r="C30" s="3" t="s">
        <v>72</v>
      </c>
      <c r="D30" s="8">
        <v>5.54</v>
      </c>
      <c r="E30" s="8">
        <v>6.06</v>
      </c>
      <c r="F30" s="8">
        <v>6.58</v>
      </c>
      <c r="G30" s="8">
        <v>7.1</v>
      </c>
      <c r="H30" s="8">
        <v>7.61</v>
      </c>
      <c r="I30" s="8">
        <v>9.16</v>
      </c>
      <c r="J30" s="8">
        <v>10.69</v>
      </c>
      <c r="K30" s="8">
        <v>11.63</v>
      </c>
      <c r="L30" s="8">
        <v>12.58</v>
      </c>
      <c r="M30" s="8">
        <v>13.51</v>
      </c>
      <c r="N30" s="8">
        <v>14.45</v>
      </c>
      <c r="O30" s="8">
        <v>15.38</v>
      </c>
      <c r="P30" s="8">
        <v>15.38</v>
      </c>
      <c r="Q30" s="8">
        <v>14.61</v>
      </c>
      <c r="R30" s="8">
        <v>13.89</v>
      </c>
      <c r="S30" s="8">
        <v>13.19</v>
      </c>
    </row>
    <row r="31" spans="1:19" x14ac:dyDescent="0.25">
      <c r="A31" s="2"/>
      <c r="B31" s="4">
        <v>27</v>
      </c>
      <c r="C31" s="3" t="s">
        <v>71</v>
      </c>
      <c r="D31" s="8">
        <v>12.96</v>
      </c>
      <c r="E31" s="8">
        <v>15.88</v>
      </c>
      <c r="F31" s="8">
        <v>18.8</v>
      </c>
      <c r="G31" s="8">
        <v>21.72</v>
      </c>
      <c r="H31" s="8">
        <v>24.65</v>
      </c>
      <c r="I31" s="8">
        <v>27.54</v>
      </c>
      <c r="J31" s="8">
        <v>30.43</v>
      </c>
      <c r="K31" s="8">
        <v>33.32</v>
      </c>
      <c r="L31" s="8">
        <v>36.21</v>
      </c>
      <c r="M31" s="8">
        <v>39.1</v>
      </c>
      <c r="N31" s="8">
        <v>41.98</v>
      </c>
      <c r="O31" s="8">
        <v>44.87</v>
      </c>
      <c r="P31" s="8">
        <v>44.87</v>
      </c>
      <c r="Q31" s="8">
        <v>42.64</v>
      </c>
      <c r="R31" s="8">
        <v>40.5</v>
      </c>
      <c r="S31" s="8">
        <v>38.479999999999997</v>
      </c>
    </row>
    <row r="32" spans="1:19" x14ac:dyDescent="0.25">
      <c r="A32" s="2"/>
      <c r="B32" s="4">
        <v>28</v>
      </c>
      <c r="C32" s="3" t="s">
        <v>70</v>
      </c>
      <c r="D32" s="8">
        <v>12.87</v>
      </c>
      <c r="E32" s="8">
        <v>15.41</v>
      </c>
      <c r="F32" s="8">
        <v>17.96</v>
      </c>
      <c r="G32" s="8">
        <v>20.5</v>
      </c>
      <c r="H32" s="8">
        <v>23.03</v>
      </c>
      <c r="I32" s="8">
        <v>25.85</v>
      </c>
      <c r="J32" s="8">
        <v>28.67</v>
      </c>
      <c r="K32" s="8">
        <v>31.48</v>
      </c>
      <c r="L32" s="8">
        <v>34.299999999999997</v>
      </c>
      <c r="M32" s="8">
        <v>37.11</v>
      </c>
      <c r="N32" s="8">
        <v>39.93</v>
      </c>
      <c r="O32" s="8">
        <v>42.74</v>
      </c>
      <c r="P32" s="8">
        <v>42.74</v>
      </c>
      <c r="Q32" s="8">
        <v>40.6</v>
      </c>
      <c r="R32" s="8">
        <v>38.58</v>
      </c>
      <c r="S32" s="8">
        <v>36.65</v>
      </c>
    </row>
    <row r="33" spans="1:19" x14ac:dyDescent="0.25">
      <c r="A33" s="2"/>
      <c r="B33" s="4">
        <v>29</v>
      </c>
      <c r="C33" s="3" t="s">
        <v>69</v>
      </c>
      <c r="D33" s="8">
        <v>13.2</v>
      </c>
      <c r="E33" s="8">
        <v>17.38</v>
      </c>
      <c r="F33" s="8">
        <v>21.56</v>
      </c>
      <c r="G33" s="8">
        <v>25.73</v>
      </c>
      <c r="H33" s="8">
        <v>29.92</v>
      </c>
      <c r="I33" s="8">
        <v>33.06</v>
      </c>
      <c r="J33" s="8">
        <v>36.21</v>
      </c>
      <c r="K33" s="8">
        <v>39.35</v>
      </c>
      <c r="L33" s="8">
        <v>42.5</v>
      </c>
      <c r="M33" s="8">
        <v>45.65</v>
      </c>
      <c r="N33" s="8">
        <v>48.8</v>
      </c>
      <c r="O33" s="8">
        <v>51.96</v>
      </c>
      <c r="P33" s="8">
        <v>51.96</v>
      </c>
      <c r="Q33" s="8">
        <v>49.35</v>
      </c>
      <c r="R33" s="8">
        <v>46.89</v>
      </c>
      <c r="S33" s="8">
        <v>44.54</v>
      </c>
    </row>
    <row r="34" spans="1:19" x14ac:dyDescent="0.25">
      <c r="A34" s="2"/>
      <c r="B34" s="4">
        <v>30</v>
      </c>
      <c r="C34" s="3" t="s">
        <v>68</v>
      </c>
      <c r="D34" s="8">
        <v>10.91</v>
      </c>
      <c r="E34" s="8">
        <v>12.78</v>
      </c>
      <c r="F34" s="8">
        <v>14.64</v>
      </c>
      <c r="G34" s="8">
        <v>16.5</v>
      </c>
      <c r="H34" s="8">
        <v>18.36</v>
      </c>
      <c r="I34" s="8">
        <v>20.77</v>
      </c>
      <c r="J34" s="8">
        <v>23.18</v>
      </c>
      <c r="K34" s="8">
        <v>25.59</v>
      </c>
      <c r="L34" s="8">
        <v>28</v>
      </c>
      <c r="M34" s="8">
        <v>30.4</v>
      </c>
      <c r="N34" s="8">
        <v>32.81</v>
      </c>
      <c r="O34" s="8">
        <v>35.22</v>
      </c>
      <c r="P34" s="8">
        <v>35.22</v>
      </c>
      <c r="Q34" s="8">
        <v>33.46</v>
      </c>
      <c r="R34" s="8">
        <v>31.78</v>
      </c>
      <c r="S34" s="8">
        <v>30.2</v>
      </c>
    </row>
    <row r="35" spans="1:19" x14ac:dyDescent="0.25">
      <c r="A35" s="2"/>
      <c r="B35" s="4">
        <v>31</v>
      </c>
      <c r="C35" s="3" t="s">
        <v>67</v>
      </c>
      <c r="D35" s="8">
        <v>12.33</v>
      </c>
      <c r="E35" s="8">
        <v>14.58</v>
      </c>
      <c r="F35" s="8">
        <v>16.829999999999998</v>
      </c>
      <c r="G35" s="8">
        <v>19.079999999999998</v>
      </c>
      <c r="H35" s="8">
        <v>21.33</v>
      </c>
      <c r="I35" s="8">
        <v>24.05</v>
      </c>
      <c r="J35" s="8">
        <v>26.75</v>
      </c>
      <c r="K35" s="8">
        <v>29.47</v>
      </c>
      <c r="L35" s="8">
        <v>32.17</v>
      </c>
      <c r="M35" s="8">
        <v>34.9</v>
      </c>
      <c r="N35" s="8">
        <v>37.61</v>
      </c>
      <c r="O35" s="8">
        <v>40.32</v>
      </c>
      <c r="P35" s="8">
        <v>40.32</v>
      </c>
      <c r="Q35" s="8">
        <v>38.31</v>
      </c>
      <c r="R35" s="8">
        <v>36.39</v>
      </c>
      <c r="S35" s="8">
        <v>34.56</v>
      </c>
    </row>
    <row r="36" spans="1:19" x14ac:dyDescent="0.25">
      <c r="A36" s="2"/>
      <c r="B36" s="4">
        <v>32</v>
      </c>
      <c r="C36" s="3" t="s">
        <v>66</v>
      </c>
      <c r="D36" s="8">
        <v>12.87</v>
      </c>
      <c r="E36" s="8">
        <v>15.41</v>
      </c>
      <c r="F36" s="8">
        <v>17.96</v>
      </c>
      <c r="G36" s="8">
        <v>20.5</v>
      </c>
      <c r="H36" s="8">
        <v>23.03</v>
      </c>
      <c r="I36" s="8">
        <v>25.85</v>
      </c>
      <c r="J36" s="8">
        <v>28.67</v>
      </c>
      <c r="K36" s="8">
        <v>31.48</v>
      </c>
      <c r="L36" s="8">
        <v>34.299999999999997</v>
      </c>
      <c r="M36" s="8">
        <v>37.11</v>
      </c>
      <c r="N36" s="8">
        <v>39.93</v>
      </c>
      <c r="O36" s="8">
        <v>42.74</v>
      </c>
      <c r="P36" s="8">
        <v>42.74</v>
      </c>
      <c r="Q36" s="8">
        <v>40.6</v>
      </c>
      <c r="R36" s="8">
        <v>38.58</v>
      </c>
      <c r="S36" s="8">
        <v>36.65</v>
      </c>
    </row>
    <row r="37" spans="1:19" x14ac:dyDescent="0.25">
      <c r="A37" s="2"/>
      <c r="B37" s="4">
        <v>33</v>
      </c>
      <c r="C37" s="3" t="s">
        <v>65</v>
      </c>
      <c r="D37" s="8">
        <v>12.96</v>
      </c>
      <c r="E37" s="8">
        <v>15.88</v>
      </c>
      <c r="F37" s="8">
        <v>18.8</v>
      </c>
      <c r="G37" s="8">
        <v>21.72</v>
      </c>
      <c r="H37" s="8">
        <v>24.65</v>
      </c>
      <c r="I37" s="8">
        <v>27.54</v>
      </c>
      <c r="J37" s="8">
        <v>30.43</v>
      </c>
      <c r="K37" s="8">
        <v>33.32</v>
      </c>
      <c r="L37" s="8">
        <v>36.21</v>
      </c>
      <c r="M37" s="8">
        <v>39.1</v>
      </c>
      <c r="N37" s="8">
        <v>41.98</v>
      </c>
      <c r="O37" s="8">
        <v>44.87</v>
      </c>
      <c r="P37" s="8">
        <v>44.87</v>
      </c>
      <c r="Q37" s="8">
        <v>42.64</v>
      </c>
      <c r="R37" s="8">
        <v>40.5</v>
      </c>
      <c r="S37" s="8">
        <v>38.479999999999997</v>
      </c>
    </row>
    <row r="38" spans="1:19" x14ac:dyDescent="0.25">
      <c r="A38" s="2"/>
      <c r="B38" s="4">
        <v>34</v>
      </c>
      <c r="C38" s="3" t="s">
        <v>64</v>
      </c>
      <c r="D38" s="8">
        <v>11.62</v>
      </c>
      <c r="E38" s="8">
        <v>13.65</v>
      </c>
      <c r="F38" s="8">
        <v>15.69</v>
      </c>
      <c r="G38" s="8">
        <v>17.71</v>
      </c>
      <c r="H38" s="8">
        <v>19.739999999999998</v>
      </c>
      <c r="I38" s="8">
        <v>22.31</v>
      </c>
      <c r="J38" s="8">
        <v>24.87</v>
      </c>
      <c r="K38" s="8">
        <v>27.43</v>
      </c>
      <c r="L38" s="8">
        <v>30</v>
      </c>
      <c r="M38" s="8">
        <v>32.56</v>
      </c>
      <c r="N38" s="8">
        <v>35.11</v>
      </c>
      <c r="O38" s="8">
        <v>37.68</v>
      </c>
      <c r="P38" s="8">
        <v>37.68</v>
      </c>
      <c r="Q38" s="8">
        <v>35.799999999999997</v>
      </c>
      <c r="R38" s="8">
        <v>34.01</v>
      </c>
      <c r="S38" s="8">
        <v>32.31</v>
      </c>
    </row>
    <row r="39" spans="1:19" x14ac:dyDescent="0.25">
      <c r="A39" s="2"/>
      <c r="B39" s="4">
        <v>35</v>
      </c>
      <c r="C39" s="3" t="s">
        <v>63</v>
      </c>
      <c r="D39" s="8">
        <v>13.04</v>
      </c>
      <c r="E39" s="8">
        <v>16.37</v>
      </c>
      <c r="F39" s="8">
        <v>19.71</v>
      </c>
      <c r="G39" s="8">
        <v>23.04</v>
      </c>
      <c r="H39" s="8">
        <v>26.38</v>
      </c>
      <c r="I39" s="8">
        <v>29.35</v>
      </c>
      <c r="J39" s="8">
        <v>32.31</v>
      </c>
      <c r="K39" s="8">
        <v>35.270000000000003</v>
      </c>
      <c r="L39" s="8">
        <v>38.229999999999997</v>
      </c>
      <c r="M39" s="8">
        <v>41.19</v>
      </c>
      <c r="N39" s="8">
        <v>44.16</v>
      </c>
      <c r="O39" s="8">
        <v>47.13</v>
      </c>
      <c r="P39" s="8">
        <v>47.13</v>
      </c>
      <c r="Q39" s="8">
        <v>44.77</v>
      </c>
      <c r="R39" s="8">
        <v>42.52</v>
      </c>
      <c r="S39" s="8">
        <v>40.4</v>
      </c>
    </row>
    <row r="40" spans="1:19" x14ac:dyDescent="0.25">
      <c r="A40" s="2"/>
      <c r="B40" s="4">
        <v>36</v>
      </c>
      <c r="C40" s="3" t="s">
        <v>62</v>
      </c>
      <c r="D40" s="8">
        <v>12.33</v>
      </c>
      <c r="E40" s="8">
        <v>14.58</v>
      </c>
      <c r="F40" s="8">
        <v>16.829999999999998</v>
      </c>
      <c r="G40" s="8">
        <v>19.079999999999998</v>
      </c>
      <c r="H40" s="8">
        <v>21.33</v>
      </c>
      <c r="I40" s="8">
        <v>24.05</v>
      </c>
      <c r="J40" s="8">
        <v>26.75</v>
      </c>
      <c r="K40" s="8">
        <v>29.47</v>
      </c>
      <c r="L40" s="8">
        <v>32.17</v>
      </c>
      <c r="M40" s="8">
        <v>34.9</v>
      </c>
      <c r="N40" s="8">
        <v>37.61</v>
      </c>
      <c r="O40" s="8">
        <v>40.32</v>
      </c>
      <c r="P40" s="8">
        <v>40.32</v>
      </c>
      <c r="Q40" s="8">
        <v>38.31</v>
      </c>
      <c r="R40" s="8">
        <v>36.39</v>
      </c>
      <c r="S40" s="8">
        <v>34.56</v>
      </c>
    </row>
    <row r="41" spans="1:19" x14ac:dyDescent="0.25">
      <c r="A41" s="2"/>
      <c r="B41" s="4">
        <v>37</v>
      </c>
      <c r="C41" s="3" t="s">
        <v>61</v>
      </c>
      <c r="D41" s="8">
        <v>12.87</v>
      </c>
      <c r="E41" s="8">
        <v>15.41</v>
      </c>
      <c r="F41" s="8">
        <v>17.96</v>
      </c>
      <c r="G41" s="8">
        <v>20.5</v>
      </c>
      <c r="H41" s="8">
        <v>23.03</v>
      </c>
      <c r="I41" s="8">
        <v>25.85</v>
      </c>
      <c r="J41" s="8">
        <v>28.67</v>
      </c>
      <c r="K41" s="8">
        <v>31.48</v>
      </c>
      <c r="L41" s="8">
        <v>34.299999999999997</v>
      </c>
      <c r="M41" s="8">
        <v>37.11</v>
      </c>
      <c r="N41" s="8">
        <v>39.93</v>
      </c>
      <c r="O41" s="8">
        <v>42.74</v>
      </c>
      <c r="P41" s="8">
        <v>42.74</v>
      </c>
      <c r="Q41" s="8">
        <v>40.6</v>
      </c>
      <c r="R41" s="8">
        <v>38.58</v>
      </c>
      <c r="S41" s="8">
        <v>36.65</v>
      </c>
    </row>
    <row r="42" spans="1:19" x14ac:dyDescent="0.25">
      <c r="A42" s="2"/>
      <c r="B42" s="4">
        <v>38</v>
      </c>
      <c r="C42" s="3" t="s">
        <v>60</v>
      </c>
      <c r="D42" s="8">
        <v>5.54</v>
      </c>
      <c r="E42" s="8">
        <v>6.06</v>
      </c>
      <c r="F42" s="8">
        <v>6.58</v>
      </c>
      <c r="G42" s="8">
        <v>7.1</v>
      </c>
      <c r="H42" s="8">
        <v>7.61</v>
      </c>
      <c r="I42" s="8">
        <v>9.16</v>
      </c>
      <c r="J42" s="8">
        <v>10.69</v>
      </c>
      <c r="K42" s="8">
        <v>11.63</v>
      </c>
      <c r="L42" s="8">
        <v>12.58</v>
      </c>
      <c r="M42" s="8">
        <v>13.51</v>
      </c>
      <c r="N42" s="8">
        <v>14.45</v>
      </c>
      <c r="O42" s="8">
        <v>15.38</v>
      </c>
      <c r="P42" s="8">
        <v>15.38</v>
      </c>
      <c r="Q42" s="8">
        <v>14.61</v>
      </c>
      <c r="R42" s="8">
        <v>13.89</v>
      </c>
      <c r="S42" s="8">
        <v>13.19</v>
      </c>
    </row>
    <row r="43" spans="1:19" x14ac:dyDescent="0.25">
      <c r="A43" s="2"/>
      <c r="B43" s="4">
        <v>39</v>
      </c>
      <c r="C43" s="3" t="s">
        <v>59</v>
      </c>
      <c r="D43" s="8">
        <v>10.91</v>
      </c>
      <c r="E43" s="8">
        <v>12.78</v>
      </c>
      <c r="F43" s="8">
        <v>14.64</v>
      </c>
      <c r="G43" s="8">
        <v>16.5</v>
      </c>
      <c r="H43" s="8">
        <v>18.36</v>
      </c>
      <c r="I43" s="8">
        <v>20.77</v>
      </c>
      <c r="J43" s="8">
        <v>23.18</v>
      </c>
      <c r="K43" s="8">
        <v>25.59</v>
      </c>
      <c r="L43" s="8">
        <v>28</v>
      </c>
      <c r="M43" s="8">
        <v>30.4</v>
      </c>
      <c r="N43" s="8">
        <v>32.81</v>
      </c>
      <c r="O43" s="8">
        <v>35.22</v>
      </c>
      <c r="P43" s="8">
        <v>35.22</v>
      </c>
      <c r="Q43" s="8">
        <v>33.46</v>
      </c>
      <c r="R43" s="8">
        <v>31.78</v>
      </c>
      <c r="S43" s="8">
        <v>30.2</v>
      </c>
    </row>
    <row r="44" spans="1:19" x14ac:dyDescent="0.25">
      <c r="A44" s="2"/>
      <c r="B44" s="4">
        <v>40</v>
      </c>
      <c r="C44" s="3" t="s">
        <v>58</v>
      </c>
      <c r="D44" s="8">
        <v>12.96</v>
      </c>
      <c r="E44" s="8">
        <v>15.88</v>
      </c>
      <c r="F44" s="8">
        <v>18.8</v>
      </c>
      <c r="G44" s="8">
        <v>21.72</v>
      </c>
      <c r="H44" s="8">
        <v>24.65</v>
      </c>
      <c r="I44" s="8">
        <v>27.54</v>
      </c>
      <c r="J44" s="8">
        <v>30.43</v>
      </c>
      <c r="K44" s="8">
        <v>33.32</v>
      </c>
      <c r="L44" s="8">
        <v>36.21</v>
      </c>
      <c r="M44" s="8">
        <v>39.1</v>
      </c>
      <c r="N44" s="8">
        <v>41.98</v>
      </c>
      <c r="O44" s="8">
        <v>44.87</v>
      </c>
      <c r="P44" s="8">
        <v>44.87</v>
      </c>
      <c r="Q44" s="8">
        <v>42.64</v>
      </c>
      <c r="R44" s="8">
        <v>40.5</v>
      </c>
      <c r="S44" s="8">
        <v>38.479999999999997</v>
      </c>
    </row>
    <row r="45" spans="1:19" x14ac:dyDescent="0.25">
      <c r="A45" s="2"/>
      <c r="B45" s="4">
        <v>41</v>
      </c>
      <c r="C45" s="3" t="s">
        <v>57</v>
      </c>
      <c r="D45" s="8">
        <v>12.33</v>
      </c>
      <c r="E45" s="8">
        <v>14.58</v>
      </c>
      <c r="F45" s="8">
        <v>16.829999999999998</v>
      </c>
      <c r="G45" s="8">
        <v>19.079999999999998</v>
      </c>
      <c r="H45" s="8">
        <v>21.33</v>
      </c>
      <c r="I45" s="8">
        <v>24.05</v>
      </c>
      <c r="J45" s="8">
        <v>26.75</v>
      </c>
      <c r="K45" s="8">
        <v>29.47</v>
      </c>
      <c r="L45" s="8">
        <v>32.17</v>
      </c>
      <c r="M45" s="8">
        <v>34.9</v>
      </c>
      <c r="N45" s="8">
        <v>37.61</v>
      </c>
      <c r="O45" s="8">
        <v>40.32</v>
      </c>
      <c r="P45" s="8">
        <v>40.32</v>
      </c>
      <c r="Q45" s="8">
        <v>38.31</v>
      </c>
      <c r="R45" s="8">
        <v>36.39</v>
      </c>
      <c r="S45" s="8">
        <v>34.56</v>
      </c>
    </row>
    <row r="46" spans="1:19" x14ac:dyDescent="0.25">
      <c r="A46" s="2"/>
      <c r="B46" s="4">
        <v>42</v>
      </c>
      <c r="C46" s="3" t="s">
        <v>56</v>
      </c>
      <c r="D46" s="8">
        <v>5.54</v>
      </c>
      <c r="E46" s="8">
        <v>6.06</v>
      </c>
      <c r="F46" s="8">
        <v>6.58</v>
      </c>
      <c r="G46" s="8">
        <v>7.1</v>
      </c>
      <c r="H46" s="8">
        <v>7.61</v>
      </c>
      <c r="I46" s="8">
        <v>9.16</v>
      </c>
      <c r="J46" s="8">
        <v>10.69</v>
      </c>
      <c r="K46" s="8">
        <v>11.63</v>
      </c>
      <c r="L46" s="8">
        <v>12.58</v>
      </c>
      <c r="M46" s="8">
        <v>13.51</v>
      </c>
      <c r="N46" s="8">
        <v>14.45</v>
      </c>
      <c r="O46" s="8">
        <v>15.38</v>
      </c>
      <c r="P46" s="8">
        <v>15.38</v>
      </c>
      <c r="Q46" s="8">
        <v>14.61</v>
      </c>
      <c r="R46" s="8">
        <v>13.89</v>
      </c>
      <c r="S46" s="8">
        <v>13.19</v>
      </c>
    </row>
    <row r="47" spans="1:19" x14ac:dyDescent="0.25">
      <c r="A47" s="2"/>
      <c r="B47" s="4">
        <v>43</v>
      </c>
      <c r="C47" s="3" t="s">
        <v>55</v>
      </c>
      <c r="D47" s="8">
        <v>10.199999999999999</v>
      </c>
      <c r="E47" s="8">
        <v>11.85</v>
      </c>
      <c r="F47" s="8">
        <v>13.5</v>
      </c>
      <c r="G47" s="8">
        <v>15.15</v>
      </c>
      <c r="H47" s="8">
        <v>16.79</v>
      </c>
      <c r="I47" s="8">
        <v>18.96</v>
      </c>
      <c r="J47" s="8">
        <v>21.12</v>
      </c>
      <c r="K47" s="8">
        <v>23.29</v>
      </c>
      <c r="L47" s="8">
        <v>25.44</v>
      </c>
      <c r="M47" s="8">
        <v>27.61</v>
      </c>
      <c r="N47" s="8">
        <v>29.77</v>
      </c>
      <c r="O47" s="8">
        <v>31.93</v>
      </c>
      <c r="P47" s="8">
        <v>31.93</v>
      </c>
      <c r="Q47" s="8">
        <v>30.33</v>
      </c>
      <c r="R47" s="8">
        <v>28.82</v>
      </c>
      <c r="S47" s="8">
        <v>27.38</v>
      </c>
    </row>
    <row r="48" spans="1:19" x14ac:dyDescent="0.25">
      <c r="A48" s="2"/>
      <c r="B48" s="4">
        <v>44</v>
      </c>
      <c r="C48" s="3" t="s">
        <v>54</v>
      </c>
      <c r="D48" s="8">
        <v>12.96</v>
      </c>
      <c r="E48" s="8">
        <v>15.88</v>
      </c>
      <c r="F48" s="8">
        <v>18.8</v>
      </c>
      <c r="G48" s="8">
        <v>21.72</v>
      </c>
      <c r="H48" s="8">
        <v>24.65</v>
      </c>
      <c r="I48" s="8">
        <v>27.54</v>
      </c>
      <c r="J48" s="8">
        <v>30.43</v>
      </c>
      <c r="K48" s="8">
        <v>33.32</v>
      </c>
      <c r="L48" s="8">
        <v>36.21</v>
      </c>
      <c r="M48" s="8">
        <v>39.1</v>
      </c>
      <c r="N48" s="8">
        <v>41.98</v>
      </c>
      <c r="O48" s="8">
        <v>44.87</v>
      </c>
      <c r="P48" s="8">
        <v>44.87</v>
      </c>
      <c r="Q48" s="8">
        <v>42.64</v>
      </c>
      <c r="R48" s="8">
        <v>40.5</v>
      </c>
      <c r="S48" s="8">
        <v>38.479999999999997</v>
      </c>
    </row>
    <row r="49" spans="1:19" x14ac:dyDescent="0.25">
      <c r="A49" s="2"/>
      <c r="B49" s="4">
        <v>45</v>
      </c>
      <c r="C49" s="3" t="s">
        <v>53</v>
      </c>
      <c r="D49" s="8">
        <v>12.33</v>
      </c>
      <c r="E49" s="8">
        <v>14.58</v>
      </c>
      <c r="F49" s="8">
        <v>16.829999999999998</v>
      </c>
      <c r="G49" s="8">
        <v>19.079999999999998</v>
      </c>
      <c r="H49" s="8">
        <v>21.33</v>
      </c>
      <c r="I49" s="8">
        <v>24.05</v>
      </c>
      <c r="J49" s="8">
        <v>26.75</v>
      </c>
      <c r="K49" s="8">
        <v>29.47</v>
      </c>
      <c r="L49" s="8">
        <v>32.17</v>
      </c>
      <c r="M49" s="8">
        <v>34.9</v>
      </c>
      <c r="N49" s="8">
        <v>37.61</v>
      </c>
      <c r="O49" s="8">
        <v>40.32</v>
      </c>
      <c r="P49" s="8">
        <v>40.32</v>
      </c>
      <c r="Q49" s="8">
        <v>38.31</v>
      </c>
      <c r="R49" s="8">
        <v>36.39</v>
      </c>
      <c r="S49" s="8">
        <v>34.56</v>
      </c>
    </row>
    <row r="50" spans="1:19" x14ac:dyDescent="0.25">
      <c r="A50" s="2"/>
      <c r="B50" s="4">
        <v>46</v>
      </c>
      <c r="C50" s="3" t="s">
        <v>52</v>
      </c>
      <c r="D50" s="8">
        <v>12.87</v>
      </c>
      <c r="E50" s="8">
        <v>15.41</v>
      </c>
      <c r="F50" s="8">
        <v>17.96</v>
      </c>
      <c r="G50" s="8">
        <v>20.5</v>
      </c>
      <c r="H50" s="8">
        <v>23.03</v>
      </c>
      <c r="I50" s="8">
        <v>25.85</v>
      </c>
      <c r="J50" s="8">
        <v>28.67</v>
      </c>
      <c r="K50" s="8">
        <v>31.48</v>
      </c>
      <c r="L50" s="8">
        <v>34.299999999999997</v>
      </c>
      <c r="M50" s="8">
        <v>37.11</v>
      </c>
      <c r="N50" s="8">
        <v>39.93</v>
      </c>
      <c r="O50" s="8">
        <v>42.74</v>
      </c>
      <c r="P50" s="8">
        <v>42.74</v>
      </c>
      <c r="Q50" s="8">
        <v>40.6</v>
      </c>
      <c r="R50" s="8">
        <v>38.58</v>
      </c>
      <c r="S50" s="8">
        <v>36.65</v>
      </c>
    </row>
    <row r="51" spans="1:19" x14ac:dyDescent="0.25">
      <c r="A51" s="2"/>
      <c r="B51" s="4">
        <v>47</v>
      </c>
      <c r="C51" s="3" t="s">
        <v>51</v>
      </c>
      <c r="D51" s="8">
        <v>12.87</v>
      </c>
      <c r="E51" s="8">
        <v>15.41</v>
      </c>
      <c r="F51" s="8">
        <v>17.96</v>
      </c>
      <c r="G51" s="8">
        <v>20.5</v>
      </c>
      <c r="H51" s="8">
        <v>23.03</v>
      </c>
      <c r="I51" s="8">
        <v>25.85</v>
      </c>
      <c r="J51" s="8">
        <v>28.67</v>
      </c>
      <c r="K51" s="8">
        <v>31.48</v>
      </c>
      <c r="L51" s="8">
        <v>34.299999999999997</v>
      </c>
      <c r="M51" s="8">
        <v>37.11</v>
      </c>
      <c r="N51" s="8">
        <v>39.93</v>
      </c>
      <c r="O51" s="8">
        <v>42.74</v>
      </c>
      <c r="P51" s="8">
        <v>42.74</v>
      </c>
      <c r="Q51" s="8">
        <v>40.6</v>
      </c>
      <c r="R51" s="8">
        <v>38.58</v>
      </c>
      <c r="S51" s="8">
        <v>36.65</v>
      </c>
    </row>
    <row r="52" spans="1:19" x14ac:dyDescent="0.25">
      <c r="A52" s="2"/>
      <c r="B52" s="4">
        <v>48</v>
      </c>
      <c r="C52" s="3" t="s">
        <v>50</v>
      </c>
      <c r="D52" s="8">
        <v>10.199999999999999</v>
      </c>
      <c r="E52" s="8">
        <v>11.85</v>
      </c>
      <c r="F52" s="8">
        <v>13.5</v>
      </c>
      <c r="G52" s="8">
        <v>15.15</v>
      </c>
      <c r="H52" s="8">
        <v>16.79</v>
      </c>
      <c r="I52" s="8">
        <v>18.96</v>
      </c>
      <c r="J52" s="8">
        <v>21.12</v>
      </c>
      <c r="K52" s="8">
        <v>23.29</v>
      </c>
      <c r="L52" s="8">
        <v>25.44</v>
      </c>
      <c r="M52" s="8">
        <v>27.61</v>
      </c>
      <c r="N52" s="8">
        <v>29.77</v>
      </c>
      <c r="O52" s="8">
        <v>31.93</v>
      </c>
      <c r="P52" s="8">
        <v>31.93</v>
      </c>
      <c r="Q52" s="8">
        <v>30.33</v>
      </c>
      <c r="R52" s="8">
        <v>28.82</v>
      </c>
      <c r="S52" s="8">
        <v>27.38</v>
      </c>
    </row>
    <row r="53" spans="1:19" x14ac:dyDescent="0.25">
      <c r="A53" s="2"/>
      <c r="B53" s="4">
        <v>49</v>
      </c>
      <c r="C53" s="3" t="s">
        <v>49</v>
      </c>
      <c r="D53" s="8">
        <v>12.96</v>
      </c>
      <c r="E53" s="8">
        <v>15.88</v>
      </c>
      <c r="F53" s="8">
        <v>18.8</v>
      </c>
      <c r="G53" s="8">
        <v>21.72</v>
      </c>
      <c r="H53" s="8">
        <v>24.65</v>
      </c>
      <c r="I53" s="8">
        <v>27.54</v>
      </c>
      <c r="J53" s="8">
        <v>30.43</v>
      </c>
      <c r="K53" s="8">
        <v>33.32</v>
      </c>
      <c r="L53" s="8">
        <v>36.21</v>
      </c>
      <c r="M53" s="8">
        <v>39.1</v>
      </c>
      <c r="N53" s="8">
        <v>41.98</v>
      </c>
      <c r="O53" s="8">
        <v>44.87</v>
      </c>
      <c r="P53" s="8">
        <v>44.87</v>
      </c>
      <c r="Q53" s="8">
        <v>42.64</v>
      </c>
      <c r="R53" s="8">
        <v>40.5</v>
      </c>
      <c r="S53" s="8">
        <v>38.479999999999997</v>
      </c>
    </row>
    <row r="54" spans="1:19" x14ac:dyDescent="0.25">
      <c r="A54" s="2"/>
      <c r="B54" s="4">
        <v>50</v>
      </c>
      <c r="C54" s="3" t="s">
        <v>48</v>
      </c>
      <c r="D54" s="8">
        <v>13.04</v>
      </c>
      <c r="E54" s="8">
        <v>16.37</v>
      </c>
      <c r="F54" s="8">
        <v>19.71</v>
      </c>
      <c r="G54" s="8">
        <v>23.04</v>
      </c>
      <c r="H54" s="8">
        <v>26.38</v>
      </c>
      <c r="I54" s="8">
        <v>29.35</v>
      </c>
      <c r="J54" s="8">
        <v>32.31</v>
      </c>
      <c r="K54" s="8">
        <v>35.270000000000003</v>
      </c>
      <c r="L54" s="8">
        <v>38.229999999999997</v>
      </c>
      <c r="M54" s="8">
        <v>41.19</v>
      </c>
      <c r="N54" s="8">
        <v>44.16</v>
      </c>
      <c r="O54" s="8">
        <v>47.13</v>
      </c>
      <c r="P54" s="8">
        <v>47.13</v>
      </c>
      <c r="Q54" s="8">
        <v>44.77</v>
      </c>
      <c r="R54" s="8">
        <v>42.52</v>
      </c>
      <c r="S54" s="8">
        <v>40.4</v>
      </c>
    </row>
    <row r="55" spans="1:19" x14ac:dyDescent="0.25">
      <c r="A55" s="2"/>
      <c r="B55" s="4">
        <v>51</v>
      </c>
      <c r="C55" s="3" t="s">
        <v>47</v>
      </c>
      <c r="D55" s="8">
        <v>12.87</v>
      </c>
      <c r="E55" s="8">
        <v>15.41</v>
      </c>
      <c r="F55" s="8">
        <v>17.96</v>
      </c>
      <c r="G55" s="8">
        <v>20.5</v>
      </c>
      <c r="H55" s="8">
        <v>23.03</v>
      </c>
      <c r="I55" s="8">
        <v>25.85</v>
      </c>
      <c r="J55" s="8">
        <v>28.67</v>
      </c>
      <c r="K55" s="8">
        <v>31.48</v>
      </c>
      <c r="L55" s="8">
        <v>34.299999999999997</v>
      </c>
      <c r="M55" s="8">
        <v>37.11</v>
      </c>
      <c r="N55" s="8">
        <v>39.93</v>
      </c>
      <c r="O55" s="8">
        <v>42.74</v>
      </c>
      <c r="P55" s="8">
        <v>42.74</v>
      </c>
      <c r="Q55" s="8">
        <v>40.6</v>
      </c>
      <c r="R55" s="8">
        <v>38.58</v>
      </c>
      <c r="S55" s="8">
        <v>36.65</v>
      </c>
    </row>
    <row r="56" spans="1:19" x14ac:dyDescent="0.25">
      <c r="A56" s="2"/>
      <c r="B56" s="4">
        <v>52</v>
      </c>
      <c r="C56" s="3" t="s">
        <v>46</v>
      </c>
      <c r="D56" s="8">
        <v>11.62</v>
      </c>
      <c r="E56" s="8">
        <v>13.65</v>
      </c>
      <c r="F56" s="8">
        <v>15.69</v>
      </c>
      <c r="G56" s="8">
        <v>17.71</v>
      </c>
      <c r="H56" s="8">
        <v>19.739999999999998</v>
      </c>
      <c r="I56" s="8">
        <v>22.31</v>
      </c>
      <c r="J56" s="8">
        <v>24.87</v>
      </c>
      <c r="K56" s="8">
        <v>27.43</v>
      </c>
      <c r="L56" s="8">
        <v>30</v>
      </c>
      <c r="M56" s="8">
        <v>32.56</v>
      </c>
      <c r="N56" s="8">
        <v>35.11</v>
      </c>
      <c r="O56" s="8">
        <v>37.68</v>
      </c>
      <c r="P56" s="8">
        <v>37.68</v>
      </c>
      <c r="Q56" s="8">
        <v>35.799999999999997</v>
      </c>
      <c r="R56" s="8">
        <v>34.01</v>
      </c>
      <c r="S56" s="8">
        <v>32.31</v>
      </c>
    </row>
    <row r="57" spans="1:19" x14ac:dyDescent="0.25">
      <c r="A57" s="2"/>
      <c r="B57" s="4">
        <v>53</v>
      </c>
      <c r="C57" s="3" t="s">
        <v>45</v>
      </c>
      <c r="D57" s="8">
        <v>12.96</v>
      </c>
      <c r="E57" s="8">
        <v>15.88</v>
      </c>
      <c r="F57" s="8">
        <v>18.8</v>
      </c>
      <c r="G57" s="8">
        <v>21.72</v>
      </c>
      <c r="H57" s="8">
        <v>24.65</v>
      </c>
      <c r="I57" s="8">
        <v>27.54</v>
      </c>
      <c r="J57" s="8">
        <v>30.43</v>
      </c>
      <c r="K57" s="8">
        <v>33.32</v>
      </c>
      <c r="L57" s="8">
        <v>36.21</v>
      </c>
      <c r="M57" s="8">
        <v>39.1</v>
      </c>
      <c r="N57" s="8">
        <v>41.98</v>
      </c>
      <c r="O57" s="8">
        <v>44.87</v>
      </c>
      <c r="P57" s="8">
        <v>44.87</v>
      </c>
      <c r="Q57" s="8">
        <v>42.64</v>
      </c>
      <c r="R57" s="8">
        <v>40.5</v>
      </c>
      <c r="S57" s="8">
        <v>38.479999999999997</v>
      </c>
    </row>
    <row r="58" spans="1:19" x14ac:dyDescent="0.25">
      <c r="A58" s="2"/>
      <c r="B58" s="4">
        <v>54</v>
      </c>
      <c r="C58" s="3" t="s">
        <v>44</v>
      </c>
      <c r="D58" s="8">
        <v>12.87</v>
      </c>
      <c r="E58" s="8">
        <v>15.41</v>
      </c>
      <c r="F58" s="8">
        <v>17.96</v>
      </c>
      <c r="G58" s="8">
        <v>20.5</v>
      </c>
      <c r="H58" s="8">
        <v>23.03</v>
      </c>
      <c r="I58" s="8">
        <v>25.85</v>
      </c>
      <c r="J58" s="8">
        <v>28.67</v>
      </c>
      <c r="K58" s="8">
        <v>31.48</v>
      </c>
      <c r="L58" s="8">
        <v>34.299999999999997</v>
      </c>
      <c r="M58" s="8">
        <v>37.11</v>
      </c>
      <c r="N58" s="8">
        <v>39.93</v>
      </c>
      <c r="O58" s="8">
        <v>42.74</v>
      </c>
      <c r="P58" s="8">
        <v>42.74</v>
      </c>
      <c r="Q58" s="8">
        <v>40.6</v>
      </c>
      <c r="R58" s="8">
        <v>38.58</v>
      </c>
      <c r="S58" s="8">
        <v>36.65</v>
      </c>
    </row>
    <row r="59" spans="1:19" x14ac:dyDescent="0.25">
      <c r="A59" s="2"/>
      <c r="B59" s="4">
        <v>55</v>
      </c>
      <c r="C59" s="3" t="s">
        <v>43</v>
      </c>
      <c r="D59" s="8">
        <v>12.33</v>
      </c>
      <c r="E59" s="8">
        <v>14.58</v>
      </c>
      <c r="F59" s="8">
        <v>16.829999999999998</v>
      </c>
      <c r="G59" s="8">
        <v>19.079999999999998</v>
      </c>
      <c r="H59" s="8">
        <v>21.33</v>
      </c>
      <c r="I59" s="8">
        <v>24.05</v>
      </c>
      <c r="J59" s="8">
        <v>26.75</v>
      </c>
      <c r="K59" s="8">
        <v>29.47</v>
      </c>
      <c r="L59" s="8">
        <v>32.17</v>
      </c>
      <c r="M59" s="8">
        <v>34.9</v>
      </c>
      <c r="N59" s="8">
        <v>37.61</v>
      </c>
      <c r="O59" s="8">
        <v>40.32</v>
      </c>
      <c r="P59" s="8">
        <v>40.32</v>
      </c>
      <c r="Q59" s="8">
        <v>38.31</v>
      </c>
      <c r="R59" s="8">
        <v>36.39</v>
      </c>
      <c r="S59" s="8">
        <v>34.56</v>
      </c>
    </row>
    <row r="60" spans="1:19" x14ac:dyDescent="0.25">
      <c r="A60" s="2"/>
      <c r="B60" s="4">
        <v>56</v>
      </c>
      <c r="C60" s="3" t="s">
        <v>42</v>
      </c>
      <c r="D60" s="8">
        <v>13.04</v>
      </c>
      <c r="E60" s="8">
        <v>16.37</v>
      </c>
      <c r="F60" s="8">
        <v>19.71</v>
      </c>
      <c r="G60" s="8">
        <v>23.04</v>
      </c>
      <c r="H60" s="8">
        <v>26.38</v>
      </c>
      <c r="I60" s="8">
        <v>29.35</v>
      </c>
      <c r="J60" s="8">
        <v>32.31</v>
      </c>
      <c r="K60" s="8">
        <v>35.270000000000003</v>
      </c>
      <c r="L60" s="8">
        <v>38.229999999999997</v>
      </c>
      <c r="M60" s="8">
        <v>41.19</v>
      </c>
      <c r="N60" s="8">
        <v>44.16</v>
      </c>
      <c r="O60" s="8">
        <v>47.13</v>
      </c>
      <c r="P60" s="8">
        <v>47.13</v>
      </c>
      <c r="Q60" s="8">
        <v>44.77</v>
      </c>
      <c r="R60" s="8">
        <v>42.52</v>
      </c>
      <c r="S60" s="8">
        <v>40.4</v>
      </c>
    </row>
    <row r="61" spans="1:19" x14ac:dyDescent="0.25">
      <c r="A61" s="2"/>
      <c r="B61" s="4">
        <v>57</v>
      </c>
      <c r="C61" s="3" t="s">
        <v>41</v>
      </c>
      <c r="D61" s="8">
        <v>12.87</v>
      </c>
      <c r="E61" s="8">
        <v>15.41</v>
      </c>
      <c r="F61" s="8">
        <v>17.96</v>
      </c>
      <c r="G61" s="8">
        <v>20.5</v>
      </c>
      <c r="H61" s="8">
        <v>23.03</v>
      </c>
      <c r="I61" s="8">
        <v>25.85</v>
      </c>
      <c r="J61" s="8">
        <v>28.67</v>
      </c>
      <c r="K61" s="8">
        <v>31.48</v>
      </c>
      <c r="L61" s="8">
        <v>34.299999999999997</v>
      </c>
      <c r="M61" s="8">
        <v>37.11</v>
      </c>
      <c r="N61" s="8">
        <v>39.93</v>
      </c>
      <c r="O61" s="8">
        <v>42.74</v>
      </c>
      <c r="P61" s="8">
        <v>42.74</v>
      </c>
      <c r="Q61" s="8">
        <v>40.6</v>
      </c>
      <c r="R61" s="8">
        <v>38.58</v>
      </c>
      <c r="S61" s="8">
        <v>36.65</v>
      </c>
    </row>
    <row r="62" spans="1:19" x14ac:dyDescent="0.25">
      <c r="A62" s="2"/>
      <c r="B62" s="4">
        <v>58</v>
      </c>
      <c r="C62" s="3" t="s">
        <v>40</v>
      </c>
      <c r="D62" s="8">
        <v>10.91</v>
      </c>
      <c r="E62" s="8">
        <v>12.78</v>
      </c>
      <c r="F62" s="8">
        <v>14.64</v>
      </c>
      <c r="G62" s="8">
        <v>16.5</v>
      </c>
      <c r="H62" s="8">
        <v>18.36</v>
      </c>
      <c r="I62" s="8">
        <v>20.77</v>
      </c>
      <c r="J62" s="8">
        <v>23.18</v>
      </c>
      <c r="K62" s="8">
        <v>25.59</v>
      </c>
      <c r="L62" s="8">
        <v>28</v>
      </c>
      <c r="M62" s="8">
        <v>30.4</v>
      </c>
      <c r="N62" s="8">
        <v>32.81</v>
      </c>
      <c r="O62" s="8">
        <v>35.22</v>
      </c>
      <c r="P62" s="8">
        <v>35.22</v>
      </c>
      <c r="Q62" s="8">
        <v>33.46</v>
      </c>
      <c r="R62" s="8">
        <v>31.78</v>
      </c>
      <c r="S62" s="8">
        <v>30.2</v>
      </c>
    </row>
    <row r="63" spans="1:19" x14ac:dyDescent="0.25">
      <c r="A63" s="2"/>
      <c r="B63" s="4">
        <v>59</v>
      </c>
      <c r="C63" s="3" t="s">
        <v>39</v>
      </c>
      <c r="D63" s="8">
        <v>13.04</v>
      </c>
      <c r="E63" s="8">
        <v>16.37</v>
      </c>
      <c r="F63" s="8">
        <v>19.71</v>
      </c>
      <c r="G63" s="8">
        <v>23.04</v>
      </c>
      <c r="H63" s="8">
        <v>26.38</v>
      </c>
      <c r="I63" s="8">
        <v>29.35</v>
      </c>
      <c r="J63" s="8">
        <v>32.31</v>
      </c>
      <c r="K63" s="8">
        <v>35.270000000000003</v>
      </c>
      <c r="L63" s="8">
        <v>38.229999999999997</v>
      </c>
      <c r="M63" s="8">
        <v>41.19</v>
      </c>
      <c r="N63" s="8">
        <v>44.16</v>
      </c>
      <c r="O63" s="8">
        <v>47.13</v>
      </c>
      <c r="P63" s="8">
        <v>47.13</v>
      </c>
      <c r="Q63" s="8">
        <v>44.77</v>
      </c>
      <c r="R63" s="8">
        <v>42.52</v>
      </c>
      <c r="S63" s="8">
        <v>40.4</v>
      </c>
    </row>
    <row r="64" spans="1:19" x14ac:dyDescent="0.25">
      <c r="A64" s="2"/>
      <c r="B64" s="4">
        <v>60</v>
      </c>
      <c r="C64" s="3" t="s">
        <v>38</v>
      </c>
      <c r="D64" s="8">
        <v>12.96</v>
      </c>
      <c r="E64" s="8">
        <v>15.88</v>
      </c>
      <c r="F64" s="8">
        <v>18.8</v>
      </c>
      <c r="G64" s="8">
        <v>21.72</v>
      </c>
      <c r="H64" s="8">
        <v>24.65</v>
      </c>
      <c r="I64" s="8">
        <v>27.54</v>
      </c>
      <c r="J64" s="8">
        <v>30.43</v>
      </c>
      <c r="K64" s="8">
        <v>33.32</v>
      </c>
      <c r="L64" s="8">
        <v>36.21</v>
      </c>
      <c r="M64" s="8">
        <v>39.1</v>
      </c>
      <c r="N64" s="8">
        <v>41.98</v>
      </c>
      <c r="O64" s="8">
        <v>44.87</v>
      </c>
      <c r="P64" s="8">
        <v>44.87</v>
      </c>
      <c r="Q64" s="8">
        <v>42.64</v>
      </c>
      <c r="R64" s="8">
        <v>40.5</v>
      </c>
      <c r="S64" s="8">
        <v>38.479999999999997</v>
      </c>
    </row>
    <row r="65" spans="1:19" x14ac:dyDescent="0.25">
      <c r="A65" s="2"/>
      <c r="B65" s="4">
        <v>61</v>
      </c>
      <c r="C65" s="3" t="s">
        <v>37</v>
      </c>
      <c r="D65" s="8">
        <v>12.96</v>
      </c>
      <c r="E65" s="8">
        <v>15.88</v>
      </c>
      <c r="F65" s="8">
        <v>18.8</v>
      </c>
      <c r="G65" s="8">
        <v>21.72</v>
      </c>
      <c r="H65" s="8">
        <v>24.65</v>
      </c>
      <c r="I65" s="8">
        <v>27.54</v>
      </c>
      <c r="J65" s="8">
        <v>30.43</v>
      </c>
      <c r="K65" s="8">
        <v>33.32</v>
      </c>
      <c r="L65" s="8">
        <v>36.21</v>
      </c>
      <c r="M65" s="8">
        <v>39.1</v>
      </c>
      <c r="N65" s="8">
        <v>41.98</v>
      </c>
      <c r="O65" s="8">
        <v>44.87</v>
      </c>
      <c r="P65" s="8">
        <v>44.87</v>
      </c>
      <c r="Q65" s="8">
        <v>42.64</v>
      </c>
      <c r="R65" s="8">
        <v>40.5</v>
      </c>
      <c r="S65" s="8">
        <v>38.479999999999997</v>
      </c>
    </row>
    <row r="66" spans="1:19" x14ac:dyDescent="0.25">
      <c r="A66" s="2"/>
      <c r="B66" s="4">
        <v>62</v>
      </c>
      <c r="C66" s="3" t="s">
        <v>36</v>
      </c>
      <c r="D66" s="8">
        <v>13.04</v>
      </c>
      <c r="E66" s="8">
        <v>16.37</v>
      </c>
      <c r="F66" s="8">
        <v>19.71</v>
      </c>
      <c r="G66" s="8">
        <v>23.04</v>
      </c>
      <c r="H66" s="8">
        <v>26.38</v>
      </c>
      <c r="I66" s="8">
        <v>29.35</v>
      </c>
      <c r="J66" s="8">
        <v>32.31</v>
      </c>
      <c r="K66" s="8">
        <v>35.270000000000003</v>
      </c>
      <c r="L66" s="8">
        <v>38.229999999999997</v>
      </c>
      <c r="M66" s="8">
        <v>41.19</v>
      </c>
      <c r="N66" s="8">
        <v>44.16</v>
      </c>
      <c r="O66" s="8">
        <v>47.13</v>
      </c>
      <c r="P66" s="8">
        <v>47.13</v>
      </c>
      <c r="Q66" s="8">
        <v>44.77</v>
      </c>
      <c r="R66" s="8">
        <v>42.52</v>
      </c>
      <c r="S66" s="8">
        <v>40.4</v>
      </c>
    </row>
    <row r="67" spans="1:19" x14ac:dyDescent="0.25">
      <c r="A67" s="2"/>
      <c r="B67" s="4">
        <v>63</v>
      </c>
      <c r="C67" s="3" t="s">
        <v>35</v>
      </c>
      <c r="D67" s="8">
        <v>10.199999999999999</v>
      </c>
      <c r="E67" s="8">
        <v>11.85</v>
      </c>
      <c r="F67" s="8">
        <v>13.5</v>
      </c>
      <c r="G67" s="8">
        <v>15.15</v>
      </c>
      <c r="H67" s="8">
        <v>16.79</v>
      </c>
      <c r="I67" s="8">
        <v>18.96</v>
      </c>
      <c r="J67" s="8">
        <v>21.12</v>
      </c>
      <c r="K67" s="8">
        <v>23.29</v>
      </c>
      <c r="L67" s="8">
        <v>25.44</v>
      </c>
      <c r="M67" s="8">
        <v>27.61</v>
      </c>
      <c r="N67" s="8">
        <v>29.77</v>
      </c>
      <c r="O67" s="8">
        <v>31.93</v>
      </c>
      <c r="P67" s="8">
        <v>31.93</v>
      </c>
      <c r="Q67" s="8">
        <v>30.33</v>
      </c>
      <c r="R67" s="8">
        <v>28.82</v>
      </c>
      <c r="S67" s="8">
        <v>27.38</v>
      </c>
    </row>
    <row r="68" spans="1:19" x14ac:dyDescent="0.25">
      <c r="A68" s="2"/>
      <c r="B68" s="4">
        <v>64</v>
      </c>
      <c r="C68" s="3" t="s">
        <v>34</v>
      </c>
      <c r="D68" s="8">
        <v>12.96</v>
      </c>
      <c r="E68" s="8">
        <v>15.88</v>
      </c>
      <c r="F68" s="8">
        <v>18.8</v>
      </c>
      <c r="G68" s="8">
        <v>21.72</v>
      </c>
      <c r="H68" s="8">
        <v>24.65</v>
      </c>
      <c r="I68" s="8">
        <v>27.54</v>
      </c>
      <c r="J68" s="8">
        <v>30.43</v>
      </c>
      <c r="K68" s="8">
        <v>33.32</v>
      </c>
      <c r="L68" s="8">
        <v>36.21</v>
      </c>
      <c r="M68" s="8">
        <v>39.1</v>
      </c>
      <c r="N68" s="8">
        <v>41.98</v>
      </c>
      <c r="O68" s="8">
        <v>44.87</v>
      </c>
      <c r="P68" s="8">
        <v>44.87</v>
      </c>
      <c r="Q68" s="8">
        <v>42.64</v>
      </c>
      <c r="R68" s="8">
        <v>40.5</v>
      </c>
      <c r="S68" s="8">
        <v>38.479999999999997</v>
      </c>
    </row>
    <row r="69" spans="1:19" x14ac:dyDescent="0.25">
      <c r="A69" s="2"/>
      <c r="B69" s="4">
        <v>65</v>
      </c>
      <c r="C69" s="3" t="s">
        <v>33</v>
      </c>
      <c r="D69" s="8">
        <v>12.87</v>
      </c>
      <c r="E69" s="8">
        <v>15.41</v>
      </c>
      <c r="F69" s="8">
        <v>17.96</v>
      </c>
      <c r="G69" s="8">
        <v>20.5</v>
      </c>
      <c r="H69" s="8">
        <v>23.03</v>
      </c>
      <c r="I69" s="8">
        <v>25.85</v>
      </c>
      <c r="J69" s="8">
        <v>28.67</v>
      </c>
      <c r="K69" s="8">
        <v>31.48</v>
      </c>
      <c r="L69" s="8">
        <v>34.299999999999997</v>
      </c>
      <c r="M69" s="8">
        <v>37.11</v>
      </c>
      <c r="N69" s="8">
        <v>39.93</v>
      </c>
      <c r="O69" s="8">
        <v>42.74</v>
      </c>
      <c r="P69" s="8">
        <v>42.74</v>
      </c>
      <c r="Q69" s="8">
        <v>40.6</v>
      </c>
      <c r="R69" s="8">
        <v>38.58</v>
      </c>
      <c r="S69" s="8">
        <v>36.65</v>
      </c>
    </row>
    <row r="70" spans="1:19" x14ac:dyDescent="0.25">
      <c r="A70" s="2"/>
      <c r="B70" s="4">
        <v>66</v>
      </c>
      <c r="C70" s="3" t="s">
        <v>32</v>
      </c>
      <c r="D70" s="8">
        <v>12.33</v>
      </c>
      <c r="E70" s="8">
        <v>14.58</v>
      </c>
      <c r="F70" s="8">
        <v>16.829999999999998</v>
      </c>
      <c r="G70" s="8">
        <v>19.079999999999998</v>
      </c>
      <c r="H70" s="8">
        <v>21.33</v>
      </c>
      <c r="I70" s="8">
        <v>24.05</v>
      </c>
      <c r="J70" s="8">
        <v>26.75</v>
      </c>
      <c r="K70" s="8">
        <v>29.47</v>
      </c>
      <c r="L70" s="8">
        <v>32.17</v>
      </c>
      <c r="M70" s="8">
        <v>34.9</v>
      </c>
      <c r="N70" s="8">
        <v>37.61</v>
      </c>
      <c r="O70" s="8">
        <v>40.32</v>
      </c>
      <c r="P70" s="8">
        <v>40.32</v>
      </c>
      <c r="Q70" s="8">
        <v>38.31</v>
      </c>
      <c r="R70" s="8">
        <v>36.39</v>
      </c>
      <c r="S70" s="8">
        <v>34.56</v>
      </c>
    </row>
    <row r="71" spans="1:19" x14ac:dyDescent="0.25">
      <c r="A71" s="2"/>
      <c r="B71" s="4">
        <v>67</v>
      </c>
      <c r="C71" s="3" t="s">
        <v>31</v>
      </c>
      <c r="D71" s="8">
        <v>12.87</v>
      </c>
      <c r="E71" s="8">
        <v>15.41</v>
      </c>
      <c r="F71" s="8">
        <v>17.96</v>
      </c>
      <c r="G71" s="8">
        <v>20.5</v>
      </c>
      <c r="H71" s="8">
        <v>23.03</v>
      </c>
      <c r="I71" s="8">
        <v>25.85</v>
      </c>
      <c r="J71" s="8">
        <v>28.67</v>
      </c>
      <c r="K71" s="8">
        <v>31.48</v>
      </c>
      <c r="L71" s="8">
        <v>34.299999999999997</v>
      </c>
      <c r="M71" s="8">
        <v>37.11</v>
      </c>
      <c r="N71" s="8">
        <v>39.93</v>
      </c>
      <c r="O71" s="8">
        <v>42.74</v>
      </c>
      <c r="P71" s="8">
        <v>42.74</v>
      </c>
      <c r="Q71" s="8">
        <v>40.6</v>
      </c>
      <c r="R71" s="8">
        <v>38.58</v>
      </c>
      <c r="S71" s="8">
        <v>36.65</v>
      </c>
    </row>
    <row r="72" spans="1:19" x14ac:dyDescent="0.25">
      <c r="A72" s="2"/>
      <c r="B72" s="4">
        <v>68</v>
      </c>
      <c r="C72" s="3" t="s">
        <v>30</v>
      </c>
      <c r="D72" s="8">
        <v>12.33</v>
      </c>
      <c r="E72" s="8">
        <v>14.58</v>
      </c>
      <c r="F72" s="8">
        <v>16.829999999999998</v>
      </c>
      <c r="G72" s="8">
        <v>19.079999999999998</v>
      </c>
      <c r="H72" s="8">
        <v>21.33</v>
      </c>
      <c r="I72" s="8">
        <v>24.05</v>
      </c>
      <c r="J72" s="8">
        <v>26.75</v>
      </c>
      <c r="K72" s="8">
        <v>29.47</v>
      </c>
      <c r="L72" s="8">
        <v>32.17</v>
      </c>
      <c r="M72" s="8">
        <v>34.9</v>
      </c>
      <c r="N72" s="8">
        <v>37.61</v>
      </c>
      <c r="O72" s="8">
        <v>40.32</v>
      </c>
      <c r="P72" s="8">
        <v>40.32</v>
      </c>
      <c r="Q72" s="8">
        <v>38.31</v>
      </c>
      <c r="R72" s="8">
        <v>36.39</v>
      </c>
      <c r="S72" s="8">
        <v>34.56</v>
      </c>
    </row>
    <row r="73" spans="1:19" x14ac:dyDescent="0.25">
      <c r="A73" s="2"/>
      <c r="B73" s="4">
        <v>69</v>
      </c>
      <c r="C73" s="3" t="s">
        <v>29</v>
      </c>
      <c r="D73" s="8">
        <v>5.54</v>
      </c>
      <c r="E73" s="8">
        <v>6.06</v>
      </c>
      <c r="F73" s="8">
        <v>6.58</v>
      </c>
      <c r="G73" s="8">
        <v>7.1</v>
      </c>
      <c r="H73" s="8">
        <v>7.61</v>
      </c>
      <c r="I73" s="8">
        <v>9.16</v>
      </c>
      <c r="J73" s="8">
        <v>10.69</v>
      </c>
      <c r="K73" s="8">
        <v>11.63</v>
      </c>
      <c r="L73" s="8">
        <v>12.58</v>
      </c>
      <c r="M73" s="8">
        <v>13.51</v>
      </c>
      <c r="N73" s="8">
        <v>14.45</v>
      </c>
      <c r="O73" s="8">
        <v>15.38</v>
      </c>
      <c r="P73" s="8">
        <v>15.38</v>
      </c>
      <c r="Q73" s="8">
        <v>14.61</v>
      </c>
      <c r="R73" s="8">
        <v>13.89</v>
      </c>
      <c r="S73" s="8">
        <v>13.19</v>
      </c>
    </row>
    <row r="74" spans="1:19" x14ac:dyDescent="0.25">
      <c r="A74" s="2"/>
      <c r="B74" s="4">
        <v>70</v>
      </c>
      <c r="C74" s="3" t="s">
        <v>28</v>
      </c>
      <c r="D74" s="8">
        <v>10.91</v>
      </c>
      <c r="E74" s="8">
        <v>12.78</v>
      </c>
      <c r="F74" s="8">
        <v>14.64</v>
      </c>
      <c r="G74" s="8">
        <v>16.5</v>
      </c>
      <c r="H74" s="8">
        <v>18.36</v>
      </c>
      <c r="I74" s="8">
        <v>20.77</v>
      </c>
      <c r="J74" s="8">
        <v>23.18</v>
      </c>
      <c r="K74" s="8">
        <v>25.59</v>
      </c>
      <c r="L74" s="8">
        <v>28</v>
      </c>
      <c r="M74" s="8">
        <v>30.4</v>
      </c>
      <c r="N74" s="8">
        <v>32.81</v>
      </c>
      <c r="O74" s="8">
        <v>35.22</v>
      </c>
      <c r="P74" s="8">
        <v>35.22</v>
      </c>
      <c r="Q74" s="8">
        <v>33.46</v>
      </c>
      <c r="R74" s="8">
        <v>31.78</v>
      </c>
      <c r="S74" s="8">
        <v>30.2</v>
      </c>
    </row>
    <row r="75" spans="1:19" x14ac:dyDescent="0.25">
      <c r="A75" s="2"/>
      <c r="B75" s="4">
        <v>71</v>
      </c>
      <c r="C75" s="3" t="s">
        <v>27</v>
      </c>
      <c r="D75" s="8">
        <v>10.91</v>
      </c>
      <c r="E75" s="8">
        <v>12.78</v>
      </c>
      <c r="F75" s="8">
        <v>14.64</v>
      </c>
      <c r="G75" s="8">
        <v>16.5</v>
      </c>
      <c r="H75" s="8">
        <v>18.36</v>
      </c>
      <c r="I75" s="8">
        <v>20.77</v>
      </c>
      <c r="J75" s="8">
        <v>23.18</v>
      </c>
      <c r="K75" s="8">
        <v>25.59</v>
      </c>
      <c r="L75" s="8">
        <v>28</v>
      </c>
      <c r="M75" s="8">
        <v>30.4</v>
      </c>
      <c r="N75" s="8">
        <v>32.81</v>
      </c>
      <c r="O75" s="8">
        <v>35.22</v>
      </c>
      <c r="P75" s="8">
        <v>35.22</v>
      </c>
      <c r="Q75" s="8">
        <v>33.46</v>
      </c>
      <c r="R75" s="8">
        <v>31.78</v>
      </c>
      <c r="S75" s="8">
        <v>30.2</v>
      </c>
    </row>
    <row r="76" spans="1:19" x14ac:dyDescent="0.25">
      <c r="A76" s="2"/>
      <c r="B76" s="4">
        <v>72</v>
      </c>
      <c r="C76" s="3" t="s">
        <v>26</v>
      </c>
      <c r="D76" s="8">
        <v>12.87</v>
      </c>
      <c r="E76" s="8">
        <v>15.41</v>
      </c>
      <c r="F76" s="8">
        <v>17.96</v>
      </c>
      <c r="G76" s="8">
        <v>20.5</v>
      </c>
      <c r="H76" s="8">
        <v>23.03</v>
      </c>
      <c r="I76" s="8">
        <v>25.85</v>
      </c>
      <c r="J76" s="8">
        <v>28.67</v>
      </c>
      <c r="K76" s="8">
        <v>31.48</v>
      </c>
      <c r="L76" s="8">
        <v>34.299999999999997</v>
      </c>
      <c r="M76" s="8">
        <v>37.11</v>
      </c>
      <c r="N76" s="8">
        <v>39.93</v>
      </c>
      <c r="O76" s="8">
        <v>42.74</v>
      </c>
      <c r="P76" s="8">
        <v>42.74</v>
      </c>
      <c r="Q76" s="8">
        <v>40.6</v>
      </c>
      <c r="R76" s="8">
        <v>38.58</v>
      </c>
      <c r="S76" s="8">
        <v>36.65</v>
      </c>
    </row>
    <row r="77" spans="1:19" x14ac:dyDescent="0.25">
      <c r="A77" s="2"/>
      <c r="B77" s="4">
        <v>73</v>
      </c>
      <c r="C77" s="3" t="s">
        <v>25</v>
      </c>
      <c r="D77" s="8">
        <v>10.199999999999999</v>
      </c>
      <c r="E77" s="8">
        <v>11.85</v>
      </c>
      <c r="F77" s="8">
        <v>13.5</v>
      </c>
      <c r="G77" s="8">
        <v>15.15</v>
      </c>
      <c r="H77" s="8">
        <v>16.79</v>
      </c>
      <c r="I77" s="8">
        <v>18.96</v>
      </c>
      <c r="J77" s="8">
        <v>21.12</v>
      </c>
      <c r="K77" s="8">
        <v>23.29</v>
      </c>
      <c r="L77" s="8">
        <v>25.44</v>
      </c>
      <c r="M77" s="8">
        <v>27.61</v>
      </c>
      <c r="N77" s="8">
        <v>29.77</v>
      </c>
      <c r="O77" s="8">
        <v>31.93</v>
      </c>
      <c r="P77" s="8">
        <v>31.93</v>
      </c>
      <c r="Q77" s="8">
        <v>30.33</v>
      </c>
      <c r="R77" s="8">
        <v>28.82</v>
      </c>
      <c r="S77" s="8">
        <v>27.38</v>
      </c>
    </row>
    <row r="78" spans="1:19" x14ac:dyDescent="0.25">
      <c r="A78" s="2"/>
      <c r="B78" s="4">
        <v>74</v>
      </c>
      <c r="C78" s="3" t="s">
        <v>24</v>
      </c>
      <c r="D78" s="8">
        <v>10.91</v>
      </c>
      <c r="E78" s="8">
        <v>12.78</v>
      </c>
      <c r="F78" s="8">
        <v>14.64</v>
      </c>
      <c r="G78" s="8">
        <v>16.5</v>
      </c>
      <c r="H78" s="8">
        <v>18.36</v>
      </c>
      <c r="I78" s="8">
        <v>20.77</v>
      </c>
      <c r="J78" s="8">
        <v>23.18</v>
      </c>
      <c r="K78" s="8">
        <v>25.59</v>
      </c>
      <c r="L78" s="8">
        <v>28</v>
      </c>
      <c r="M78" s="8">
        <v>30.4</v>
      </c>
      <c r="N78" s="8">
        <v>32.81</v>
      </c>
      <c r="O78" s="8">
        <v>35.22</v>
      </c>
      <c r="P78" s="8">
        <v>35.22</v>
      </c>
      <c r="Q78" s="8">
        <v>33.46</v>
      </c>
      <c r="R78" s="8">
        <v>31.78</v>
      </c>
      <c r="S78" s="8">
        <v>30.2</v>
      </c>
    </row>
    <row r="79" spans="1:19" x14ac:dyDescent="0.25">
      <c r="A79" s="2"/>
      <c r="B79" s="4">
        <v>75</v>
      </c>
      <c r="C79" s="3" t="s">
        <v>23</v>
      </c>
      <c r="D79" s="8">
        <v>12.87</v>
      </c>
      <c r="E79" s="8">
        <v>15.41</v>
      </c>
      <c r="F79" s="8">
        <v>17.96</v>
      </c>
      <c r="G79" s="8">
        <v>20.5</v>
      </c>
      <c r="H79" s="8">
        <v>23.03</v>
      </c>
      <c r="I79" s="8">
        <v>25.85</v>
      </c>
      <c r="J79" s="8">
        <v>28.67</v>
      </c>
      <c r="K79" s="8">
        <v>31.48</v>
      </c>
      <c r="L79" s="8">
        <v>34.299999999999997</v>
      </c>
      <c r="M79" s="8">
        <v>37.11</v>
      </c>
      <c r="N79" s="8">
        <v>39.93</v>
      </c>
      <c r="O79" s="8">
        <v>42.74</v>
      </c>
      <c r="P79" s="8">
        <v>42.74</v>
      </c>
      <c r="Q79" s="8">
        <v>40.6</v>
      </c>
      <c r="R79" s="8">
        <v>38.58</v>
      </c>
      <c r="S79" s="8">
        <v>36.65</v>
      </c>
    </row>
    <row r="80" spans="1:19" x14ac:dyDescent="0.25">
      <c r="A80" s="2"/>
      <c r="B80" s="4">
        <v>76</v>
      </c>
      <c r="C80" s="3" t="s">
        <v>22</v>
      </c>
      <c r="D80" s="8">
        <v>12.96</v>
      </c>
      <c r="E80" s="8">
        <v>15.88</v>
      </c>
      <c r="F80" s="8">
        <v>18.8</v>
      </c>
      <c r="G80" s="8">
        <v>21.72</v>
      </c>
      <c r="H80" s="8">
        <v>24.65</v>
      </c>
      <c r="I80" s="8">
        <v>27.54</v>
      </c>
      <c r="J80" s="8">
        <v>30.43</v>
      </c>
      <c r="K80" s="8">
        <v>33.32</v>
      </c>
      <c r="L80" s="8">
        <v>36.21</v>
      </c>
      <c r="M80" s="8">
        <v>39.1</v>
      </c>
      <c r="N80" s="8">
        <v>41.98</v>
      </c>
      <c r="O80" s="8">
        <v>44.87</v>
      </c>
      <c r="P80" s="8">
        <v>44.87</v>
      </c>
      <c r="Q80" s="8">
        <v>42.64</v>
      </c>
      <c r="R80" s="8">
        <v>40.5</v>
      </c>
      <c r="S80" s="8">
        <v>38.479999999999997</v>
      </c>
    </row>
    <row r="81" spans="1:19" x14ac:dyDescent="0.25">
      <c r="A81" s="2"/>
      <c r="B81" s="4">
        <v>77</v>
      </c>
      <c r="C81" s="3" t="s">
        <v>21</v>
      </c>
      <c r="D81" s="8">
        <v>12.87</v>
      </c>
      <c r="E81" s="8">
        <v>15.41</v>
      </c>
      <c r="F81" s="8">
        <v>17.96</v>
      </c>
      <c r="G81" s="8">
        <v>20.5</v>
      </c>
      <c r="H81" s="8">
        <v>23.03</v>
      </c>
      <c r="I81" s="8">
        <v>25.85</v>
      </c>
      <c r="J81" s="8">
        <v>28.67</v>
      </c>
      <c r="K81" s="8">
        <v>31.48</v>
      </c>
      <c r="L81" s="8">
        <v>34.299999999999997</v>
      </c>
      <c r="M81" s="8">
        <v>37.11</v>
      </c>
      <c r="N81" s="8">
        <v>39.93</v>
      </c>
      <c r="O81" s="8">
        <v>42.74</v>
      </c>
      <c r="P81" s="8">
        <v>42.74</v>
      </c>
      <c r="Q81" s="8">
        <v>40.6</v>
      </c>
      <c r="R81" s="8">
        <v>38.58</v>
      </c>
      <c r="S81" s="8">
        <v>36.65</v>
      </c>
    </row>
    <row r="82" spans="1:19" x14ac:dyDescent="0.25">
      <c r="A82" s="2"/>
      <c r="B82" s="4">
        <v>78</v>
      </c>
      <c r="C82" s="3" t="s">
        <v>20</v>
      </c>
      <c r="D82" s="8">
        <v>12.87</v>
      </c>
      <c r="E82" s="8">
        <v>15.41</v>
      </c>
      <c r="F82" s="8">
        <v>17.96</v>
      </c>
      <c r="G82" s="8">
        <v>20.5</v>
      </c>
      <c r="H82" s="8">
        <v>23.03</v>
      </c>
      <c r="I82" s="8">
        <v>25.85</v>
      </c>
      <c r="J82" s="8">
        <v>28.67</v>
      </c>
      <c r="K82" s="8">
        <v>31.48</v>
      </c>
      <c r="L82" s="8">
        <v>34.299999999999997</v>
      </c>
      <c r="M82" s="8">
        <v>37.11</v>
      </c>
      <c r="N82" s="8">
        <v>39.93</v>
      </c>
      <c r="O82" s="8">
        <v>42.74</v>
      </c>
      <c r="P82" s="8">
        <v>42.74</v>
      </c>
      <c r="Q82" s="8">
        <v>40.6</v>
      </c>
      <c r="R82" s="8">
        <v>38.58</v>
      </c>
      <c r="S82" s="8">
        <v>36.65</v>
      </c>
    </row>
    <row r="83" spans="1:19" x14ac:dyDescent="0.25">
      <c r="A83" s="2"/>
      <c r="B83" s="4">
        <v>79</v>
      </c>
      <c r="C83" s="3" t="s">
        <v>19</v>
      </c>
      <c r="D83" s="8">
        <v>12.87</v>
      </c>
      <c r="E83" s="8">
        <v>15.41</v>
      </c>
      <c r="F83" s="8">
        <v>17.96</v>
      </c>
      <c r="G83" s="8">
        <v>20.5</v>
      </c>
      <c r="H83" s="8">
        <v>23.03</v>
      </c>
      <c r="I83" s="8">
        <v>25.85</v>
      </c>
      <c r="J83" s="8">
        <v>28.67</v>
      </c>
      <c r="K83" s="8">
        <v>31.48</v>
      </c>
      <c r="L83" s="8">
        <v>34.299999999999997</v>
      </c>
      <c r="M83" s="8">
        <v>37.11</v>
      </c>
      <c r="N83" s="8">
        <v>39.93</v>
      </c>
      <c r="O83" s="8">
        <v>42.74</v>
      </c>
      <c r="P83" s="8">
        <v>42.74</v>
      </c>
      <c r="Q83" s="8">
        <v>40.6</v>
      </c>
      <c r="R83" s="8">
        <v>38.58</v>
      </c>
      <c r="S83" s="8">
        <v>36.65</v>
      </c>
    </row>
    <row r="84" spans="1:19" x14ac:dyDescent="0.25">
      <c r="A84" s="2"/>
      <c r="B84" s="4">
        <v>80</v>
      </c>
      <c r="C84" s="3" t="s">
        <v>18</v>
      </c>
      <c r="D84" s="8">
        <v>12.96</v>
      </c>
      <c r="E84" s="8">
        <v>15.88</v>
      </c>
      <c r="F84" s="8">
        <v>18.8</v>
      </c>
      <c r="G84" s="8">
        <v>21.72</v>
      </c>
      <c r="H84" s="8">
        <v>24.65</v>
      </c>
      <c r="I84" s="8">
        <v>27.54</v>
      </c>
      <c r="J84" s="8">
        <v>30.43</v>
      </c>
      <c r="K84" s="8">
        <v>33.32</v>
      </c>
      <c r="L84" s="8">
        <v>36.21</v>
      </c>
      <c r="M84" s="8">
        <v>39.1</v>
      </c>
      <c r="N84" s="8">
        <v>41.98</v>
      </c>
      <c r="O84" s="8">
        <v>44.87</v>
      </c>
      <c r="P84" s="8">
        <v>44.87</v>
      </c>
      <c r="Q84" s="8">
        <v>42.64</v>
      </c>
      <c r="R84" s="8">
        <v>40.5</v>
      </c>
      <c r="S84" s="8">
        <v>38.479999999999997</v>
      </c>
    </row>
    <row r="85" spans="1:19" x14ac:dyDescent="0.25">
      <c r="A85" s="2"/>
      <c r="B85" s="4">
        <v>81</v>
      </c>
      <c r="C85" s="3" t="s">
        <v>17</v>
      </c>
      <c r="D85" s="8">
        <v>12.33</v>
      </c>
      <c r="E85" s="8">
        <v>14.58</v>
      </c>
      <c r="F85" s="8">
        <v>16.829999999999998</v>
      </c>
      <c r="G85" s="8">
        <v>19.079999999999998</v>
      </c>
      <c r="H85" s="8">
        <v>21.33</v>
      </c>
      <c r="I85" s="8">
        <v>24.05</v>
      </c>
      <c r="J85" s="8">
        <v>26.75</v>
      </c>
      <c r="K85" s="8">
        <v>29.47</v>
      </c>
      <c r="L85" s="8">
        <v>32.17</v>
      </c>
      <c r="M85" s="8">
        <v>34.9</v>
      </c>
      <c r="N85" s="8">
        <v>37.61</v>
      </c>
      <c r="O85" s="8">
        <v>40.32</v>
      </c>
      <c r="P85" s="8">
        <v>40.32</v>
      </c>
      <c r="Q85" s="8">
        <v>38.31</v>
      </c>
      <c r="R85" s="8">
        <v>36.39</v>
      </c>
      <c r="S85" s="8">
        <v>34.56</v>
      </c>
    </row>
    <row r="86" spans="1:19" x14ac:dyDescent="0.25">
      <c r="A86" s="2"/>
      <c r="B86" s="4">
        <v>82</v>
      </c>
      <c r="C86" s="3" t="s">
        <v>16</v>
      </c>
      <c r="D86" s="8">
        <v>12.33</v>
      </c>
      <c r="E86" s="8">
        <v>14.58</v>
      </c>
      <c r="F86" s="8">
        <v>16.829999999999998</v>
      </c>
      <c r="G86" s="8">
        <v>19.079999999999998</v>
      </c>
      <c r="H86" s="8">
        <v>21.33</v>
      </c>
      <c r="I86" s="8">
        <v>24.05</v>
      </c>
      <c r="J86" s="8">
        <v>26.75</v>
      </c>
      <c r="K86" s="8">
        <v>29.47</v>
      </c>
      <c r="L86" s="8">
        <v>32.17</v>
      </c>
      <c r="M86" s="8">
        <v>34.9</v>
      </c>
      <c r="N86" s="8">
        <v>37.61</v>
      </c>
      <c r="O86" s="8">
        <v>40.32</v>
      </c>
      <c r="P86" s="8">
        <v>40.32</v>
      </c>
      <c r="Q86" s="8">
        <v>38.31</v>
      </c>
      <c r="R86" s="8">
        <v>36.39</v>
      </c>
      <c r="S86" s="8">
        <v>34.56</v>
      </c>
    </row>
    <row r="87" spans="1:19" x14ac:dyDescent="0.25">
      <c r="A87" s="2"/>
      <c r="B87" s="4">
        <v>83</v>
      </c>
      <c r="C87" s="3" t="s">
        <v>15</v>
      </c>
      <c r="D87" s="8">
        <v>10.91</v>
      </c>
      <c r="E87" s="8">
        <v>12.78</v>
      </c>
      <c r="F87" s="8">
        <v>14.64</v>
      </c>
      <c r="G87" s="8">
        <v>16.5</v>
      </c>
      <c r="H87" s="8">
        <v>18.36</v>
      </c>
      <c r="I87" s="8">
        <v>20.77</v>
      </c>
      <c r="J87" s="8">
        <v>23.18</v>
      </c>
      <c r="K87" s="8">
        <v>25.59</v>
      </c>
      <c r="L87" s="8">
        <v>28</v>
      </c>
      <c r="M87" s="8">
        <v>30.4</v>
      </c>
      <c r="N87" s="8">
        <v>32.81</v>
      </c>
      <c r="O87" s="8">
        <v>35.22</v>
      </c>
      <c r="P87" s="8">
        <v>35.22</v>
      </c>
      <c r="Q87" s="8">
        <v>33.46</v>
      </c>
      <c r="R87" s="8">
        <v>31.78</v>
      </c>
      <c r="S87" s="8">
        <v>30.2</v>
      </c>
    </row>
    <row r="88" spans="1:19" x14ac:dyDescent="0.25">
      <c r="A88" s="2"/>
      <c r="B88" s="4">
        <v>84</v>
      </c>
      <c r="C88" s="3" t="s">
        <v>14</v>
      </c>
      <c r="D88" s="8">
        <v>5.54</v>
      </c>
      <c r="E88" s="8">
        <v>6.06</v>
      </c>
      <c r="F88" s="8">
        <v>6.58</v>
      </c>
      <c r="G88" s="8">
        <v>7.1</v>
      </c>
      <c r="H88" s="8">
        <v>7.61</v>
      </c>
      <c r="I88" s="8">
        <v>9.16</v>
      </c>
      <c r="J88" s="8">
        <v>10.69</v>
      </c>
      <c r="K88" s="8">
        <v>11.63</v>
      </c>
      <c r="L88" s="8">
        <v>12.58</v>
      </c>
      <c r="M88" s="8">
        <v>13.51</v>
      </c>
      <c r="N88" s="8">
        <v>14.45</v>
      </c>
      <c r="O88" s="8">
        <v>15.38</v>
      </c>
      <c r="P88" s="8">
        <v>15.38</v>
      </c>
      <c r="Q88" s="8">
        <v>14.61</v>
      </c>
      <c r="R88" s="8">
        <v>13.89</v>
      </c>
      <c r="S88" s="8">
        <v>13.19</v>
      </c>
    </row>
    <row r="89" spans="1:19" x14ac:dyDescent="0.25">
      <c r="A89" s="2"/>
      <c r="B89" s="4">
        <v>85</v>
      </c>
      <c r="C89" s="3" t="s">
        <v>13</v>
      </c>
      <c r="D89" s="8">
        <v>12.96</v>
      </c>
      <c r="E89" s="8">
        <v>15.88</v>
      </c>
      <c r="F89" s="8">
        <v>18.8</v>
      </c>
      <c r="G89" s="8">
        <v>21.72</v>
      </c>
      <c r="H89" s="8">
        <v>24.65</v>
      </c>
      <c r="I89" s="8">
        <v>27.54</v>
      </c>
      <c r="J89" s="8">
        <v>30.43</v>
      </c>
      <c r="K89" s="8">
        <v>33.32</v>
      </c>
      <c r="L89" s="8">
        <v>36.21</v>
      </c>
      <c r="M89" s="8">
        <v>39.1</v>
      </c>
      <c r="N89" s="8">
        <v>41.98</v>
      </c>
      <c r="O89" s="8">
        <v>44.87</v>
      </c>
      <c r="P89" s="8">
        <v>44.87</v>
      </c>
      <c r="Q89" s="8">
        <v>42.64</v>
      </c>
      <c r="R89" s="8">
        <v>40.5</v>
      </c>
      <c r="S89" s="8">
        <v>38.479999999999997</v>
      </c>
    </row>
    <row r="90" spans="1:19" x14ac:dyDescent="0.25">
      <c r="A90" s="2"/>
      <c r="B90" s="4">
        <v>86</v>
      </c>
      <c r="C90" s="3" t="s">
        <v>12</v>
      </c>
      <c r="D90" s="8">
        <v>12.87</v>
      </c>
      <c r="E90" s="8">
        <v>15.41</v>
      </c>
      <c r="F90" s="8">
        <v>17.96</v>
      </c>
      <c r="G90" s="8">
        <v>20.5</v>
      </c>
      <c r="H90" s="8">
        <v>23.03</v>
      </c>
      <c r="I90" s="8">
        <v>25.85</v>
      </c>
      <c r="J90" s="8">
        <v>28.67</v>
      </c>
      <c r="K90" s="8">
        <v>31.48</v>
      </c>
      <c r="L90" s="8">
        <v>34.299999999999997</v>
      </c>
      <c r="M90" s="8">
        <v>37.11</v>
      </c>
      <c r="N90" s="8">
        <v>39.93</v>
      </c>
      <c r="O90" s="8">
        <v>42.74</v>
      </c>
      <c r="P90" s="8">
        <v>42.74</v>
      </c>
      <c r="Q90" s="8">
        <v>40.6</v>
      </c>
      <c r="R90" s="8">
        <v>38.58</v>
      </c>
      <c r="S90" s="8">
        <v>36.65</v>
      </c>
    </row>
    <row r="91" spans="1:19" x14ac:dyDescent="0.25">
      <c r="A91" s="2"/>
      <c r="B91" s="4">
        <v>87</v>
      </c>
      <c r="C91" s="3" t="s">
        <v>11</v>
      </c>
      <c r="D91" s="8">
        <v>12.33</v>
      </c>
      <c r="E91" s="8">
        <v>14.58</v>
      </c>
      <c r="F91" s="8">
        <v>16.829999999999998</v>
      </c>
      <c r="G91" s="8">
        <v>19.079999999999998</v>
      </c>
      <c r="H91" s="8">
        <v>21.33</v>
      </c>
      <c r="I91" s="8">
        <v>24.05</v>
      </c>
      <c r="J91" s="8">
        <v>26.75</v>
      </c>
      <c r="K91" s="8">
        <v>29.47</v>
      </c>
      <c r="L91" s="8">
        <v>32.17</v>
      </c>
      <c r="M91" s="8">
        <v>34.9</v>
      </c>
      <c r="N91" s="8">
        <v>37.61</v>
      </c>
      <c r="O91" s="8">
        <v>40.32</v>
      </c>
      <c r="P91" s="8">
        <v>40.32</v>
      </c>
      <c r="Q91" s="8">
        <v>38.31</v>
      </c>
      <c r="R91" s="8">
        <v>36.39</v>
      </c>
      <c r="S91" s="8">
        <v>34.56</v>
      </c>
    </row>
    <row r="92" spans="1:19" x14ac:dyDescent="0.25">
      <c r="A92" s="2"/>
      <c r="B92" s="4">
        <v>88</v>
      </c>
      <c r="C92" s="3" t="s">
        <v>10</v>
      </c>
      <c r="D92" s="8">
        <v>12.33</v>
      </c>
      <c r="E92" s="8">
        <v>14.58</v>
      </c>
      <c r="F92" s="8">
        <v>16.829999999999998</v>
      </c>
      <c r="G92" s="8">
        <v>19.079999999999998</v>
      </c>
      <c r="H92" s="8">
        <v>21.33</v>
      </c>
      <c r="I92" s="8">
        <v>24.05</v>
      </c>
      <c r="J92" s="8">
        <v>26.75</v>
      </c>
      <c r="K92" s="8">
        <v>29.47</v>
      </c>
      <c r="L92" s="8">
        <v>32.17</v>
      </c>
      <c r="M92" s="8">
        <v>34.9</v>
      </c>
      <c r="N92" s="8">
        <v>37.61</v>
      </c>
      <c r="O92" s="8">
        <v>40.32</v>
      </c>
      <c r="P92" s="8">
        <v>40.32</v>
      </c>
      <c r="Q92" s="8">
        <v>38.31</v>
      </c>
      <c r="R92" s="8">
        <v>36.39</v>
      </c>
      <c r="S92" s="8">
        <v>34.56</v>
      </c>
    </row>
    <row r="93" spans="1:19" x14ac:dyDescent="0.25">
      <c r="A93" s="2"/>
      <c r="B93" s="4">
        <v>89</v>
      </c>
      <c r="C93" s="3" t="s">
        <v>9</v>
      </c>
      <c r="D93" s="8">
        <v>12.33</v>
      </c>
      <c r="E93" s="8">
        <v>14.58</v>
      </c>
      <c r="F93" s="8">
        <v>16.829999999999998</v>
      </c>
      <c r="G93" s="8">
        <v>19.079999999999998</v>
      </c>
      <c r="H93" s="8">
        <v>21.33</v>
      </c>
      <c r="I93" s="8">
        <v>24.05</v>
      </c>
      <c r="J93" s="8">
        <v>26.75</v>
      </c>
      <c r="K93" s="8">
        <v>29.47</v>
      </c>
      <c r="L93" s="8">
        <v>32.17</v>
      </c>
      <c r="M93" s="8">
        <v>34.9</v>
      </c>
      <c r="N93" s="8">
        <v>37.61</v>
      </c>
      <c r="O93" s="8">
        <v>40.32</v>
      </c>
      <c r="P93" s="8">
        <v>40.32</v>
      </c>
      <c r="Q93" s="8">
        <v>38.31</v>
      </c>
      <c r="R93" s="8">
        <v>36.39</v>
      </c>
      <c r="S93" s="8">
        <v>34.56</v>
      </c>
    </row>
    <row r="94" spans="1:19" x14ac:dyDescent="0.25">
      <c r="A94" s="2"/>
      <c r="B94" s="4">
        <v>90</v>
      </c>
      <c r="C94" s="3" t="s">
        <v>8</v>
      </c>
      <c r="D94" s="8">
        <v>12.33</v>
      </c>
      <c r="E94" s="8">
        <v>14.58</v>
      </c>
      <c r="F94" s="8">
        <v>16.829999999999998</v>
      </c>
      <c r="G94" s="8">
        <v>19.079999999999998</v>
      </c>
      <c r="H94" s="8">
        <v>21.33</v>
      </c>
      <c r="I94" s="8">
        <v>24.05</v>
      </c>
      <c r="J94" s="8">
        <v>26.75</v>
      </c>
      <c r="K94" s="8">
        <v>29.47</v>
      </c>
      <c r="L94" s="8">
        <v>32.17</v>
      </c>
      <c r="M94" s="8">
        <v>34.9</v>
      </c>
      <c r="N94" s="8">
        <v>37.61</v>
      </c>
      <c r="O94" s="8">
        <v>40.32</v>
      </c>
      <c r="P94" s="8">
        <v>40.32</v>
      </c>
      <c r="Q94" s="8">
        <v>38.31</v>
      </c>
      <c r="R94" s="8">
        <v>36.39</v>
      </c>
      <c r="S94" s="8">
        <v>34.56</v>
      </c>
    </row>
    <row r="95" spans="1:19" x14ac:dyDescent="0.25">
      <c r="A95" s="2"/>
      <c r="B95" s="4">
        <v>91</v>
      </c>
      <c r="C95" s="3" t="s">
        <v>7</v>
      </c>
      <c r="D95" s="8">
        <v>12.87</v>
      </c>
      <c r="E95" s="8">
        <v>15.41</v>
      </c>
      <c r="F95" s="8">
        <v>17.96</v>
      </c>
      <c r="G95" s="8">
        <v>20.5</v>
      </c>
      <c r="H95" s="8">
        <v>23.03</v>
      </c>
      <c r="I95" s="8">
        <v>25.85</v>
      </c>
      <c r="J95" s="8">
        <v>28.67</v>
      </c>
      <c r="K95" s="8">
        <v>31.48</v>
      </c>
      <c r="L95" s="8">
        <v>34.299999999999997</v>
      </c>
      <c r="M95" s="8">
        <v>37.11</v>
      </c>
      <c r="N95" s="8">
        <v>39.93</v>
      </c>
      <c r="O95" s="8">
        <v>42.74</v>
      </c>
      <c r="P95" s="8">
        <v>42.74</v>
      </c>
      <c r="Q95" s="8">
        <v>40.6</v>
      </c>
      <c r="R95" s="8">
        <v>38.58</v>
      </c>
      <c r="S95" s="8">
        <v>36.65</v>
      </c>
    </row>
    <row r="96" spans="1:19" x14ac:dyDescent="0.25">
      <c r="A96" s="2"/>
      <c r="B96" s="4">
        <v>92</v>
      </c>
      <c r="C96" s="3" t="s">
        <v>6</v>
      </c>
      <c r="D96" s="8">
        <v>12.87</v>
      </c>
      <c r="E96" s="8">
        <v>15.41</v>
      </c>
      <c r="F96" s="8">
        <v>17.96</v>
      </c>
      <c r="G96" s="8">
        <v>20.5</v>
      </c>
      <c r="H96" s="8">
        <v>23.03</v>
      </c>
      <c r="I96" s="8">
        <v>25.85</v>
      </c>
      <c r="J96" s="8">
        <v>28.67</v>
      </c>
      <c r="K96" s="8">
        <v>31.48</v>
      </c>
      <c r="L96" s="8">
        <v>34.299999999999997</v>
      </c>
      <c r="M96" s="8">
        <v>37.11</v>
      </c>
      <c r="N96" s="8">
        <v>39.93</v>
      </c>
      <c r="O96" s="8">
        <v>42.74</v>
      </c>
      <c r="P96" s="8">
        <v>42.74</v>
      </c>
      <c r="Q96" s="8">
        <v>40.6</v>
      </c>
      <c r="R96" s="8">
        <v>38.58</v>
      </c>
      <c r="S96" s="8">
        <v>36.65</v>
      </c>
    </row>
    <row r="97" spans="1:19" x14ac:dyDescent="0.25">
      <c r="A97" s="2"/>
      <c r="B97" s="4">
        <v>93</v>
      </c>
      <c r="C97" s="3" t="s">
        <v>5</v>
      </c>
      <c r="D97" s="8">
        <v>12.87</v>
      </c>
      <c r="E97" s="8">
        <v>15.41</v>
      </c>
      <c r="F97" s="8">
        <v>17.96</v>
      </c>
      <c r="G97" s="8">
        <v>20.5</v>
      </c>
      <c r="H97" s="8">
        <v>23.03</v>
      </c>
      <c r="I97" s="8">
        <v>25.85</v>
      </c>
      <c r="J97" s="8">
        <v>28.67</v>
      </c>
      <c r="K97" s="8">
        <v>31.48</v>
      </c>
      <c r="L97" s="8">
        <v>34.299999999999997</v>
      </c>
      <c r="M97" s="8">
        <v>37.11</v>
      </c>
      <c r="N97" s="8">
        <v>39.93</v>
      </c>
      <c r="O97" s="8">
        <v>42.74</v>
      </c>
      <c r="P97" s="8">
        <v>42.74</v>
      </c>
      <c r="Q97" s="8">
        <v>40.6</v>
      </c>
      <c r="R97" s="8">
        <v>38.58</v>
      </c>
      <c r="S97" s="8">
        <v>36.65</v>
      </c>
    </row>
    <row r="98" spans="1:19" x14ac:dyDescent="0.25">
      <c r="A98" s="2"/>
      <c r="B98" s="4">
        <v>94</v>
      </c>
      <c r="C98" s="3" t="s">
        <v>4</v>
      </c>
      <c r="D98" s="8">
        <v>12.87</v>
      </c>
      <c r="E98" s="8">
        <v>15.41</v>
      </c>
      <c r="F98" s="8">
        <v>17.96</v>
      </c>
      <c r="G98" s="8">
        <v>20.5</v>
      </c>
      <c r="H98" s="8">
        <v>23.03</v>
      </c>
      <c r="I98" s="8">
        <v>25.85</v>
      </c>
      <c r="J98" s="8">
        <v>28.67</v>
      </c>
      <c r="K98" s="8">
        <v>31.48</v>
      </c>
      <c r="L98" s="8">
        <v>34.299999999999997</v>
      </c>
      <c r="M98" s="8">
        <v>37.11</v>
      </c>
      <c r="N98" s="8">
        <v>39.93</v>
      </c>
      <c r="O98" s="8">
        <v>42.74</v>
      </c>
      <c r="P98" s="8">
        <v>42.74</v>
      </c>
      <c r="Q98" s="8">
        <v>40.6</v>
      </c>
      <c r="R98" s="8">
        <v>38.58</v>
      </c>
      <c r="S98" s="8">
        <v>36.65</v>
      </c>
    </row>
    <row r="99" spans="1:19" x14ac:dyDescent="0.25">
      <c r="A99" s="2"/>
      <c r="B99" s="4">
        <v>95</v>
      </c>
      <c r="C99" s="3" t="s">
        <v>3</v>
      </c>
      <c r="D99" s="8">
        <v>12.87</v>
      </c>
      <c r="E99" s="8">
        <v>15.41</v>
      </c>
      <c r="F99" s="8">
        <v>17.96</v>
      </c>
      <c r="G99" s="8">
        <v>20.5</v>
      </c>
      <c r="H99" s="8">
        <v>23.03</v>
      </c>
      <c r="I99" s="8">
        <v>25.85</v>
      </c>
      <c r="J99" s="8">
        <v>28.67</v>
      </c>
      <c r="K99" s="8">
        <v>31.48</v>
      </c>
      <c r="L99" s="8">
        <v>34.299999999999997</v>
      </c>
      <c r="M99" s="8">
        <v>37.11</v>
      </c>
      <c r="N99" s="8">
        <v>39.93</v>
      </c>
      <c r="O99" s="8">
        <v>42.74</v>
      </c>
      <c r="P99" s="8">
        <v>42.74</v>
      </c>
      <c r="Q99" s="8">
        <v>40.6</v>
      </c>
      <c r="R99" s="8">
        <v>38.58</v>
      </c>
      <c r="S99" s="8">
        <v>36.65</v>
      </c>
    </row>
  </sheetData>
  <mergeCells count="2">
    <mergeCell ref="B2:C4"/>
    <mergeCell ref="D2:N2"/>
  </mergeCells>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8">
    <tabColor rgb="FF00B0F0"/>
  </sheetPr>
  <dimension ref="A1:P99"/>
  <sheetViews>
    <sheetView showGridLines="0" workbookViewId="0">
      <pane ySplit="4" topLeftCell="A5" activePane="bottomLeft" state="frozenSplit"/>
      <selection activeCell="R102" sqref="R102"/>
      <selection pane="bottomLeft" activeCell="D3" sqref="D3"/>
    </sheetView>
  </sheetViews>
  <sheetFormatPr baseColWidth="10" defaultRowHeight="13.2" x14ac:dyDescent="0.25"/>
  <cols>
    <col min="1" max="1" width="11.44140625" style="1"/>
    <col min="2" max="2" width="4" style="1" customWidth="1"/>
    <col min="3" max="3" width="24.88671875" style="1" customWidth="1"/>
    <col min="4" max="4" width="5.5546875" style="82" customWidth="1"/>
    <col min="5" max="6" width="6.5546875" style="1" customWidth="1"/>
    <col min="7" max="7" width="6.44140625" style="1" customWidth="1"/>
    <col min="8" max="9" width="6.6640625" style="1" customWidth="1"/>
    <col min="10" max="10" width="6.5546875" style="1" customWidth="1"/>
    <col min="11" max="11" width="6.6640625" style="1" customWidth="1"/>
    <col min="12" max="12" width="6.88671875" style="1" customWidth="1"/>
    <col min="13" max="13" width="7.33203125" style="1" customWidth="1"/>
    <col min="14" max="14" width="6.6640625" style="1" customWidth="1"/>
    <col min="15" max="15" width="8.33203125" style="1" customWidth="1"/>
    <col min="16" max="253" width="11.44140625" style="1"/>
    <col min="254" max="254" width="4" style="1" customWidth="1"/>
    <col min="255" max="255" width="24.88671875" style="1" customWidth="1"/>
    <col min="256" max="256" width="5.5546875" style="1" customWidth="1"/>
    <col min="257" max="258" width="6.5546875" style="1" customWidth="1"/>
    <col min="259" max="259" width="6.44140625" style="1" customWidth="1"/>
    <col min="260" max="261" width="6.6640625" style="1" customWidth="1"/>
    <col min="262" max="262" width="6.5546875" style="1" customWidth="1"/>
    <col min="263" max="263" width="6.6640625" style="1" customWidth="1"/>
    <col min="264" max="264" width="6.88671875" style="1" customWidth="1"/>
    <col min="265" max="265" width="7.33203125" style="1" customWidth="1"/>
    <col min="266" max="266" width="6.6640625" style="1" customWidth="1"/>
    <col min="267" max="267" width="8.33203125" style="1" customWidth="1"/>
    <col min="268" max="509" width="11.44140625" style="1"/>
    <col min="510" max="510" width="4" style="1" customWidth="1"/>
    <col min="511" max="511" width="24.88671875" style="1" customWidth="1"/>
    <col min="512" max="512" width="5.5546875" style="1" customWidth="1"/>
    <col min="513" max="514" width="6.5546875" style="1" customWidth="1"/>
    <col min="515" max="515" width="6.44140625" style="1" customWidth="1"/>
    <col min="516" max="517" width="6.6640625" style="1" customWidth="1"/>
    <col min="518" max="518" width="6.5546875" style="1" customWidth="1"/>
    <col min="519" max="519" width="6.6640625" style="1" customWidth="1"/>
    <col min="520" max="520" width="6.88671875" style="1" customWidth="1"/>
    <col min="521" max="521" width="7.33203125" style="1" customWidth="1"/>
    <col min="522" max="522" width="6.6640625" style="1" customWidth="1"/>
    <col min="523" max="523" width="8.33203125" style="1" customWidth="1"/>
    <col min="524" max="765" width="11.44140625" style="1"/>
    <col min="766" max="766" width="4" style="1" customWidth="1"/>
    <col min="767" max="767" width="24.88671875" style="1" customWidth="1"/>
    <col min="768" max="768" width="5.5546875" style="1" customWidth="1"/>
    <col min="769" max="770" width="6.5546875" style="1" customWidth="1"/>
    <col min="771" max="771" width="6.44140625" style="1" customWidth="1"/>
    <col min="772" max="773" width="6.6640625" style="1" customWidth="1"/>
    <col min="774" max="774" width="6.5546875" style="1" customWidth="1"/>
    <col min="775" max="775" width="6.6640625" style="1" customWidth="1"/>
    <col min="776" max="776" width="6.88671875" style="1" customWidth="1"/>
    <col min="777" max="777" width="7.33203125" style="1" customWidth="1"/>
    <col min="778" max="778" width="6.6640625" style="1" customWidth="1"/>
    <col min="779" max="779" width="8.33203125" style="1" customWidth="1"/>
    <col min="780" max="1021" width="11.44140625" style="1"/>
    <col min="1022" max="1022" width="4" style="1" customWidth="1"/>
    <col min="1023" max="1023" width="24.88671875" style="1" customWidth="1"/>
    <col min="1024" max="1024" width="5.5546875" style="1" customWidth="1"/>
    <col min="1025" max="1026" width="6.5546875" style="1" customWidth="1"/>
    <col min="1027" max="1027" width="6.44140625" style="1" customWidth="1"/>
    <col min="1028" max="1029" width="6.6640625" style="1" customWidth="1"/>
    <col min="1030" max="1030" width="6.5546875" style="1" customWidth="1"/>
    <col min="1031" max="1031" width="6.6640625" style="1" customWidth="1"/>
    <col min="1032" max="1032" width="6.88671875" style="1" customWidth="1"/>
    <col min="1033" max="1033" width="7.33203125" style="1" customWidth="1"/>
    <col min="1034" max="1034" width="6.6640625" style="1" customWidth="1"/>
    <col min="1035" max="1035" width="8.33203125" style="1" customWidth="1"/>
    <col min="1036" max="1277" width="11.44140625" style="1"/>
    <col min="1278" max="1278" width="4" style="1" customWidth="1"/>
    <col min="1279" max="1279" width="24.88671875" style="1" customWidth="1"/>
    <col min="1280" max="1280" width="5.5546875" style="1" customWidth="1"/>
    <col min="1281" max="1282" width="6.5546875" style="1" customWidth="1"/>
    <col min="1283" max="1283" width="6.44140625" style="1" customWidth="1"/>
    <col min="1284" max="1285" width="6.6640625" style="1" customWidth="1"/>
    <col min="1286" max="1286" width="6.5546875" style="1" customWidth="1"/>
    <col min="1287" max="1287" width="6.6640625" style="1" customWidth="1"/>
    <col min="1288" max="1288" width="6.88671875" style="1" customWidth="1"/>
    <col min="1289" max="1289" width="7.33203125" style="1" customWidth="1"/>
    <col min="1290" max="1290" width="6.6640625" style="1" customWidth="1"/>
    <col min="1291" max="1291" width="8.33203125" style="1" customWidth="1"/>
    <col min="1292" max="1533" width="11.44140625" style="1"/>
    <col min="1534" max="1534" width="4" style="1" customWidth="1"/>
    <col min="1535" max="1535" width="24.88671875" style="1" customWidth="1"/>
    <col min="1536" max="1536" width="5.5546875" style="1" customWidth="1"/>
    <col min="1537" max="1538" width="6.5546875" style="1" customWidth="1"/>
    <col min="1539" max="1539" width="6.44140625" style="1" customWidth="1"/>
    <col min="1540" max="1541" width="6.6640625" style="1" customWidth="1"/>
    <col min="1542" max="1542" width="6.5546875" style="1" customWidth="1"/>
    <col min="1543" max="1543" width="6.6640625" style="1" customWidth="1"/>
    <col min="1544" max="1544" width="6.88671875" style="1" customWidth="1"/>
    <col min="1545" max="1545" width="7.33203125" style="1" customWidth="1"/>
    <col min="1546" max="1546" width="6.6640625" style="1" customWidth="1"/>
    <col min="1547" max="1547" width="8.33203125" style="1" customWidth="1"/>
    <col min="1548" max="1789" width="11.44140625" style="1"/>
    <col min="1790" max="1790" width="4" style="1" customWidth="1"/>
    <col min="1791" max="1791" width="24.88671875" style="1" customWidth="1"/>
    <col min="1792" max="1792" width="5.5546875" style="1" customWidth="1"/>
    <col min="1793" max="1794" width="6.5546875" style="1" customWidth="1"/>
    <col min="1795" max="1795" width="6.44140625" style="1" customWidth="1"/>
    <col min="1796" max="1797" width="6.6640625" style="1" customWidth="1"/>
    <col min="1798" max="1798" width="6.5546875" style="1" customWidth="1"/>
    <col min="1799" max="1799" width="6.6640625" style="1" customWidth="1"/>
    <col min="1800" max="1800" width="6.88671875" style="1" customWidth="1"/>
    <col min="1801" max="1801" width="7.33203125" style="1" customWidth="1"/>
    <col min="1802" max="1802" width="6.6640625" style="1" customWidth="1"/>
    <col min="1803" max="1803" width="8.33203125" style="1" customWidth="1"/>
    <col min="1804" max="2045" width="11.44140625" style="1"/>
    <col min="2046" max="2046" width="4" style="1" customWidth="1"/>
    <col min="2047" max="2047" width="24.88671875" style="1" customWidth="1"/>
    <col min="2048" max="2048" width="5.5546875" style="1" customWidth="1"/>
    <col min="2049" max="2050" width="6.5546875" style="1" customWidth="1"/>
    <col min="2051" max="2051" width="6.44140625" style="1" customWidth="1"/>
    <col min="2052" max="2053" width="6.6640625" style="1" customWidth="1"/>
    <col min="2054" max="2054" width="6.5546875" style="1" customWidth="1"/>
    <col min="2055" max="2055" width="6.6640625" style="1" customWidth="1"/>
    <col min="2056" max="2056" width="6.88671875" style="1" customWidth="1"/>
    <col min="2057" max="2057" width="7.33203125" style="1" customWidth="1"/>
    <col min="2058" max="2058" width="6.6640625" style="1" customWidth="1"/>
    <col min="2059" max="2059" width="8.33203125" style="1" customWidth="1"/>
    <col min="2060" max="2301" width="11.44140625" style="1"/>
    <col min="2302" max="2302" width="4" style="1" customWidth="1"/>
    <col min="2303" max="2303" width="24.88671875" style="1" customWidth="1"/>
    <col min="2304" max="2304" width="5.5546875" style="1" customWidth="1"/>
    <col min="2305" max="2306" width="6.5546875" style="1" customWidth="1"/>
    <col min="2307" max="2307" width="6.44140625" style="1" customWidth="1"/>
    <col min="2308" max="2309" width="6.6640625" style="1" customWidth="1"/>
    <col min="2310" max="2310" width="6.5546875" style="1" customWidth="1"/>
    <col min="2311" max="2311" width="6.6640625" style="1" customWidth="1"/>
    <col min="2312" max="2312" width="6.88671875" style="1" customWidth="1"/>
    <col min="2313" max="2313" width="7.33203125" style="1" customWidth="1"/>
    <col min="2314" max="2314" width="6.6640625" style="1" customWidth="1"/>
    <col min="2315" max="2315" width="8.33203125" style="1" customWidth="1"/>
    <col min="2316" max="2557" width="11.44140625" style="1"/>
    <col min="2558" max="2558" width="4" style="1" customWidth="1"/>
    <col min="2559" max="2559" width="24.88671875" style="1" customWidth="1"/>
    <col min="2560" max="2560" width="5.5546875" style="1" customWidth="1"/>
    <col min="2561" max="2562" width="6.5546875" style="1" customWidth="1"/>
    <col min="2563" max="2563" width="6.44140625" style="1" customWidth="1"/>
    <col min="2564" max="2565" width="6.6640625" style="1" customWidth="1"/>
    <col min="2566" max="2566" width="6.5546875" style="1" customWidth="1"/>
    <col min="2567" max="2567" width="6.6640625" style="1" customWidth="1"/>
    <col min="2568" max="2568" width="6.88671875" style="1" customWidth="1"/>
    <col min="2569" max="2569" width="7.33203125" style="1" customWidth="1"/>
    <col min="2570" max="2570" width="6.6640625" style="1" customWidth="1"/>
    <col min="2571" max="2571" width="8.33203125" style="1" customWidth="1"/>
    <col min="2572" max="2813" width="11.44140625" style="1"/>
    <col min="2814" max="2814" width="4" style="1" customWidth="1"/>
    <col min="2815" max="2815" width="24.88671875" style="1" customWidth="1"/>
    <col min="2816" max="2816" width="5.5546875" style="1" customWidth="1"/>
    <col min="2817" max="2818" width="6.5546875" style="1" customWidth="1"/>
    <col min="2819" max="2819" width="6.44140625" style="1" customWidth="1"/>
    <col min="2820" max="2821" width="6.6640625" style="1" customWidth="1"/>
    <col min="2822" max="2822" width="6.5546875" style="1" customWidth="1"/>
    <col min="2823" max="2823" width="6.6640625" style="1" customWidth="1"/>
    <col min="2824" max="2824" width="6.88671875" style="1" customWidth="1"/>
    <col min="2825" max="2825" width="7.33203125" style="1" customWidth="1"/>
    <col min="2826" max="2826" width="6.6640625" style="1" customWidth="1"/>
    <col min="2827" max="2827" width="8.33203125" style="1" customWidth="1"/>
    <col min="2828" max="3069" width="11.44140625" style="1"/>
    <col min="3070" max="3070" width="4" style="1" customWidth="1"/>
    <col min="3071" max="3071" width="24.88671875" style="1" customWidth="1"/>
    <col min="3072" max="3072" width="5.5546875" style="1" customWidth="1"/>
    <col min="3073" max="3074" width="6.5546875" style="1" customWidth="1"/>
    <col min="3075" max="3075" width="6.44140625" style="1" customWidth="1"/>
    <col min="3076" max="3077" width="6.6640625" style="1" customWidth="1"/>
    <col min="3078" max="3078" width="6.5546875" style="1" customWidth="1"/>
    <col min="3079" max="3079" width="6.6640625" style="1" customWidth="1"/>
    <col min="3080" max="3080" width="6.88671875" style="1" customWidth="1"/>
    <col min="3081" max="3081" width="7.33203125" style="1" customWidth="1"/>
    <col min="3082" max="3082" width="6.6640625" style="1" customWidth="1"/>
    <col min="3083" max="3083" width="8.33203125" style="1" customWidth="1"/>
    <col min="3084" max="3325" width="11.44140625" style="1"/>
    <col min="3326" max="3326" width="4" style="1" customWidth="1"/>
    <col min="3327" max="3327" width="24.88671875" style="1" customWidth="1"/>
    <col min="3328" max="3328" width="5.5546875" style="1" customWidth="1"/>
    <col min="3329" max="3330" width="6.5546875" style="1" customWidth="1"/>
    <col min="3331" max="3331" width="6.44140625" style="1" customWidth="1"/>
    <col min="3332" max="3333" width="6.6640625" style="1" customWidth="1"/>
    <col min="3334" max="3334" width="6.5546875" style="1" customWidth="1"/>
    <col min="3335" max="3335" width="6.6640625" style="1" customWidth="1"/>
    <col min="3336" max="3336" width="6.88671875" style="1" customWidth="1"/>
    <col min="3337" max="3337" width="7.33203125" style="1" customWidth="1"/>
    <col min="3338" max="3338" width="6.6640625" style="1" customWidth="1"/>
    <col min="3339" max="3339" width="8.33203125" style="1" customWidth="1"/>
    <col min="3340" max="3581" width="11.44140625" style="1"/>
    <col min="3582" max="3582" width="4" style="1" customWidth="1"/>
    <col min="3583" max="3583" width="24.88671875" style="1" customWidth="1"/>
    <col min="3584" max="3584" width="5.5546875" style="1" customWidth="1"/>
    <col min="3585" max="3586" width="6.5546875" style="1" customWidth="1"/>
    <col min="3587" max="3587" width="6.44140625" style="1" customWidth="1"/>
    <col min="3588" max="3589" width="6.6640625" style="1" customWidth="1"/>
    <col min="3590" max="3590" width="6.5546875" style="1" customWidth="1"/>
    <col min="3591" max="3591" width="6.6640625" style="1" customWidth="1"/>
    <col min="3592" max="3592" width="6.88671875" style="1" customWidth="1"/>
    <col min="3593" max="3593" width="7.33203125" style="1" customWidth="1"/>
    <col min="3594" max="3594" width="6.6640625" style="1" customWidth="1"/>
    <col min="3595" max="3595" width="8.33203125" style="1" customWidth="1"/>
    <col min="3596" max="3837" width="11.44140625" style="1"/>
    <col min="3838" max="3838" width="4" style="1" customWidth="1"/>
    <col min="3839" max="3839" width="24.88671875" style="1" customWidth="1"/>
    <col min="3840" max="3840" width="5.5546875" style="1" customWidth="1"/>
    <col min="3841" max="3842" width="6.5546875" style="1" customWidth="1"/>
    <col min="3843" max="3843" width="6.44140625" style="1" customWidth="1"/>
    <col min="3844" max="3845" width="6.6640625" style="1" customWidth="1"/>
    <col min="3846" max="3846" width="6.5546875" style="1" customWidth="1"/>
    <col min="3847" max="3847" width="6.6640625" style="1" customWidth="1"/>
    <col min="3848" max="3848" width="6.88671875" style="1" customWidth="1"/>
    <col min="3849" max="3849" width="7.33203125" style="1" customWidth="1"/>
    <col min="3850" max="3850" width="6.6640625" style="1" customWidth="1"/>
    <col min="3851" max="3851" width="8.33203125" style="1" customWidth="1"/>
    <col min="3852" max="4093" width="11.44140625" style="1"/>
    <col min="4094" max="4094" width="4" style="1" customWidth="1"/>
    <col min="4095" max="4095" width="24.88671875" style="1" customWidth="1"/>
    <col min="4096" max="4096" width="5.5546875" style="1" customWidth="1"/>
    <col min="4097" max="4098" width="6.5546875" style="1" customWidth="1"/>
    <col min="4099" max="4099" width="6.44140625" style="1" customWidth="1"/>
    <col min="4100" max="4101" width="6.6640625" style="1" customWidth="1"/>
    <col min="4102" max="4102" width="6.5546875" style="1" customWidth="1"/>
    <col min="4103" max="4103" width="6.6640625" style="1" customWidth="1"/>
    <col min="4104" max="4104" width="6.88671875" style="1" customWidth="1"/>
    <col min="4105" max="4105" width="7.33203125" style="1" customWidth="1"/>
    <col min="4106" max="4106" width="6.6640625" style="1" customWidth="1"/>
    <col min="4107" max="4107" width="8.33203125" style="1" customWidth="1"/>
    <col min="4108" max="4349" width="11.44140625" style="1"/>
    <col min="4350" max="4350" width="4" style="1" customWidth="1"/>
    <col min="4351" max="4351" width="24.88671875" style="1" customWidth="1"/>
    <col min="4352" max="4352" width="5.5546875" style="1" customWidth="1"/>
    <col min="4353" max="4354" width="6.5546875" style="1" customWidth="1"/>
    <col min="4355" max="4355" width="6.44140625" style="1" customWidth="1"/>
    <col min="4356" max="4357" width="6.6640625" style="1" customWidth="1"/>
    <col min="4358" max="4358" width="6.5546875" style="1" customWidth="1"/>
    <col min="4359" max="4359" width="6.6640625" style="1" customWidth="1"/>
    <col min="4360" max="4360" width="6.88671875" style="1" customWidth="1"/>
    <col min="4361" max="4361" width="7.33203125" style="1" customWidth="1"/>
    <col min="4362" max="4362" width="6.6640625" style="1" customWidth="1"/>
    <col min="4363" max="4363" width="8.33203125" style="1" customWidth="1"/>
    <col min="4364" max="4605" width="11.44140625" style="1"/>
    <col min="4606" max="4606" width="4" style="1" customWidth="1"/>
    <col min="4607" max="4607" width="24.88671875" style="1" customWidth="1"/>
    <col min="4608" max="4608" width="5.5546875" style="1" customWidth="1"/>
    <col min="4609" max="4610" width="6.5546875" style="1" customWidth="1"/>
    <col min="4611" max="4611" width="6.44140625" style="1" customWidth="1"/>
    <col min="4612" max="4613" width="6.6640625" style="1" customWidth="1"/>
    <col min="4614" max="4614" width="6.5546875" style="1" customWidth="1"/>
    <col min="4615" max="4615" width="6.6640625" style="1" customWidth="1"/>
    <col min="4616" max="4616" width="6.88671875" style="1" customWidth="1"/>
    <col min="4617" max="4617" width="7.33203125" style="1" customWidth="1"/>
    <col min="4618" max="4618" width="6.6640625" style="1" customWidth="1"/>
    <col min="4619" max="4619" width="8.33203125" style="1" customWidth="1"/>
    <col min="4620" max="4861" width="11.44140625" style="1"/>
    <col min="4862" max="4862" width="4" style="1" customWidth="1"/>
    <col min="4863" max="4863" width="24.88671875" style="1" customWidth="1"/>
    <col min="4864" max="4864" width="5.5546875" style="1" customWidth="1"/>
    <col min="4865" max="4866" width="6.5546875" style="1" customWidth="1"/>
    <col min="4867" max="4867" width="6.44140625" style="1" customWidth="1"/>
    <col min="4868" max="4869" width="6.6640625" style="1" customWidth="1"/>
    <col min="4870" max="4870" width="6.5546875" style="1" customWidth="1"/>
    <col min="4871" max="4871" width="6.6640625" style="1" customWidth="1"/>
    <col min="4872" max="4872" width="6.88671875" style="1" customWidth="1"/>
    <col min="4873" max="4873" width="7.33203125" style="1" customWidth="1"/>
    <col min="4874" max="4874" width="6.6640625" style="1" customWidth="1"/>
    <col min="4875" max="4875" width="8.33203125" style="1" customWidth="1"/>
    <col min="4876" max="5117" width="11.44140625" style="1"/>
    <col min="5118" max="5118" width="4" style="1" customWidth="1"/>
    <col min="5119" max="5119" width="24.88671875" style="1" customWidth="1"/>
    <col min="5120" max="5120" width="5.5546875" style="1" customWidth="1"/>
    <col min="5121" max="5122" width="6.5546875" style="1" customWidth="1"/>
    <col min="5123" max="5123" width="6.44140625" style="1" customWidth="1"/>
    <col min="5124" max="5125" width="6.6640625" style="1" customWidth="1"/>
    <col min="5126" max="5126" width="6.5546875" style="1" customWidth="1"/>
    <col min="5127" max="5127" width="6.6640625" style="1" customWidth="1"/>
    <col min="5128" max="5128" width="6.88671875" style="1" customWidth="1"/>
    <col min="5129" max="5129" width="7.33203125" style="1" customWidth="1"/>
    <col min="5130" max="5130" width="6.6640625" style="1" customWidth="1"/>
    <col min="5131" max="5131" width="8.33203125" style="1" customWidth="1"/>
    <col min="5132" max="5373" width="11.44140625" style="1"/>
    <col min="5374" max="5374" width="4" style="1" customWidth="1"/>
    <col min="5375" max="5375" width="24.88671875" style="1" customWidth="1"/>
    <col min="5376" max="5376" width="5.5546875" style="1" customWidth="1"/>
    <col min="5377" max="5378" width="6.5546875" style="1" customWidth="1"/>
    <col min="5379" max="5379" width="6.44140625" style="1" customWidth="1"/>
    <col min="5380" max="5381" width="6.6640625" style="1" customWidth="1"/>
    <col min="5382" max="5382" width="6.5546875" style="1" customWidth="1"/>
    <col min="5383" max="5383" width="6.6640625" style="1" customWidth="1"/>
    <col min="5384" max="5384" width="6.88671875" style="1" customWidth="1"/>
    <col min="5385" max="5385" width="7.33203125" style="1" customWidth="1"/>
    <col min="5386" max="5386" width="6.6640625" style="1" customWidth="1"/>
    <col min="5387" max="5387" width="8.33203125" style="1" customWidth="1"/>
    <col min="5388" max="5629" width="11.44140625" style="1"/>
    <col min="5630" max="5630" width="4" style="1" customWidth="1"/>
    <col min="5631" max="5631" width="24.88671875" style="1" customWidth="1"/>
    <col min="5632" max="5632" width="5.5546875" style="1" customWidth="1"/>
    <col min="5633" max="5634" width="6.5546875" style="1" customWidth="1"/>
    <col min="5635" max="5635" width="6.44140625" style="1" customWidth="1"/>
    <col min="5636" max="5637" width="6.6640625" style="1" customWidth="1"/>
    <col min="5638" max="5638" width="6.5546875" style="1" customWidth="1"/>
    <col min="5639" max="5639" width="6.6640625" style="1" customWidth="1"/>
    <col min="5640" max="5640" width="6.88671875" style="1" customWidth="1"/>
    <col min="5641" max="5641" width="7.33203125" style="1" customWidth="1"/>
    <col min="5642" max="5642" width="6.6640625" style="1" customWidth="1"/>
    <col min="5643" max="5643" width="8.33203125" style="1" customWidth="1"/>
    <col min="5644" max="5885" width="11.44140625" style="1"/>
    <col min="5886" max="5886" width="4" style="1" customWidth="1"/>
    <col min="5887" max="5887" width="24.88671875" style="1" customWidth="1"/>
    <col min="5888" max="5888" width="5.5546875" style="1" customWidth="1"/>
    <col min="5889" max="5890" width="6.5546875" style="1" customWidth="1"/>
    <col min="5891" max="5891" width="6.44140625" style="1" customWidth="1"/>
    <col min="5892" max="5893" width="6.6640625" style="1" customWidth="1"/>
    <col min="5894" max="5894" width="6.5546875" style="1" customWidth="1"/>
    <col min="5895" max="5895" width="6.6640625" style="1" customWidth="1"/>
    <col min="5896" max="5896" width="6.88671875" style="1" customWidth="1"/>
    <col min="5897" max="5897" width="7.33203125" style="1" customWidth="1"/>
    <col min="5898" max="5898" width="6.6640625" style="1" customWidth="1"/>
    <col min="5899" max="5899" width="8.33203125" style="1" customWidth="1"/>
    <col min="5900" max="6141" width="11.44140625" style="1"/>
    <col min="6142" max="6142" width="4" style="1" customWidth="1"/>
    <col min="6143" max="6143" width="24.88671875" style="1" customWidth="1"/>
    <col min="6144" max="6144" width="5.5546875" style="1" customWidth="1"/>
    <col min="6145" max="6146" width="6.5546875" style="1" customWidth="1"/>
    <col min="6147" max="6147" width="6.44140625" style="1" customWidth="1"/>
    <col min="6148" max="6149" width="6.6640625" style="1" customWidth="1"/>
    <col min="6150" max="6150" width="6.5546875" style="1" customWidth="1"/>
    <col min="6151" max="6151" width="6.6640625" style="1" customWidth="1"/>
    <col min="6152" max="6152" width="6.88671875" style="1" customWidth="1"/>
    <col min="6153" max="6153" width="7.33203125" style="1" customWidth="1"/>
    <col min="6154" max="6154" width="6.6640625" style="1" customWidth="1"/>
    <col min="6155" max="6155" width="8.33203125" style="1" customWidth="1"/>
    <col min="6156" max="6397" width="11.44140625" style="1"/>
    <col min="6398" max="6398" width="4" style="1" customWidth="1"/>
    <col min="6399" max="6399" width="24.88671875" style="1" customWidth="1"/>
    <col min="6400" max="6400" width="5.5546875" style="1" customWidth="1"/>
    <col min="6401" max="6402" width="6.5546875" style="1" customWidth="1"/>
    <col min="6403" max="6403" width="6.44140625" style="1" customWidth="1"/>
    <col min="6404" max="6405" width="6.6640625" style="1" customWidth="1"/>
    <col min="6406" max="6406" width="6.5546875" style="1" customWidth="1"/>
    <col min="6407" max="6407" width="6.6640625" style="1" customWidth="1"/>
    <col min="6408" max="6408" width="6.88671875" style="1" customWidth="1"/>
    <col min="6409" max="6409" width="7.33203125" style="1" customWidth="1"/>
    <col min="6410" max="6410" width="6.6640625" style="1" customWidth="1"/>
    <col min="6411" max="6411" width="8.33203125" style="1" customWidth="1"/>
    <col min="6412" max="6653" width="11.44140625" style="1"/>
    <col min="6654" max="6654" width="4" style="1" customWidth="1"/>
    <col min="6655" max="6655" width="24.88671875" style="1" customWidth="1"/>
    <col min="6656" max="6656" width="5.5546875" style="1" customWidth="1"/>
    <col min="6657" max="6658" width="6.5546875" style="1" customWidth="1"/>
    <col min="6659" max="6659" width="6.44140625" style="1" customWidth="1"/>
    <col min="6660" max="6661" width="6.6640625" style="1" customWidth="1"/>
    <col min="6662" max="6662" width="6.5546875" style="1" customWidth="1"/>
    <col min="6663" max="6663" width="6.6640625" style="1" customWidth="1"/>
    <col min="6664" max="6664" width="6.88671875" style="1" customWidth="1"/>
    <col min="6665" max="6665" width="7.33203125" style="1" customWidth="1"/>
    <col min="6666" max="6666" width="6.6640625" style="1" customWidth="1"/>
    <col min="6667" max="6667" width="8.33203125" style="1" customWidth="1"/>
    <col min="6668" max="6909" width="11.44140625" style="1"/>
    <col min="6910" max="6910" width="4" style="1" customWidth="1"/>
    <col min="6911" max="6911" width="24.88671875" style="1" customWidth="1"/>
    <col min="6912" max="6912" width="5.5546875" style="1" customWidth="1"/>
    <col min="6913" max="6914" width="6.5546875" style="1" customWidth="1"/>
    <col min="6915" max="6915" width="6.44140625" style="1" customWidth="1"/>
    <col min="6916" max="6917" width="6.6640625" style="1" customWidth="1"/>
    <col min="6918" max="6918" width="6.5546875" style="1" customWidth="1"/>
    <col min="6919" max="6919" width="6.6640625" style="1" customWidth="1"/>
    <col min="6920" max="6920" width="6.88671875" style="1" customWidth="1"/>
    <col min="6921" max="6921" width="7.33203125" style="1" customWidth="1"/>
    <col min="6922" max="6922" width="6.6640625" style="1" customWidth="1"/>
    <col min="6923" max="6923" width="8.33203125" style="1" customWidth="1"/>
    <col min="6924" max="7165" width="11.44140625" style="1"/>
    <col min="7166" max="7166" width="4" style="1" customWidth="1"/>
    <col min="7167" max="7167" width="24.88671875" style="1" customWidth="1"/>
    <col min="7168" max="7168" width="5.5546875" style="1" customWidth="1"/>
    <col min="7169" max="7170" width="6.5546875" style="1" customWidth="1"/>
    <col min="7171" max="7171" width="6.44140625" style="1" customWidth="1"/>
    <col min="7172" max="7173" width="6.6640625" style="1" customWidth="1"/>
    <col min="7174" max="7174" width="6.5546875" style="1" customWidth="1"/>
    <col min="7175" max="7175" width="6.6640625" style="1" customWidth="1"/>
    <col min="7176" max="7176" width="6.88671875" style="1" customWidth="1"/>
    <col min="7177" max="7177" width="7.33203125" style="1" customWidth="1"/>
    <col min="7178" max="7178" width="6.6640625" style="1" customWidth="1"/>
    <col min="7179" max="7179" width="8.33203125" style="1" customWidth="1"/>
    <col min="7180" max="7421" width="11.44140625" style="1"/>
    <col min="7422" max="7422" width="4" style="1" customWidth="1"/>
    <col min="7423" max="7423" width="24.88671875" style="1" customWidth="1"/>
    <col min="7424" max="7424" width="5.5546875" style="1" customWidth="1"/>
    <col min="7425" max="7426" width="6.5546875" style="1" customWidth="1"/>
    <col min="7427" max="7427" width="6.44140625" style="1" customWidth="1"/>
    <col min="7428" max="7429" width="6.6640625" style="1" customWidth="1"/>
    <col min="7430" max="7430" width="6.5546875" style="1" customWidth="1"/>
    <col min="7431" max="7431" width="6.6640625" style="1" customWidth="1"/>
    <col min="7432" max="7432" width="6.88671875" style="1" customWidth="1"/>
    <col min="7433" max="7433" width="7.33203125" style="1" customWidth="1"/>
    <col min="7434" max="7434" width="6.6640625" style="1" customWidth="1"/>
    <col min="7435" max="7435" width="8.33203125" style="1" customWidth="1"/>
    <col min="7436" max="7677" width="11.44140625" style="1"/>
    <col min="7678" max="7678" width="4" style="1" customWidth="1"/>
    <col min="7679" max="7679" width="24.88671875" style="1" customWidth="1"/>
    <col min="7680" max="7680" width="5.5546875" style="1" customWidth="1"/>
    <col min="7681" max="7682" width="6.5546875" style="1" customWidth="1"/>
    <col min="7683" max="7683" width="6.44140625" style="1" customWidth="1"/>
    <col min="7684" max="7685" width="6.6640625" style="1" customWidth="1"/>
    <col min="7686" max="7686" width="6.5546875" style="1" customWidth="1"/>
    <col min="7687" max="7687" width="6.6640625" style="1" customWidth="1"/>
    <col min="7688" max="7688" width="6.88671875" style="1" customWidth="1"/>
    <col min="7689" max="7689" width="7.33203125" style="1" customWidth="1"/>
    <col min="7690" max="7690" width="6.6640625" style="1" customWidth="1"/>
    <col min="7691" max="7691" width="8.33203125" style="1" customWidth="1"/>
    <col min="7692" max="7933" width="11.44140625" style="1"/>
    <col min="7934" max="7934" width="4" style="1" customWidth="1"/>
    <col min="7935" max="7935" width="24.88671875" style="1" customWidth="1"/>
    <col min="7936" max="7936" width="5.5546875" style="1" customWidth="1"/>
    <col min="7937" max="7938" width="6.5546875" style="1" customWidth="1"/>
    <col min="7939" max="7939" width="6.44140625" style="1" customWidth="1"/>
    <col min="7940" max="7941" width="6.6640625" style="1" customWidth="1"/>
    <col min="7942" max="7942" width="6.5546875" style="1" customWidth="1"/>
    <col min="7943" max="7943" width="6.6640625" style="1" customWidth="1"/>
    <col min="7944" max="7944" width="6.88671875" style="1" customWidth="1"/>
    <col min="7945" max="7945" width="7.33203125" style="1" customWidth="1"/>
    <col min="7946" max="7946" width="6.6640625" style="1" customWidth="1"/>
    <col min="7947" max="7947" width="8.33203125" style="1" customWidth="1"/>
    <col min="7948" max="8189" width="11.44140625" style="1"/>
    <col min="8190" max="8190" width="4" style="1" customWidth="1"/>
    <col min="8191" max="8191" width="24.88671875" style="1" customWidth="1"/>
    <col min="8192" max="8192" width="5.5546875" style="1" customWidth="1"/>
    <col min="8193" max="8194" width="6.5546875" style="1" customWidth="1"/>
    <col min="8195" max="8195" width="6.44140625" style="1" customWidth="1"/>
    <col min="8196" max="8197" width="6.6640625" style="1" customWidth="1"/>
    <col min="8198" max="8198" width="6.5546875" style="1" customWidth="1"/>
    <col min="8199" max="8199" width="6.6640625" style="1" customWidth="1"/>
    <col min="8200" max="8200" width="6.88671875" style="1" customWidth="1"/>
    <col min="8201" max="8201" width="7.33203125" style="1" customWidth="1"/>
    <col min="8202" max="8202" width="6.6640625" style="1" customWidth="1"/>
    <col min="8203" max="8203" width="8.33203125" style="1" customWidth="1"/>
    <col min="8204" max="8445" width="11.44140625" style="1"/>
    <col min="8446" max="8446" width="4" style="1" customWidth="1"/>
    <col min="8447" max="8447" width="24.88671875" style="1" customWidth="1"/>
    <col min="8448" max="8448" width="5.5546875" style="1" customWidth="1"/>
    <col min="8449" max="8450" width="6.5546875" style="1" customWidth="1"/>
    <col min="8451" max="8451" width="6.44140625" style="1" customWidth="1"/>
    <col min="8452" max="8453" width="6.6640625" style="1" customWidth="1"/>
    <col min="8454" max="8454" width="6.5546875" style="1" customWidth="1"/>
    <col min="8455" max="8455" width="6.6640625" style="1" customWidth="1"/>
    <col min="8456" max="8456" width="6.88671875" style="1" customWidth="1"/>
    <col min="8457" max="8457" width="7.33203125" style="1" customWidth="1"/>
    <col min="8458" max="8458" width="6.6640625" style="1" customWidth="1"/>
    <col min="8459" max="8459" width="8.33203125" style="1" customWidth="1"/>
    <col min="8460" max="8701" width="11.44140625" style="1"/>
    <col min="8702" max="8702" width="4" style="1" customWidth="1"/>
    <col min="8703" max="8703" width="24.88671875" style="1" customWidth="1"/>
    <col min="8704" max="8704" width="5.5546875" style="1" customWidth="1"/>
    <col min="8705" max="8706" width="6.5546875" style="1" customWidth="1"/>
    <col min="8707" max="8707" width="6.44140625" style="1" customWidth="1"/>
    <col min="8708" max="8709" width="6.6640625" style="1" customWidth="1"/>
    <col min="8710" max="8710" width="6.5546875" style="1" customWidth="1"/>
    <col min="8711" max="8711" width="6.6640625" style="1" customWidth="1"/>
    <col min="8712" max="8712" width="6.88671875" style="1" customWidth="1"/>
    <col min="8713" max="8713" width="7.33203125" style="1" customWidth="1"/>
    <col min="8714" max="8714" width="6.6640625" style="1" customWidth="1"/>
    <col min="8715" max="8715" width="8.33203125" style="1" customWidth="1"/>
    <col min="8716" max="8957" width="11.44140625" style="1"/>
    <col min="8958" max="8958" width="4" style="1" customWidth="1"/>
    <col min="8959" max="8959" width="24.88671875" style="1" customWidth="1"/>
    <col min="8960" max="8960" width="5.5546875" style="1" customWidth="1"/>
    <col min="8961" max="8962" width="6.5546875" style="1" customWidth="1"/>
    <col min="8963" max="8963" width="6.44140625" style="1" customWidth="1"/>
    <col min="8964" max="8965" width="6.6640625" style="1" customWidth="1"/>
    <col min="8966" max="8966" width="6.5546875" style="1" customWidth="1"/>
    <col min="8967" max="8967" width="6.6640625" style="1" customWidth="1"/>
    <col min="8968" max="8968" width="6.88671875" style="1" customWidth="1"/>
    <col min="8969" max="8969" width="7.33203125" style="1" customWidth="1"/>
    <col min="8970" max="8970" width="6.6640625" style="1" customWidth="1"/>
    <col min="8971" max="8971" width="8.33203125" style="1" customWidth="1"/>
    <col min="8972" max="9213" width="11.44140625" style="1"/>
    <col min="9214" max="9214" width="4" style="1" customWidth="1"/>
    <col min="9215" max="9215" width="24.88671875" style="1" customWidth="1"/>
    <col min="9216" max="9216" width="5.5546875" style="1" customWidth="1"/>
    <col min="9217" max="9218" width="6.5546875" style="1" customWidth="1"/>
    <col min="9219" max="9219" width="6.44140625" style="1" customWidth="1"/>
    <col min="9220" max="9221" width="6.6640625" style="1" customWidth="1"/>
    <col min="9222" max="9222" width="6.5546875" style="1" customWidth="1"/>
    <col min="9223" max="9223" width="6.6640625" style="1" customWidth="1"/>
    <col min="9224" max="9224" width="6.88671875" style="1" customWidth="1"/>
    <col min="9225" max="9225" width="7.33203125" style="1" customWidth="1"/>
    <col min="9226" max="9226" width="6.6640625" style="1" customWidth="1"/>
    <col min="9227" max="9227" width="8.33203125" style="1" customWidth="1"/>
    <col min="9228" max="9469" width="11.44140625" style="1"/>
    <col min="9470" max="9470" width="4" style="1" customWidth="1"/>
    <col min="9471" max="9471" width="24.88671875" style="1" customWidth="1"/>
    <col min="9472" max="9472" width="5.5546875" style="1" customWidth="1"/>
    <col min="9473" max="9474" width="6.5546875" style="1" customWidth="1"/>
    <col min="9475" max="9475" width="6.44140625" style="1" customWidth="1"/>
    <col min="9476" max="9477" width="6.6640625" style="1" customWidth="1"/>
    <col min="9478" max="9478" width="6.5546875" style="1" customWidth="1"/>
    <col min="9479" max="9479" width="6.6640625" style="1" customWidth="1"/>
    <col min="9480" max="9480" width="6.88671875" style="1" customWidth="1"/>
    <col min="9481" max="9481" width="7.33203125" style="1" customWidth="1"/>
    <col min="9482" max="9482" width="6.6640625" style="1" customWidth="1"/>
    <col min="9483" max="9483" width="8.33203125" style="1" customWidth="1"/>
    <col min="9484" max="9725" width="11.44140625" style="1"/>
    <col min="9726" max="9726" width="4" style="1" customWidth="1"/>
    <col min="9727" max="9727" width="24.88671875" style="1" customWidth="1"/>
    <col min="9728" max="9728" width="5.5546875" style="1" customWidth="1"/>
    <col min="9729" max="9730" width="6.5546875" style="1" customWidth="1"/>
    <col min="9731" max="9731" width="6.44140625" style="1" customWidth="1"/>
    <col min="9732" max="9733" width="6.6640625" style="1" customWidth="1"/>
    <col min="9734" max="9734" width="6.5546875" style="1" customWidth="1"/>
    <col min="9735" max="9735" width="6.6640625" style="1" customWidth="1"/>
    <col min="9736" max="9736" width="6.88671875" style="1" customWidth="1"/>
    <col min="9737" max="9737" width="7.33203125" style="1" customWidth="1"/>
    <col min="9738" max="9738" width="6.6640625" style="1" customWidth="1"/>
    <col min="9739" max="9739" width="8.33203125" style="1" customWidth="1"/>
    <col min="9740" max="9981" width="11.44140625" style="1"/>
    <col min="9982" max="9982" width="4" style="1" customWidth="1"/>
    <col min="9983" max="9983" width="24.88671875" style="1" customWidth="1"/>
    <col min="9984" max="9984" width="5.5546875" style="1" customWidth="1"/>
    <col min="9985" max="9986" width="6.5546875" style="1" customWidth="1"/>
    <col min="9987" max="9987" width="6.44140625" style="1" customWidth="1"/>
    <col min="9988" max="9989" width="6.6640625" style="1" customWidth="1"/>
    <col min="9990" max="9990" width="6.5546875" style="1" customWidth="1"/>
    <col min="9991" max="9991" width="6.6640625" style="1" customWidth="1"/>
    <col min="9992" max="9992" width="6.88671875" style="1" customWidth="1"/>
    <col min="9993" max="9993" width="7.33203125" style="1" customWidth="1"/>
    <col min="9994" max="9994" width="6.6640625" style="1" customWidth="1"/>
    <col min="9995" max="9995" width="8.33203125" style="1" customWidth="1"/>
    <col min="9996" max="10237" width="11.44140625" style="1"/>
    <col min="10238" max="10238" width="4" style="1" customWidth="1"/>
    <col min="10239" max="10239" width="24.88671875" style="1" customWidth="1"/>
    <col min="10240" max="10240" width="5.5546875" style="1" customWidth="1"/>
    <col min="10241" max="10242" width="6.5546875" style="1" customWidth="1"/>
    <col min="10243" max="10243" width="6.44140625" style="1" customWidth="1"/>
    <col min="10244" max="10245" width="6.6640625" style="1" customWidth="1"/>
    <col min="10246" max="10246" width="6.5546875" style="1" customWidth="1"/>
    <col min="10247" max="10247" width="6.6640625" style="1" customWidth="1"/>
    <col min="10248" max="10248" width="6.88671875" style="1" customWidth="1"/>
    <col min="10249" max="10249" width="7.33203125" style="1" customWidth="1"/>
    <col min="10250" max="10250" width="6.6640625" style="1" customWidth="1"/>
    <col min="10251" max="10251" width="8.33203125" style="1" customWidth="1"/>
    <col min="10252" max="10493" width="11.44140625" style="1"/>
    <col min="10494" max="10494" width="4" style="1" customWidth="1"/>
    <col min="10495" max="10495" width="24.88671875" style="1" customWidth="1"/>
    <col min="10496" max="10496" width="5.5546875" style="1" customWidth="1"/>
    <col min="10497" max="10498" width="6.5546875" style="1" customWidth="1"/>
    <col min="10499" max="10499" width="6.44140625" style="1" customWidth="1"/>
    <col min="10500" max="10501" width="6.6640625" style="1" customWidth="1"/>
    <col min="10502" max="10502" width="6.5546875" style="1" customWidth="1"/>
    <col min="10503" max="10503" width="6.6640625" style="1" customWidth="1"/>
    <col min="10504" max="10504" width="6.88671875" style="1" customWidth="1"/>
    <col min="10505" max="10505" width="7.33203125" style="1" customWidth="1"/>
    <col min="10506" max="10506" width="6.6640625" style="1" customWidth="1"/>
    <col min="10507" max="10507" width="8.33203125" style="1" customWidth="1"/>
    <col min="10508" max="10749" width="11.44140625" style="1"/>
    <col min="10750" max="10750" width="4" style="1" customWidth="1"/>
    <col min="10751" max="10751" width="24.88671875" style="1" customWidth="1"/>
    <col min="10752" max="10752" width="5.5546875" style="1" customWidth="1"/>
    <col min="10753" max="10754" width="6.5546875" style="1" customWidth="1"/>
    <col min="10755" max="10755" width="6.44140625" style="1" customWidth="1"/>
    <col min="10756" max="10757" width="6.6640625" style="1" customWidth="1"/>
    <col min="10758" max="10758" width="6.5546875" style="1" customWidth="1"/>
    <col min="10759" max="10759" width="6.6640625" style="1" customWidth="1"/>
    <col min="10760" max="10760" width="6.88671875" style="1" customWidth="1"/>
    <col min="10761" max="10761" width="7.33203125" style="1" customWidth="1"/>
    <col min="10762" max="10762" width="6.6640625" style="1" customWidth="1"/>
    <col min="10763" max="10763" width="8.33203125" style="1" customWidth="1"/>
    <col min="10764" max="11005" width="11.44140625" style="1"/>
    <col min="11006" max="11006" width="4" style="1" customWidth="1"/>
    <col min="11007" max="11007" width="24.88671875" style="1" customWidth="1"/>
    <col min="11008" max="11008" width="5.5546875" style="1" customWidth="1"/>
    <col min="11009" max="11010" width="6.5546875" style="1" customWidth="1"/>
    <col min="11011" max="11011" width="6.44140625" style="1" customWidth="1"/>
    <col min="11012" max="11013" width="6.6640625" style="1" customWidth="1"/>
    <col min="11014" max="11014" width="6.5546875" style="1" customWidth="1"/>
    <col min="11015" max="11015" width="6.6640625" style="1" customWidth="1"/>
    <col min="11016" max="11016" width="6.88671875" style="1" customWidth="1"/>
    <col min="11017" max="11017" width="7.33203125" style="1" customWidth="1"/>
    <col min="11018" max="11018" width="6.6640625" style="1" customWidth="1"/>
    <col min="11019" max="11019" width="8.33203125" style="1" customWidth="1"/>
    <col min="11020" max="11261" width="11.44140625" style="1"/>
    <col min="11262" max="11262" width="4" style="1" customWidth="1"/>
    <col min="11263" max="11263" width="24.88671875" style="1" customWidth="1"/>
    <col min="11264" max="11264" width="5.5546875" style="1" customWidth="1"/>
    <col min="11265" max="11266" width="6.5546875" style="1" customWidth="1"/>
    <col min="11267" max="11267" width="6.44140625" style="1" customWidth="1"/>
    <col min="11268" max="11269" width="6.6640625" style="1" customWidth="1"/>
    <col min="11270" max="11270" width="6.5546875" style="1" customWidth="1"/>
    <col min="11271" max="11271" width="6.6640625" style="1" customWidth="1"/>
    <col min="11272" max="11272" width="6.88671875" style="1" customWidth="1"/>
    <col min="11273" max="11273" width="7.33203125" style="1" customWidth="1"/>
    <col min="11274" max="11274" width="6.6640625" style="1" customWidth="1"/>
    <col min="11275" max="11275" width="8.33203125" style="1" customWidth="1"/>
    <col min="11276" max="11517" width="11.44140625" style="1"/>
    <col min="11518" max="11518" width="4" style="1" customWidth="1"/>
    <col min="11519" max="11519" width="24.88671875" style="1" customWidth="1"/>
    <col min="11520" max="11520" width="5.5546875" style="1" customWidth="1"/>
    <col min="11521" max="11522" width="6.5546875" style="1" customWidth="1"/>
    <col min="11523" max="11523" width="6.44140625" style="1" customWidth="1"/>
    <col min="11524" max="11525" width="6.6640625" style="1" customWidth="1"/>
    <col min="11526" max="11526" width="6.5546875" style="1" customWidth="1"/>
    <col min="11527" max="11527" width="6.6640625" style="1" customWidth="1"/>
    <col min="11528" max="11528" width="6.88671875" style="1" customWidth="1"/>
    <col min="11529" max="11529" width="7.33203125" style="1" customWidth="1"/>
    <col min="11530" max="11530" width="6.6640625" style="1" customWidth="1"/>
    <col min="11531" max="11531" width="8.33203125" style="1" customWidth="1"/>
    <col min="11532" max="11773" width="11.44140625" style="1"/>
    <col min="11774" max="11774" width="4" style="1" customWidth="1"/>
    <col min="11775" max="11775" width="24.88671875" style="1" customWidth="1"/>
    <col min="11776" max="11776" width="5.5546875" style="1" customWidth="1"/>
    <col min="11777" max="11778" width="6.5546875" style="1" customWidth="1"/>
    <col min="11779" max="11779" width="6.44140625" style="1" customWidth="1"/>
    <col min="11780" max="11781" width="6.6640625" style="1" customWidth="1"/>
    <col min="11782" max="11782" width="6.5546875" style="1" customWidth="1"/>
    <col min="11783" max="11783" width="6.6640625" style="1" customWidth="1"/>
    <col min="11784" max="11784" width="6.88671875" style="1" customWidth="1"/>
    <col min="11785" max="11785" width="7.33203125" style="1" customWidth="1"/>
    <col min="11786" max="11786" width="6.6640625" style="1" customWidth="1"/>
    <col min="11787" max="11787" width="8.33203125" style="1" customWidth="1"/>
    <col min="11788" max="12029" width="11.44140625" style="1"/>
    <col min="12030" max="12030" width="4" style="1" customWidth="1"/>
    <col min="12031" max="12031" width="24.88671875" style="1" customWidth="1"/>
    <col min="12032" max="12032" width="5.5546875" style="1" customWidth="1"/>
    <col min="12033" max="12034" width="6.5546875" style="1" customWidth="1"/>
    <col min="12035" max="12035" width="6.44140625" style="1" customWidth="1"/>
    <col min="12036" max="12037" width="6.6640625" style="1" customWidth="1"/>
    <col min="12038" max="12038" width="6.5546875" style="1" customWidth="1"/>
    <col min="12039" max="12039" width="6.6640625" style="1" customWidth="1"/>
    <col min="12040" max="12040" width="6.88671875" style="1" customWidth="1"/>
    <col min="12041" max="12041" width="7.33203125" style="1" customWidth="1"/>
    <col min="12042" max="12042" width="6.6640625" style="1" customWidth="1"/>
    <col min="12043" max="12043" width="8.33203125" style="1" customWidth="1"/>
    <col min="12044" max="12285" width="11.44140625" style="1"/>
    <col min="12286" max="12286" width="4" style="1" customWidth="1"/>
    <col min="12287" max="12287" width="24.88671875" style="1" customWidth="1"/>
    <col min="12288" max="12288" width="5.5546875" style="1" customWidth="1"/>
    <col min="12289" max="12290" width="6.5546875" style="1" customWidth="1"/>
    <col min="12291" max="12291" width="6.44140625" style="1" customWidth="1"/>
    <col min="12292" max="12293" width="6.6640625" style="1" customWidth="1"/>
    <col min="12294" max="12294" width="6.5546875" style="1" customWidth="1"/>
    <col min="12295" max="12295" width="6.6640625" style="1" customWidth="1"/>
    <col min="12296" max="12296" width="6.88671875" style="1" customWidth="1"/>
    <col min="12297" max="12297" width="7.33203125" style="1" customWidth="1"/>
    <col min="12298" max="12298" width="6.6640625" style="1" customWidth="1"/>
    <col min="12299" max="12299" width="8.33203125" style="1" customWidth="1"/>
    <col min="12300" max="12541" width="11.44140625" style="1"/>
    <col min="12542" max="12542" width="4" style="1" customWidth="1"/>
    <col min="12543" max="12543" width="24.88671875" style="1" customWidth="1"/>
    <col min="12544" max="12544" width="5.5546875" style="1" customWidth="1"/>
    <col min="12545" max="12546" width="6.5546875" style="1" customWidth="1"/>
    <col min="12547" max="12547" width="6.44140625" style="1" customWidth="1"/>
    <col min="12548" max="12549" width="6.6640625" style="1" customWidth="1"/>
    <col min="12550" max="12550" width="6.5546875" style="1" customWidth="1"/>
    <col min="12551" max="12551" width="6.6640625" style="1" customWidth="1"/>
    <col min="12552" max="12552" width="6.88671875" style="1" customWidth="1"/>
    <col min="12553" max="12553" width="7.33203125" style="1" customWidth="1"/>
    <col min="12554" max="12554" width="6.6640625" style="1" customWidth="1"/>
    <col min="12555" max="12555" width="8.33203125" style="1" customWidth="1"/>
    <col min="12556" max="12797" width="11.44140625" style="1"/>
    <col min="12798" max="12798" width="4" style="1" customWidth="1"/>
    <col min="12799" max="12799" width="24.88671875" style="1" customWidth="1"/>
    <col min="12800" max="12800" width="5.5546875" style="1" customWidth="1"/>
    <col min="12801" max="12802" width="6.5546875" style="1" customWidth="1"/>
    <col min="12803" max="12803" width="6.44140625" style="1" customWidth="1"/>
    <col min="12804" max="12805" width="6.6640625" style="1" customWidth="1"/>
    <col min="12806" max="12806" width="6.5546875" style="1" customWidth="1"/>
    <col min="12807" max="12807" width="6.6640625" style="1" customWidth="1"/>
    <col min="12808" max="12808" width="6.88671875" style="1" customWidth="1"/>
    <col min="12809" max="12809" width="7.33203125" style="1" customWidth="1"/>
    <col min="12810" max="12810" width="6.6640625" style="1" customWidth="1"/>
    <col min="12811" max="12811" width="8.33203125" style="1" customWidth="1"/>
    <col min="12812" max="13053" width="11.44140625" style="1"/>
    <col min="13054" max="13054" width="4" style="1" customWidth="1"/>
    <col min="13055" max="13055" width="24.88671875" style="1" customWidth="1"/>
    <col min="13056" max="13056" width="5.5546875" style="1" customWidth="1"/>
    <col min="13057" max="13058" width="6.5546875" style="1" customWidth="1"/>
    <col min="13059" max="13059" width="6.44140625" style="1" customWidth="1"/>
    <col min="13060" max="13061" width="6.6640625" style="1" customWidth="1"/>
    <col min="13062" max="13062" width="6.5546875" style="1" customWidth="1"/>
    <col min="13063" max="13063" width="6.6640625" style="1" customWidth="1"/>
    <col min="13064" max="13064" width="6.88671875" style="1" customWidth="1"/>
    <col min="13065" max="13065" width="7.33203125" style="1" customWidth="1"/>
    <col min="13066" max="13066" width="6.6640625" style="1" customWidth="1"/>
    <col min="13067" max="13067" width="8.33203125" style="1" customWidth="1"/>
    <col min="13068" max="13309" width="11.44140625" style="1"/>
    <col min="13310" max="13310" width="4" style="1" customWidth="1"/>
    <col min="13311" max="13311" width="24.88671875" style="1" customWidth="1"/>
    <col min="13312" max="13312" width="5.5546875" style="1" customWidth="1"/>
    <col min="13313" max="13314" width="6.5546875" style="1" customWidth="1"/>
    <col min="13315" max="13315" width="6.44140625" style="1" customWidth="1"/>
    <col min="13316" max="13317" width="6.6640625" style="1" customWidth="1"/>
    <col min="13318" max="13318" width="6.5546875" style="1" customWidth="1"/>
    <col min="13319" max="13319" width="6.6640625" style="1" customWidth="1"/>
    <col min="13320" max="13320" width="6.88671875" style="1" customWidth="1"/>
    <col min="13321" max="13321" width="7.33203125" style="1" customWidth="1"/>
    <col min="13322" max="13322" width="6.6640625" style="1" customWidth="1"/>
    <col min="13323" max="13323" width="8.33203125" style="1" customWidth="1"/>
    <col min="13324" max="13565" width="11.44140625" style="1"/>
    <col min="13566" max="13566" width="4" style="1" customWidth="1"/>
    <col min="13567" max="13567" width="24.88671875" style="1" customWidth="1"/>
    <col min="13568" max="13568" width="5.5546875" style="1" customWidth="1"/>
    <col min="13569" max="13570" width="6.5546875" style="1" customWidth="1"/>
    <col min="13571" max="13571" width="6.44140625" style="1" customWidth="1"/>
    <col min="13572" max="13573" width="6.6640625" style="1" customWidth="1"/>
    <col min="13574" max="13574" width="6.5546875" style="1" customWidth="1"/>
    <col min="13575" max="13575" width="6.6640625" style="1" customWidth="1"/>
    <col min="13576" max="13576" width="6.88671875" style="1" customWidth="1"/>
    <col min="13577" max="13577" width="7.33203125" style="1" customWidth="1"/>
    <col min="13578" max="13578" width="6.6640625" style="1" customWidth="1"/>
    <col min="13579" max="13579" width="8.33203125" style="1" customWidth="1"/>
    <col min="13580" max="13821" width="11.44140625" style="1"/>
    <col min="13822" max="13822" width="4" style="1" customWidth="1"/>
    <col min="13823" max="13823" width="24.88671875" style="1" customWidth="1"/>
    <col min="13824" max="13824" width="5.5546875" style="1" customWidth="1"/>
    <col min="13825" max="13826" width="6.5546875" style="1" customWidth="1"/>
    <col min="13827" max="13827" width="6.44140625" style="1" customWidth="1"/>
    <col min="13828" max="13829" width="6.6640625" style="1" customWidth="1"/>
    <col min="13830" max="13830" width="6.5546875" style="1" customWidth="1"/>
    <col min="13831" max="13831" width="6.6640625" style="1" customWidth="1"/>
    <col min="13832" max="13832" width="6.88671875" style="1" customWidth="1"/>
    <col min="13833" max="13833" width="7.33203125" style="1" customWidth="1"/>
    <col min="13834" max="13834" width="6.6640625" style="1" customWidth="1"/>
    <col min="13835" max="13835" width="8.33203125" style="1" customWidth="1"/>
    <col min="13836" max="14077" width="11.44140625" style="1"/>
    <col min="14078" max="14078" width="4" style="1" customWidth="1"/>
    <col min="14079" max="14079" width="24.88671875" style="1" customWidth="1"/>
    <col min="14080" max="14080" width="5.5546875" style="1" customWidth="1"/>
    <col min="14081" max="14082" width="6.5546875" style="1" customWidth="1"/>
    <col min="14083" max="14083" width="6.44140625" style="1" customWidth="1"/>
    <col min="14084" max="14085" width="6.6640625" style="1" customWidth="1"/>
    <col min="14086" max="14086" width="6.5546875" style="1" customWidth="1"/>
    <col min="14087" max="14087" width="6.6640625" style="1" customWidth="1"/>
    <col min="14088" max="14088" width="6.88671875" style="1" customWidth="1"/>
    <col min="14089" max="14089" width="7.33203125" style="1" customWidth="1"/>
    <col min="14090" max="14090" width="6.6640625" style="1" customWidth="1"/>
    <col min="14091" max="14091" width="8.33203125" style="1" customWidth="1"/>
    <col min="14092" max="14333" width="11.44140625" style="1"/>
    <col min="14334" max="14334" width="4" style="1" customWidth="1"/>
    <col min="14335" max="14335" width="24.88671875" style="1" customWidth="1"/>
    <col min="14336" max="14336" width="5.5546875" style="1" customWidth="1"/>
    <col min="14337" max="14338" width="6.5546875" style="1" customWidth="1"/>
    <col min="14339" max="14339" width="6.44140625" style="1" customWidth="1"/>
    <col min="14340" max="14341" width="6.6640625" style="1" customWidth="1"/>
    <col min="14342" max="14342" width="6.5546875" style="1" customWidth="1"/>
    <col min="14343" max="14343" width="6.6640625" style="1" customWidth="1"/>
    <col min="14344" max="14344" width="6.88671875" style="1" customWidth="1"/>
    <col min="14345" max="14345" width="7.33203125" style="1" customWidth="1"/>
    <col min="14346" max="14346" width="6.6640625" style="1" customWidth="1"/>
    <col min="14347" max="14347" width="8.33203125" style="1" customWidth="1"/>
    <col min="14348" max="14589" width="11.44140625" style="1"/>
    <col min="14590" max="14590" width="4" style="1" customWidth="1"/>
    <col min="14591" max="14591" width="24.88671875" style="1" customWidth="1"/>
    <col min="14592" max="14592" width="5.5546875" style="1" customWidth="1"/>
    <col min="14593" max="14594" width="6.5546875" style="1" customWidth="1"/>
    <col min="14595" max="14595" width="6.44140625" style="1" customWidth="1"/>
    <col min="14596" max="14597" width="6.6640625" style="1" customWidth="1"/>
    <col min="14598" max="14598" width="6.5546875" style="1" customWidth="1"/>
    <col min="14599" max="14599" width="6.6640625" style="1" customWidth="1"/>
    <col min="14600" max="14600" width="6.88671875" style="1" customWidth="1"/>
    <col min="14601" max="14601" width="7.33203125" style="1" customWidth="1"/>
    <col min="14602" max="14602" width="6.6640625" style="1" customWidth="1"/>
    <col min="14603" max="14603" width="8.33203125" style="1" customWidth="1"/>
    <col min="14604" max="14845" width="11.44140625" style="1"/>
    <col min="14846" max="14846" width="4" style="1" customWidth="1"/>
    <col min="14847" max="14847" width="24.88671875" style="1" customWidth="1"/>
    <col min="14848" max="14848" width="5.5546875" style="1" customWidth="1"/>
    <col min="14849" max="14850" width="6.5546875" style="1" customWidth="1"/>
    <col min="14851" max="14851" width="6.44140625" style="1" customWidth="1"/>
    <col min="14852" max="14853" width="6.6640625" style="1" customWidth="1"/>
    <col min="14854" max="14854" width="6.5546875" style="1" customWidth="1"/>
    <col min="14855" max="14855" width="6.6640625" style="1" customWidth="1"/>
    <col min="14856" max="14856" width="6.88671875" style="1" customWidth="1"/>
    <col min="14857" max="14857" width="7.33203125" style="1" customWidth="1"/>
    <col min="14858" max="14858" width="6.6640625" style="1" customWidth="1"/>
    <col min="14859" max="14859" width="8.33203125" style="1" customWidth="1"/>
    <col min="14860" max="15101" width="11.44140625" style="1"/>
    <col min="15102" max="15102" width="4" style="1" customWidth="1"/>
    <col min="15103" max="15103" width="24.88671875" style="1" customWidth="1"/>
    <col min="15104" max="15104" width="5.5546875" style="1" customWidth="1"/>
    <col min="15105" max="15106" width="6.5546875" style="1" customWidth="1"/>
    <col min="15107" max="15107" width="6.44140625" style="1" customWidth="1"/>
    <col min="15108" max="15109" width="6.6640625" style="1" customWidth="1"/>
    <col min="15110" max="15110" width="6.5546875" style="1" customWidth="1"/>
    <col min="15111" max="15111" width="6.6640625" style="1" customWidth="1"/>
    <col min="15112" max="15112" width="6.88671875" style="1" customWidth="1"/>
    <col min="15113" max="15113" width="7.33203125" style="1" customWidth="1"/>
    <col min="15114" max="15114" width="6.6640625" style="1" customWidth="1"/>
    <col min="15115" max="15115" width="8.33203125" style="1" customWidth="1"/>
    <col min="15116" max="15357" width="11.44140625" style="1"/>
    <col min="15358" max="15358" width="4" style="1" customWidth="1"/>
    <col min="15359" max="15359" width="24.88671875" style="1" customWidth="1"/>
    <col min="15360" max="15360" width="5.5546875" style="1" customWidth="1"/>
    <col min="15361" max="15362" width="6.5546875" style="1" customWidth="1"/>
    <col min="15363" max="15363" width="6.44140625" style="1" customWidth="1"/>
    <col min="15364" max="15365" width="6.6640625" style="1" customWidth="1"/>
    <col min="15366" max="15366" width="6.5546875" style="1" customWidth="1"/>
    <col min="15367" max="15367" width="6.6640625" style="1" customWidth="1"/>
    <col min="15368" max="15368" width="6.88671875" style="1" customWidth="1"/>
    <col min="15369" max="15369" width="7.33203125" style="1" customWidth="1"/>
    <col min="15370" max="15370" width="6.6640625" style="1" customWidth="1"/>
    <col min="15371" max="15371" width="8.33203125" style="1" customWidth="1"/>
    <col min="15372" max="15613" width="11.44140625" style="1"/>
    <col min="15614" max="15614" width="4" style="1" customWidth="1"/>
    <col min="15615" max="15615" width="24.88671875" style="1" customWidth="1"/>
    <col min="15616" max="15616" width="5.5546875" style="1" customWidth="1"/>
    <col min="15617" max="15618" width="6.5546875" style="1" customWidth="1"/>
    <col min="15619" max="15619" width="6.44140625" style="1" customWidth="1"/>
    <col min="15620" max="15621" width="6.6640625" style="1" customWidth="1"/>
    <col min="15622" max="15622" width="6.5546875" style="1" customWidth="1"/>
    <col min="15623" max="15623" width="6.6640625" style="1" customWidth="1"/>
    <col min="15624" max="15624" width="6.88671875" style="1" customWidth="1"/>
    <col min="15625" max="15625" width="7.33203125" style="1" customWidth="1"/>
    <col min="15626" max="15626" width="6.6640625" style="1" customWidth="1"/>
    <col min="15627" max="15627" width="8.33203125" style="1" customWidth="1"/>
    <col min="15628" max="15869" width="11.44140625" style="1"/>
    <col min="15870" max="15870" width="4" style="1" customWidth="1"/>
    <col min="15871" max="15871" width="24.88671875" style="1" customWidth="1"/>
    <col min="15872" max="15872" width="5.5546875" style="1" customWidth="1"/>
    <col min="15873" max="15874" width="6.5546875" style="1" customWidth="1"/>
    <col min="15875" max="15875" width="6.44140625" style="1" customWidth="1"/>
    <col min="15876" max="15877" width="6.6640625" style="1" customWidth="1"/>
    <col min="15878" max="15878" width="6.5546875" style="1" customWidth="1"/>
    <col min="15879" max="15879" width="6.6640625" style="1" customWidth="1"/>
    <col min="15880" max="15880" width="6.88671875" style="1" customWidth="1"/>
    <col min="15881" max="15881" width="7.33203125" style="1" customWidth="1"/>
    <col min="15882" max="15882" width="6.6640625" style="1" customWidth="1"/>
    <col min="15883" max="15883" width="8.33203125" style="1" customWidth="1"/>
    <col min="15884" max="16125" width="11.44140625" style="1"/>
    <col min="16126" max="16126" width="4" style="1" customWidth="1"/>
    <col min="16127" max="16127" width="24.88671875" style="1" customWidth="1"/>
    <col min="16128" max="16128" width="5.5546875" style="1" customWidth="1"/>
    <col min="16129" max="16130" width="6.5546875" style="1" customWidth="1"/>
    <col min="16131" max="16131" width="6.44140625" style="1" customWidth="1"/>
    <col min="16132" max="16133" width="6.6640625" style="1" customWidth="1"/>
    <col min="16134" max="16134" width="6.5546875" style="1" customWidth="1"/>
    <col min="16135" max="16135" width="6.6640625" style="1" customWidth="1"/>
    <col min="16136" max="16136" width="6.88671875" style="1" customWidth="1"/>
    <col min="16137" max="16137" width="7.33203125" style="1" customWidth="1"/>
    <col min="16138" max="16138" width="6.6640625" style="1" customWidth="1"/>
    <col min="16139" max="16139" width="8.33203125" style="1" customWidth="1"/>
    <col min="16140" max="16384" width="11.44140625" style="1"/>
  </cols>
  <sheetData>
    <row r="1" spans="1:16" ht="28.8" x14ac:dyDescent="0.25">
      <c r="A1" s="2"/>
      <c r="B1" s="2"/>
      <c r="C1" s="2"/>
      <c r="D1" s="80">
        <v>0</v>
      </c>
      <c r="E1" s="76" t="s">
        <v>143</v>
      </c>
      <c r="F1" s="76" t="s">
        <v>144</v>
      </c>
      <c r="G1" s="76" t="s">
        <v>145</v>
      </c>
      <c r="H1" s="76" t="s">
        <v>146</v>
      </c>
      <c r="I1" s="76" t="s">
        <v>147</v>
      </c>
      <c r="J1" s="76" t="s">
        <v>148</v>
      </c>
      <c r="K1" s="76" t="s">
        <v>149</v>
      </c>
      <c r="L1" s="76" t="s">
        <v>150</v>
      </c>
      <c r="M1" s="76" t="s">
        <v>151</v>
      </c>
      <c r="N1" s="76" t="s">
        <v>152</v>
      </c>
      <c r="O1" s="76" t="s">
        <v>153</v>
      </c>
      <c r="P1" s="77" t="s">
        <v>158</v>
      </c>
    </row>
    <row r="2" spans="1:16" ht="21" x14ac:dyDescent="0.25">
      <c r="A2" s="2"/>
      <c r="B2" s="134" t="s">
        <v>99</v>
      </c>
      <c r="C2" s="134"/>
      <c r="D2" s="126" t="s">
        <v>98</v>
      </c>
      <c r="E2" s="127"/>
      <c r="F2" s="127"/>
      <c r="G2" s="127"/>
      <c r="H2" s="127"/>
      <c r="I2" s="127"/>
      <c r="J2" s="127"/>
      <c r="K2" s="127"/>
      <c r="L2" s="127"/>
      <c r="M2" s="127"/>
      <c r="N2" s="127"/>
      <c r="O2" s="7"/>
      <c r="P2" s="2"/>
    </row>
    <row r="3" spans="1:16" x14ac:dyDescent="0.25">
      <c r="A3" s="2"/>
      <c r="B3" s="134"/>
      <c r="C3" s="135"/>
      <c r="D3" s="79">
        <v>0.1</v>
      </c>
      <c r="E3" s="6">
        <v>4</v>
      </c>
      <c r="F3" s="6">
        <v>10</v>
      </c>
      <c r="G3" s="6">
        <v>15</v>
      </c>
      <c r="H3" s="6">
        <v>20</v>
      </c>
      <c r="I3" s="6">
        <v>30</v>
      </c>
      <c r="J3" s="6">
        <v>40</v>
      </c>
      <c r="K3" s="6">
        <v>50</v>
      </c>
      <c r="L3" s="6">
        <v>60</v>
      </c>
      <c r="M3" s="6">
        <v>70</v>
      </c>
      <c r="N3" s="6">
        <v>80</v>
      </c>
      <c r="O3" s="6">
        <v>90</v>
      </c>
      <c r="P3" s="6">
        <v>100</v>
      </c>
    </row>
    <row r="4" spans="1:16" ht="12.75" customHeight="1" x14ac:dyDescent="0.25">
      <c r="A4" s="2"/>
      <c r="B4" s="134"/>
      <c r="C4" s="135"/>
      <c r="D4" s="81"/>
      <c r="E4" s="6"/>
      <c r="F4" s="6"/>
      <c r="G4" s="6"/>
      <c r="H4" s="6"/>
      <c r="I4" s="6"/>
      <c r="J4" s="6"/>
      <c r="K4" s="6"/>
      <c r="L4" s="6"/>
      <c r="M4" s="6"/>
      <c r="N4" s="6"/>
      <c r="O4" s="6"/>
      <c r="P4" s="6"/>
    </row>
    <row r="5" spans="1:16" x14ac:dyDescent="0.25">
      <c r="A5" s="2"/>
      <c r="B5" s="5">
        <v>1</v>
      </c>
      <c r="C5" s="3" t="s">
        <v>97</v>
      </c>
      <c r="D5" s="8">
        <v>17.89</v>
      </c>
      <c r="E5" s="8">
        <v>22.3</v>
      </c>
      <c r="F5" s="8">
        <v>26.7</v>
      </c>
      <c r="G5" s="8">
        <v>31.1</v>
      </c>
      <c r="H5" s="8">
        <v>35.5</v>
      </c>
      <c r="I5" s="8">
        <v>41.3</v>
      </c>
      <c r="J5" s="8">
        <v>47.08</v>
      </c>
      <c r="K5" s="8">
        <v>52.85</v>
      </c>
      <c r="L5" s="8">
        <v>58.65</v>
      </c>
      <c r="M5" s="8">
        <v>64.430000000000007</v>
      </c>
      <c r="N5" s="8">
        <v>70.209999999999994</v>
      </c>
      <c r="O5" s="8">
        <v>75.989999999999995</v>
      </c>
      <c r="P5" s="8">
        <v>75.989999999999995</v>
      </c>
    </row>
    <row r="6" spans="1:16" x14ac:dyDescent="0.25">
      <c r="A6" s="2"/>
      <c r="B6" s="5">
        <v>2</v>
      </c>
      <c r="C6" s="3" t="s">
        <v>96</v>
      </c>
      <c r="D6" s="8">
        <v>22.58</v>
      </c>
      <c r="E6" s="8">
        <v>31.18</v>
      </c>
      <c r="F6" s="8">
        <v>39.770000000000003</v>
      </c>
      <c r="G6" s="8">
        <v>48.37</v>
      </c>
      <c r="H6" s="8">
        <v>56.96</v>
      </c>
      <c r="I6" s="8">
        <v>69.7</v>
      </c>
      <c r="J6" s="8">
        <v>82.44</v>
      </c>
      <c r="K6" s="8">
        <v>95.18</v>
      </c>
      <c r="L6" s="8">
        <v>107.93</v>
      </c>
      <c r="M6" s="8">
        <v>120.67</v>
      </c>
      <c r="N6" s="8">
        <v>133.41</v>
      </c>
      <c r="O6" s="8">
        <v>146.13999999999999</v>
      </c>
      <c r="P6" s="8">
        <v>146.13999999999999</v>
      </c>
    </row>
    <row r="7" spans="1:16" x14ac:dyDescent="0.25">
      <c r="A7" s="2"/>
      <c r="B7" s="5">
        <v>3</v>
      </c>
      <c r="C7" s="3" t="s">
        <v>95</v>
      </c>
      <c r="D7" s="8">
        <v>19.149999999999999</v>
      </c>
      <c r="E7" s="8">
        <v>24.41</v>
      </c>
      <c r="F7" s="8">
        <v>29.67</v>
      </c>
      <c r="G7" s="8">
        <v>34.94</v>
      </c>
      <c r="H7" s="8">
        <v>40.21</v>
      </c>
      <c r="I7" s="8">
        <v>47.84</v>
      </c>
      <c r="J7" s="8">
        <v>55.43</v>
      </c>
      <c r="K7" s="8">
        <v>63.07</v>
      </c>
      <c r="L7" s="8">
        <v>70.680000000000007</v>
      </c>
      <c r="M7" s="8">
        <v>78.31</v>
      </c>
      <c r="N7" s="8">
        <v>85.92</v>
      </c>
      <c r="O7" s="8">
        <v>93.55</v>
      </c>
      <c r="P7" s="8">
        <v>93.55</v>
      </c>
    </row>
    <row r="8" spans="1:16" x14ac:dyDescent="0.25">
      <c r="A8" s="2"/>
      <c r="B8" s="5">
        <v>4</v>
      </c>
      <c r="C8" s="3" t="s">
        <v>94</v>
      </c>
      <c r="D8" s="8">
        <v>16.27</v>
      </c>
      <c r="E8" s="8">
        <v>18.399999999999999</v>
      </c>
      <c r="F8" s="8">
        <v>20.53</v>
      </c>
      <c r="G8" s="8">
        <v>22.65</v>
      </c>
      <c r="H8" s="8">
        <v>24.79</v>
      </c>
      <c r="I8" s="8">
        <v>29.6</v>
      </c>
      <c r="J8" s="8">
        <v>34.409999999999997</v>
      </c>
      <c r="K8" s="8">
        <v>39.22</v>
      </c>
      <c r="L8" s="8">
        <v>44.03</v>
      </c>
      <c r="M8" s="8">
        <v>48.84</v>
      </c>
      <c r="N8" s="8">
        <v>53.64</v>
      </c>
      <c r="O8" s="8">
        <v>58.46</v>
      </c>
      <c r="P8" s="8">
        <v>58.46</v>
      </c>
    </row>
    <row r="9" spans="1:16" x14ac:dyDescent="0.25">
      <c r="A9" s="2"/>
      <c r="B9" s="5">
        <v>5</v>
      </c>
      <c r="C9" s="3" t="s">
        <v>93</v>
      </c>
      <c r="D9" s="8">
        <v>16.27</v>
      </c>
      <c r="E9" s="8">
        <v>18.399999999999999</v>
      </c>
      <c r="F9" s="8">
        <v>20.53</v>
      </c>
      <c r="G9" s="8">
        <v>22.65</v>
      </c>
      <c r="H9" s="8">
        <v>24.79</v>
      </c>
      <c r="I9" s="8">
        <v>29.6</v>
      </c>
      <c r="J9" s="8">
        <v>34.409999999999997</v>
      </c>
      <c r="K9" s="8">
        <v>39.22</v>
      </c>
      <c r="L9" s="8">
        <v>44.03</v>
      </c>
      <c r="M9" s="8">
        <v>48.84</v>
      </c>
      <c r="N9" s="8">
        <v>53.64</v>
      </c>
      <c r="O9" s="8">
        <v>58.46</v>
      </c>
      <c r="P9" s="8">
        <v>58.46</v>
      </c>
    </row>
    <row r="10" spans="1:16" x14ac:dyDescent="0.25">
      <c r="A10" s="2"/>
      <c r="B10" s="5">
        <v>6</v>
      </c>
      <c r="C10" s="3" t="s">
        <v>92</v>
      </c>
      <c r="D10" s="8">
        <v>19.149999999999999</v>
      </c>
      <c r="E10" s="8">
        <v>24.41</v>
      </c>
      <c r="F10" s="8">
        <v>29.67</v>
      </c>
      <c r="G10" s="8">
        <v>34.94</v>
      </c>
      <c r="H10" s="8">
        <v>40.21</v>
      </c>
      <c r="I10" s="8">
        <v>47.84</v>
      </c>
      <c r="J10" s="8">
        <v>55.43</v>
      </c>
      <c r="K10" s="8">
        <v>63.07</v>
      </c>
      <c r="L10" s="8">
        <v>70.680000000000007</v>
      </c>
      <c r="M10" s="8">
        <v>78.31</v>
      </c>
      <c r="N10" s="8">
        <v>85.92</v>
      </c>
      <c r="O10" s="8">
        <v>93.55</v>
      </c>
      <c r="P10" s="8">
        <v>93.55</v>
      </c>
    </row>
    <row r="11" spans="1:16" x14ac:dyDescent="0.25">
      <c r="A11" s="2"/>
      <c r="B11" s="5">
        <v>7</v>
      </c>
      <c r="C11" s="3" t="s">
        <v>91</v>
      </c>
      <c r="D11" s="8">
        <v>16.27</v>
      </c>
      <c r="E11" s="8">
        <v>18.399999999999999</v>
      </c>
      <c r="F11" s="8">
        <v>20.53</v>
      </c>
      <c r="G11" s="8">
        <v>22.65</v>
      </c>
      <c r="H11" s="8">
        <v>24.79</v>
      </c>
      <c r="I11" s="8">
        <v>29.6</v>
      </c>
      <c r="J11" s="8">
        <v>34.409999999999997</v>
      </c>
      <c r="K11" s="8">
        <v>39.22</v>
      </c>
      <c r="L11" s="8">
        <v>44.03</v>
      </c>
      <c r="M11" s="8">
        <v>48.84</v>
      </c>
      <c r="N11" s="8">
        <v>53.64</v>
      </c>
      <c r="O11" s="8">
        <v>58.46</v>
      </c>
      <c r="P11" s="8">
        <v>58.46</v>
      </c>
    </row>
    <row r="12" spans="1:16" x14ac:dyDescent="0.25">
      <c r="A12" s="2"/>
      <c r="B12" s="5">
        <v>8</v>
      </c>
      <c r="C12" s="3" t="s">
        <v>90</v>
      </c>
      <c r="D12" s="8">
        <v>22.58</v>
      </c>
      <c r="E12" s="8">
        <v>31.18</v>
      </c>
      <c r="F12" s="8">
        <v>39.770000000000003</v>
      </c>
      <c r="G12" s="8">
        <v>48.37</v>
      </c>
      <c r="H12" s="8">
        <v>56.96</v>
      </c>
      <c r="I12" s="8">
        <v>69.7</v>
      </c>
      <c r="J12" s="8">
        <v>82.44</v>
      </c>
      <c r="K12" s="8">
        <v>95.18</v>
      </c>
      <c r="L12" s="8">
        <v>107.93</v>
      </c>
      <c r="M12" s="8">
        <v>120.67</v>
      </c>
      <c r="N12" s="8">
        <v>133.41</v>
      </c>
      <c r="O12" s="8">
        <v>146.13999999999999</v>
      </c>
      <c r="P12" s="8">
        <v>146.13999999999999</v>
      </c>
    </row>
    <row r="13" spans="1:16" x14ac:dyDescent="0.25">
      <c r="A13" s="2"/>
      <c r="B13" s="5">
        <v>9</v>
      </c>
      <c r="C13" s="3" t="s">
        <v>89</v>
      </c>
      <c r="D13" s="8">
        <v>21.62</v>
      </c>
      <c r="E13" s="8">
        <v>28.7</v>
      </c>
      <c r="F13" s="8">
        <v>35.81</v>
      </c>
      <c r="G13" s="8">
        <v>42.91</v>
      </c>
      <c r="H13" s="8">
        <v>50.01</v>
      </c>
      <c r="I13" s="8">
        <v>61.23</v>
      </c>
      <c r="J13" s="8">
        <v>72.47</v>
      </c>
      <c r="K13" s="8">
        <v>83.69</v>
      </c>
      <c r="L13" s="8">
        <v>94.91</v>
      </c>
      <c r="M13" s="8">
        <v>106.15</v>
      </c>
      <c r="N13" s="8">
        <v>117.39</v>
      </c>
      <c r="O13" s="8">
        <v>128.61000000000001</v>
      </c>
      <c r="P13" s="8">
        <v>128.61000000000001</v>
      </c>
    </row>
    <row r="14" spans="1:16" x14ac:dyDescent="0.25">
      <c r="A14" s="2"/>
      <c r="B14" s="4">
        <v>10</v>
      </c>
      <c r="C14" s="3" t="s">
        <v>88</v>
      </c>
      <c r="D14" s="8">
        <v>21.62</v>
      </c>
      <c r="E14" s="8">
        <v>28.7</v>
      </c>
      <c r="F14" s="8">
        <v>35.81</v>
      </c>
      <c r="G14" s="8">
        <v>42.91</v>
      </c>
      <c r="H14" s="8">
        <v>50.01</v>
      </c>
      <c r="I14" s="8">
        <v>61.23</v>
      </c>
      <c r="J14" s="8">
        <v>72.47</v>
      </c>
      <c r="K14" s="8">
        <v>83.69</v>
      </c>
      <c r="L14" s="8">
        <v>94.91</v>
      </c>
      <c r="M14" s="8">
        <v>106.15</v>
      </c>
      <c r="N14" s="8">
        <v>117.39</v>
      </c>
      <c r="O14" s="8">
        <v>128.61000000000001</v>
      </c>
      <c r="P14" s="8">
        <v>128.61000000000001</v>
      </c>
    </row>
    <row r="15" spans="1:16" x14ac:dyDescent="0.25">
      <c r="A15" s="2"/>
      <c r="B15" s="4">
        <v>11</v>
      </c>
      <c r="C15" s="3" t="s">
        <v>87</v>
      </c>
      <c r="D15" s="8">
        <v>21.62</v>
      </c>
      <c r="E15" s="8">
        <v>28.7</v>
      </c>
      <c r="F15" s="8">
        <v>35.81</v>
      </c>
      <c r="G15" s="8">
        <v>42.91</v>
      </c>
      <c r="H15" s="8">
        <v>50.01</v>
      </c>
      <c r="I15" s="8">
        <v>61.23</v>
      </c>
      <c r="J15" s="8">
        <v>72.47</v>
      </c>
      <c r="K15" s="8">
        <v>83.69</v>
      </c>
      <c r="L15" s="8">
        <v>94.91</v>
      </c>
      <c r="M15" s="8">
        <v>106.15</v>
      </c>
      <c r="N15" s="8">
        <v>117.39</v>
      </c>
      <c r="O15" s="8">
        <v>128.61000000000001</v>
      </c>
      <c r="P15" s="8">
        <v>128.61000000000001</v>
      </c>
    </row>
    <row r="16" spans="1:16" x14ac:dyDescent="0.25">
      <c r="A16" s="2"/>
      <c r="B16" s="4">
        <v>12</v>
      </c>
      <c r="C16" s="3" t="s">
        <v>86</v>
      </c>
      <c r="D16" s="8">
        <v>20.39</v>
      </c>
      <c r="E16" s="8">
        <v>26.58</v>
      </c>
      <c r="F16" s="8">
        <v>32.78</v>
      </c>
      <c r="G16" s="8">
        <v>38.97</v>
      </c>
      <c r="H16" s="8">
        <v>45.17</v>
      </c>
      <c r="I16" s="8">
        <v>54.59</v>
      </c>
      <c r="J16" s="8">
        <v>64</v>
      </c>
      <c r="K16" s="8">
        <v>73.42</v>
      </c>
      <c r="L16" s="8">
        <v>82.84</v>
      </c>
      <c r="M16" s="8">
        <v>92.25</v>
      </c>
      <c r="N16" s="8">
        <v>101.66</v>
      </c>
      <c r="O16" s="8">
        <v>111.08</v>
      </c>
      <c r="P16" s="8">
        <v>111.08</v>
      </c>
    </row>
    <row r="17" spans="1:16" x14ac:dyDescent="0.25">
      <c r="A17" s="2"/>
      <c r="B17" s="4">
        <v>13</v>
      </c>
      <c r="C17" s="3" t="s">
        <v>85</v>
      </c>
      <c r="D17" s="8">
        <v>17.89</v>
      </c>
      <c r="E17" s="8">
        <v>22.3</v>
      </c>
      <c r="F17" s="8">
        <v>26.7</v>
      </c>
      <c r="G17" s="8">
        <v>31.1</v>
      </c>
      <c r="H17" s="8">
        <v>35.5</v>
      </c>
      <c r="I17" s="8">
        <v>41.3</v>
      </c>
      <c r="J17" s="8">
        <v>47.08</v>
      </c>
      <c r="K17" s="8">
        <v>52.85</v>
      </c>
      <c r="L17" s="8">
        <v>58.65</v>
      </c>
      <c r="M17" s="8">
        <v>64.430000000000007</v>
      </c>
      <c r="N17" s="8">
        <v>70.209999999999994</v>
      </c>
      <c r="O17" s="8">
        <v>75.989999999999995</v>
      </c>
      <c r="P17" s="8">
        <v>75.989999999999995</v>
      </c>
    </row>
    <row r="18" spans="1:16" x14ac:dyDescent="0.25">
      <c r="A18" s="2"/>
      <c r="B18" s="4">
        <v>14</v>
      </c>
      <c r="C18" s="3" t="s">
        <v>84</v>
      </c>
      <c r="D18" s="8">
        <v>22.58</v>
      </c>
      <c r="E18" s="8">
        <v>31.18</v>
      </c>
      <c r="F18" s="8">
        <v>39.770000000000003</v>
      </c>
      <c r="G18" s="8">
        <v>48.37</v>
      </c>
      <c r="H18" s="8">
        <v>56.96</v>
      </c>
      <c r="I18" s="8">
        <v>69.7</v>
      </c>
      <c r="J18" s="8">
        <v>82.44</v>
      </c>
      <c r="K18" s="8">
        <v>95.18</v>
      </c>
      <c r="L18" s="8">
        <v>107.93</v>
      </c>
      <c r="M18" s="8">
        <v>120.67</v>
      </c>
      <c r="N18" s="8">
        <v>133.41</v>
      </c>
      <c r="O18" s="8">
        <v>146.13999999999999</v>
      </c>
      <c r="P18" s="8">
        <v>146.13999999999999</v>
      </c>
    </row>
    <row r="19" spans="1:16" x14ac:dyDescent="0.25">
      <c r="A19" s="2"/>
      <c r="B19" s="4">
        <v>15</v>
      </c>
      <c r="C19" s="3" t="s">
        <v>83</v>
      </c>
      <c r="D19" s="8">
        <v>20.39</v>
      </c>
      <c r="E19" s="8">
        <v>26.58</v>
      </c>
      <c r="F19" s="8">
        <v>32.78</v>
      </c>
      <c r="G19" s="8">
        <v>38.97</v>
      </c>
      <c r="H19" s="8">
        <v>45.17</v>
      </c>
      <c r="I19" s="8">
        <v>54.59</v>
      </c>
      <c r="J19" s="8">
        <v>64</v>
      </c>
      <c r="K19" s="8">
        <v>73.42</v>
      </c>
      <c r="L19" s="8">
        <v>82.84</v>
      </c>
      <c r="M19" s="8">
        <v>92.25</v>
      </c>
      <c r="N19" s="8">
        <v>101.66</v>
      </c>
      <c r="O19" s="8">
        <v>111.08</v>
      </c>
      <c r="P19" s="8">
        <v>111.08</v>
      </c>
    </row>
    <row r="20" spans="1:16" x14ac:dyDescent="0.25">
      <c r="A20" s="2"/>
      <c r="B20" s="4">
        <v>16</v>
      </c>
      <c r="C20" s="3" t="s">
        <v>82</v>
      </c>
      <c r="D20" s="8">
        <v>21.62</v>
      </c>
      <c r="E20" s="8">
        <v>28.7</v>
      </c>
      <c r="F20" s="8">
        <v>35.81</v>
      </c>
      <c r="G20" s="8">
        <v>42.91</v>
      </c>
      <c r="H20" s="8">
        <v>50.01</v>
      </c>
      <c r="I20" s="8">
        <v>61.23</v>
      </c>
      <c r="J20" s="8">
        <v>72.47</v>
      </c>
      <c r="K20" s="8">
        <v>83.69</v>
      </c>
      <c r="L20" s="8">
        <v>94.91</v>
      </c>
      <c r="M20" s="8">
        <v>106.15</v>
      </c>
      <c r="N20" s="8">
        <v>117.39</v>
      </c>
      <c r="O20" s="8">
        <v>128.61000000000001</v>
      </c>
      <c r="P20" s="8">
        <v>128.61000000000001</v>
      </c>
    </row>
    <row r="21" spans="1:16" x14ac:dyDescent="0.25">
      <c r="A21" s="2"/>
      <c r="B21" s="4">
        <v>17</v>
      </c>
      <c r="C21" s="3" t="s">
        <v>81</v>
      </c>
      <c r="D21" s="8">
        <v>22.58</v>
      </c>
      <c r="E21" s="8">
        <v>31.18</v>
      </c>
      <c r="F21" s="8">
        <v>39.770000000000003</v>
      </c>
      <c r="G21" s="8">
        <v>48.37</v>
      </c>
      <c r="H21" s="8">
        <v>56.96</v>
      </c>
      <c r="I21" s="8">
        <v>69.7</v>
      </c>
      <c r="J21" s="8">
        <v>82.44</v>
      </c>
      <c r="K21" s="8">
        <v>95.18</v>
      </c>
      <c r="L21" s="8">
        <v>107.93</v>
      </c>
      <c r="M21" s="8">
        <v>120.67</v>
      </c>
      <c r="N21" s="8">
        <v>133.41</v>
      </c>
      <c r="O21" s="8">
        <v>146.13999999999999</v>
      </c>
      <c r="P21" s="8">
        <v>146.13999999999999</v>
      </c>
    </row>
    <row r="22" spans="1:16" x14ac:dyDescent="0.25">
      <c r="A22" s="2"/>
      <c r="B22" s="4">
        <v>18</v>
      </c>
      <c r="C22" s="3" t="s">
        <v>80</v>
      </c>
      <c r="D22" s="8">
        <v>20.39</v>
      </c>
      <c r="E22" s="8">
        <v>26.58</v>
      </c>
      <c r="F22" s="8">
        <v>32.78</v>
      </c>
      <c r="G22" s="8">
        <v>38.97</v>
      </c>
      <c r="H22" s="8">
        <v>45.17</v>
      </c>
      <c r="I22" s="8">
        <v>54.59</v>
      </c>
      <c r="J22" s="8">
        <v>64</v>
      </c>
      <c r="K22" s="8">
        <v>73.42</v>
      </c>
      <c r="L22" s="8">
        <v>82.84</v>
      </c>
      <c r="M22" s="8">
        <v>92.25</v>
      </c>
      <c r="N22" s="8">
        <v>101.66</v>
      </c>
      <c r="O22" s="8">
        <v>111.08</v>
      </c>
      <c r="P22" s="8">
        <v>111.08</v>
      </c>
    </row>
    <row r="23" spans="1:16" x14ac:dyDescent="0.25">
      <c r="A23" s="2"/>
      <c r="B23" s="4">
        <v>19</v>
      </c>
      <c r="C23" s="3" t="s">
        <v>79</v>
      </c>
      <c r="D23" s="8">
        <v>21.62</v>
      </c>
      <c r="E23" s="8">
        <v>28.7</v>
      </c>
      <c r="F23" s="8">
        <v>35.81</v>
      </c>
      <c r="G23" s="8">
        <v>42.91</v>
      </c>
      <c r="H23" s="8">
        <v>50.01</v>
      </c>
      <c r="I23" s="8">
        <v>61.23</v>
      </c>
      <c r="J23" s="8">
        <v>72.47</v>
      </c>
      <c r="K23" s="8">
        <v>83.69</v>
      </c>
      <c r="L23" s="8">
        <v>94.91</v>
      </c>
      <c r="M23" s="8">
        <v>106.15</v>
      </c>
      <c r="N23" s="8">
        <v>117.39</v>
      </c>
      <c r="O23" s="8">
        <v>128.61000000000001</v>
      </c>
      <c r="P23" s="8">
        <v>128.61000000000001</v>
      </c>
    </row>
    <row r="24" spans="1:16" x14ac:dyDescent="0.25">
      <c r="A24" s="2"/>
      <c r="B24" s="4">
        <v>20</v>
      </c>
      <c r="C24" s="3" t="s">
        <v>78</v>
      </c>
      <c r="D24" s="8">
        <v>73.31</v>
      </c>
      <c r="E24" s="8">
        <v>83.3</v>
      </c>
      <c r="F24" s="8">
        <v>119.62</v>
      </c>
      <c r="G24" s="8">
        <v>126.96</v>
      </c>
      <c r="H24" s="8">
        <v>152.79</v>
      </c>
      <c r="I24" s="8">
        <v>179.54</v>
      </c>
      <c r="J24" s="8">
        <v>207.61</v>
      </c>
      <c r="K24" s="8">
        <v>244.93</v>
      </c>
      <c r="L24" s="8">
        <v>275.68</v>
      </c>
      <c r="M24" s="8">
        <v>302.45</v>
      </c>
      <c r="N24" s="8">
        <v>334.49</v>
      </c>
      <c r="O24" s="8">
        <v>362.6</v>
      </c>
      <c r="P24" s="8">
        <v>361.27</v>
      </c>
    </row>
    <row r="25" spans="1:16" x14ac:dyDescent="0.25">
      <c r="A25" s="2"/>
      <c r="B25" s="4">
        <v>21</v>
      </c>
      <c r="C25" s="3" t="s">
        <v>77</v>
      </c>
      <c r="D25" s="8">
        <v>19.149999999999999</v>
      </c>
      <c r="E25" s="8">
        <v>24.41</v>
      </c>
      <c r="F25" s="8">
        <v>29.67</v>
      </c>
      <c r="G25" s="8">
        <v>34.94</v>
      </c>
      <c r="H25" s="8">
        <v>40.21</v>
      </c>
      <c r="I25" s="8">
        <v>47.84</v>
      </c>
      <c r="J25" s="8">
        <v>55.43</v>
      </c>
      <c r="K25" s="8">
        <v>63.07</v>
      </c>
      <c r="L25" s="8">
        <v>70.680000000000007</v>
      </c>
      <c r="M25" s="8">
        <v>78.31</v>
      </c>
      <c r="N25" s="8">
        <v>85.92</v>
      </c>
      <c r="O25" s="8">
        <v>93.55</v>
      </c>
      <c r="P25" s="8">
        <v>93.55</v>
      </c>
    </row>
    <row r="26" spans="1:16" x14ac:dyDescent="0.25">
      <c r="A26" s="2"/>
      <c r="B26" s="4">
        <v>22</v>
      </c>
      <c r="C26" s="3" t="s">
        <v>76</v>
      </c>
      <c r="D26" s="8">
        <v>22.58</v>
      </c>
      <c r="E26" s="8">
        <v>31.18</v>
      </c>
      <c r="F26" s="8">
        <v>39.770000000000003</v>
      </c>
      <c r="G26" s="8">
        <v>48.37</v>
      </c>
      <c r="H26" s="8">
        <v>56.96</v>
      </c>
      <c r="I26" s="8">
        <v>69.7</v>
      </c>
      <c r="J26" s="8">
        <v>82.44</v>
      </c>
      <c r="K26" s="8">
        <v>95.18</v>
      </c>
      <c r="L26" s="8">
        <v>107.93</v>
      </c>
      <c r="M26" s="8">
        <v>120.67</v>
      </c>
      <c r="N26" s="8">
        <v>133.41</v>
      </c>
      <c r="O26" s="8">
        <v>146.13999999999999</v>
      </c>
      <c r="P26" s="8">
        <v>146.13999999999999</v>
      </c>
    </row>
    <row r="27" spans="1:16" x14ac:dyDescent="0.25">
      <c r="A27" s="2"/>
      <c r="B27" s="4">
        <v>23</v>
      </c>
      <c r="C27" s="3" t="s">
        <v>75</v>
      </c>
      <c r="D27" s="8">
        <v>20.39</v>
      </c>
      <c r="E27" s="8">
        <v>26.58</v>
      </c>
      <c r="F27" s="8">
        <v>32.78</v>
      </c>
      <c r="G27" s="8">
        <v>38.97</v>
      </c>
      <c r="H27" s="8">
        <v>45.17</v>
      </c>
      <c r="I27" s="8">
        <v>54.59</v>
      </c>
      <c r="J27" s="8">
        <v>64</v>
      </c>
      <c r="K27" s="8">
        <v>73.42</v>
      </c>
      <c r="L27" s="8">
        <v>82.84</v>
      </c>
      <c r="M27" s="8">
        <v>92.25</v>
      </c>
      <c r="N27" s="8">
        <v>101.66</v>
      </c>
      <c r="O27" s="8">
        <v>111.08</v>
      </c>
      <c r="P27" s="8">
        <v>111.08</v>
      </c>
    </row>
    <row r="28" spans="1:16" x14ac:dyDescent="0.25">
      <c r="A28" s="2"/>
      <c r="B28" s="4">
        <v>24</v>
      </c>
      <c r="C28" s="3" t="s">
        <v>74</v>
      </c>
      <c r="D28" s="8">
        <v>21.62</v>
      </c>
      <c r="E28" s="8">
        <v>28.7</v>
      </c>
      <c r="F28" s="8">
        <v>35.81</v>
      </c>
      <c r="G28" s="8">
        <v>42.91</v>
      </c>
      <c r="H28" s="8">
        <v>50.01</v>
      </c>
      <c r="I28" s="8">
        <v>61.23</v>
      </c>
      <c r="J28" s="8">
        <v>72.47</v>
      </c>
      <c r="K28" s="8">
        <v>83.69</v>
      </c>
      <c r="L28" s="8">
        <v>94.91</v>
      </c>
      <c r="M28" s="8">
        <v>106.15</v>
      </c>
      <c r="N28" s="8">
        <v>117.39</v>
      </c>
      <c r="O28" s="8">
        <v>128.61000000000001</v>
      </c>
      <c r="P28" s="8">
        <v>128.61000000000001</v>
      </c>
    </row>
    <row r="29" spans="1:16" x14ac:dyDescent="0.25">
      <c r="A29" s="2"/>
      <c r="B29" s="4">
        <v>25</v>
      </c>
      <c r="C29" s="3" t="s">
        <v>73</v>
      </c>
      <c r="D29" s="8">
        <v>20.39</v>
      </c>
      <c r="E29" s="8">
        <v>26.58</v>
      </c>
      <c r="F29" s="8">
        <v>32.78</v>
      </c>
      <c r="G29" s="8">
        <v>38.97</v>
      </c>
      <c r="H29" s="8">
        <v>45.17</v>
      </c>
      <c r="I29" s="8">
        <v>54.59</v>
      </c>
      <c r="J29" s="8">
        <v>64</v>
      </c>
      <c r="K29" s="8">
        <v>73.42</v>
      </c>
      <c r="L29" s="8">
        <v>82.84</v>
      </c>
      <c r="M29" s="8">
        <v>92.25</v>
      </c>
      <c r="N29" s="8">
        <v>101.66</v>
      </c>
      <c r="O29" s="8">
        <v>111.08</v>
      </c>
      <c r="P29" s="8">
        <v>111.08</v>
      </c>
    </row>
    <row r="30" spans="1:16" x14ac:dyDescent="0.25">
      <c r="A30" s="2"/>
      <c r="B30" s="4">
        <v>26</v>
      </c>
      <c r="C30" s="3" t="s">
        <v>72</v>
      </c>
      <c r="D30" s="8">
        <v>9.7200000000000006</v>
      </c>
      <c r="E30" s="8">
        <v>10.63</v>
      </c>
      <c r="F30" s="8">
        <v>11.54</v>
      </c>
      <c r="G30" s="8">
        <v>12.44</v>
      </c>
      <c r="H30" s="8">
        <v>13.35</v>
      </c>
      <c r="I30" s="8">
        <v>16.059999999999999</v>
      </c>
      <c r="J30" s="8">
        <v>18.77</v>
      </c>
      <c r="K30" s="8">
        <v>21.47</v>
      </c>
      <c r="L30" s="8">
        <v>24.18</v>
      </c>
      <c r="M30" s="8">
        <v>26.89</v>
      </c>
      <c r="N30" s="8">
        <v>29.6</v>
      </c>
      <c r="O30" s="8">
        <v>32.31</v>
      </c>
      <c r="P30" s="8">
        <v>32.31</v>
      </c>
    </row>
    <row r="31" spans="1:16" x14ac:dyDescent="0.25">
      <c r="A31" s="2"/>
      <c r="B31" s="4">
        <v>27</v>
      </c>
      <c r="C31" s="3" t="s">
        <v>71</v>
      </c>
      <c r="D31" s="8">
        <v>22.58</v>
      </c>
      <c r="E31" s="8">
        <v>31.18</v>
      </c>
      <c r="F31" s="8">
        <v>39.770000000000003</v>
      </c>
      <c r="G31" s="8">
        <v>48.37</v>
      </c>
      <c r="H31" s="8">
        <v>56.96</v>
      </c>
      <c r="I31" s="8">
        <v>69.7</v>
      </c>
      <c r="J31" s="8">
        <v>82.44</v>
      </c>
      <c r="K31" s="8">
        <v>95.18</v>
      </c>
      <c r="L31" s="8">
        <v>107.93</v>
      </c>
      <c r="M31" s="8">
        <v>120.67</v>
      </c>
      <c r="N31" s="8">
        <v>133.41</v>
      </c>
      <c r="O31" s="8">
        <v>146.13999999999999</v>
      </c>
      <c r="P31" s="8">
        <v>146.13999999999999</v>
      </c>
    </row>
    <row r="32" spans="1:16" x14ac:dyDescent="0.25">
      <c r="A32" s="2"/>
      <c r="B32" s="4">
        <v>28</v>
      </c>
      <c r="C32" s="3" t="s">
        <v>70</v>
      </c>
      <c r="D32" s="8">
        <v>21.62</v>
      </c>
      <c r="E32" s="8">
        <v>28.7</v>
      </c>
      <c r="F32" s="8">
        <v>35.81</v>
      </c>
      <c r="G32" s="8">
        <v>42.91</v>
      </c>
      <c r="H32" s="8">
        <v>50.01</v>
      </c>
      <c r="I32" s="8">
        <v>61.23</v>
      </c>
      <c r="J32" s="8">
        <v>72.47</v>
      </c>
      <c r="K32" s="8">
        <v>83.69</v>
      </c>
      <c r="L32" s="8">
        <v>94.91</v>
      </c>
      <c r="M32" s="8">
        <v>106.15</v>
      </c>
      <c r="N32" s="8">
        <v>117.39</v>
      </c>
      <c r="O32" s="8">
        <v>128.61000000000001</v>
      </c>
      <c r="P32" s="8">
        <v>128.61000000000001</v>
      </c>
    </row>
    <row r="33" spans="1:16" x14ac:dyDescent="0.25">
      <c r="A33" s="2"/>
      <c r="B33" s="4">
        <v>29</v>
      </c>
      <c r="C33" s="3" t="s">
        <v>69</v>
      </c>
      <c r="D33" s="8">
        <v>22.58</v>
      </c>
      <c r="E33" s="8">
        <v>31.18</v>
      </c>
      <c r="F33" s="8">
        <v>39.770000000000003</v>
      </c>
      <c r="G33" s="8">
        <v>48.37</v>
      </c>
      <c r="H33" s="8">
        <v>56.96</v>
      </c>
      <c r="I33" s="8">
        <v>69.7</v>
      </c>
      <c r="J33" s="8">
        <v>82.44</v>
      </c>
      <c r="K33" s="8">
        <v>95.18</v>
      </c>
      <c r="L33" s="8">
        <v>107.93</v>
      </c>
      <c r="M33" s="8">
        <v>120.67</v>
      </c>
      <c r="N33" s="8">
        <v>133.41</v>
      </c>
      <c r="O33" s="8">
        <v>146.13999999999999</v>
      </c>
      <c r="P33" s="8">
        <v>146.13999999999999</v>
      </c>
    </row>
    <row r="34" spans="1:16" x14ac:dyDescent="0.25">
      <c r="A34" s="2"/>
      <c r="B34" s="4">
        <v>30</v>
      </c>
      <c r="C34" s="3" t="s">
        <v>68</v>
      </c>
      <c r="D34" s="8">
        <v>19.149999999999999</v>
      </c>
      <c r="E34" s="8">
        <v>24.41</v>
      </c>
      <c r="F34" s="8">
        <v>29.67</v>
      </c>
      <c r="G34" s="8">
        <v>34.94</v>
      </c>
      <c r="H34" s="8">
        <v>40.21</v>
      </c>
      <c r="I34" s="8">
        <v>47.84</v>
      </c>
      <c r="J34" s="8">
        <v>55.43</v>
      </c>
      <c r="K34" s="8">
        <v>63.07</v>
      </c>
      <c r="L34" s="8">
        <v>70.680000000000007</v>
      </c>
      <c r="M34" s="8">
        <v>78.31</v>
      </c>
      <c r="N34" s="8">
        <v>85.92</v>
      </c>
      <c r="O34" s="8">
        <v>93.55</v>
      </c>
      <c r="P34" s="8">
        <v>93.55</v>
      </c>
    </row>
    <row r="35" spans="1:16" x14ac:dyDescent="0.25">
      <c r="A35" s="2"/>
      <c r="B35" s="4">
        <v>31</v>
      </c>
      <c r="C35" s="3" t="s">
        <v>67</v>
      </c>
      <c r="D35" s="8">
        <v>21.62</v>
      </c>
      <c r="E35" s="8">
        <v>28.7</v>
      </c>
      <c r="F35" s="8">
        <v>35.81</v>
      </c>
      <c r="G35" s="8">
        <v>42.91</v>
      </c>
      <c r="H35" s="8">
        <v>50.01</v>
      </c>
      <c r="I35" s="8">
        <v>61.23</v>
      </c>
      <c r="J35" s="8">
        <v>72.47</v>
      </c>
      <c r="K35" s="8">
        <v>83.69</v>
      </c>
      <c r="L35" s="8">
        <v>94.91</v>
      </c>
      <c r="M35" s="8">
        <v>106.15</v>
      </c>
      <c r="N35" s="8">
        <v>117.39</v>
      </c>
      <c r="O35" s="8">
        <v>128.61000000000001</v>
      </c>
      <c r="P35" s="8">
        <v>128.61000000000001</v>
      </c>
    </row>
    <row r="36" spans="1:16" x14ac:dyDescent="0.25">
      <c r="A36" s="2"/>
      <c r="B36" s="4">
        <v>32</v>
      </c>
      <c r="C36" s="3" t="s">
        <v>66</v>
      </c>
      <c r="D36" s="8">
        <v>21.62</v>
      </c>
      <c r="E36" s="8">
        <v>28.7</v>
      </c>
      <c r="F36" s="8">
        <v>35.81</v>
      </c>
      <c r="G36" s="8">
        <v>42.91</v>
      </c>
      <c r="H36" s="8">
        <v>50.01</v>
      </c>
      <c r="I36" s="8">
        <v>61.23</v>
      </c>
      <c r="J36" s="8">
        <v>72.47</v>
      </c>
      <c r="K36" s="8">
        <v>83.69</v>
      </c>
      <c r="L36" s="8">
        <v>94.91</v>
      </c>
      <c r="M36" s="8">
        <v>106.15</v>
      </c>
      <c r="N36" s="8">
        <v>117.39</v>
      </c>
      <c r="O36" s="8">
        <v>128.61000000000001</v>
      </c>
      <c r="P36" s="8">
        <v>128.61000000000001</v>
      </c>
    </row>
    <row r="37" spans="1:16" x14ac:dyDescent="0.25">
      <c r="A37" s="2"/>
      <c r="B37" s="4">
        <v>33</v>
      </c>
      <c r="C37" s="3" t="s">
        <v>65</v>
      </c>
      <c r="D37" s="8">
        <v>22.58</v>
      </c>
      <c r="E37" s="8">
        <v>31.18</v>
      </c>
      <c r="F37" s="8">
        <v>39.770000000000003</v>
      </c>
      <c r="G37" s="8">
        <v>48.37</v>
      </c>
      <c r="H37" s="8">
        <v>56.96</v>
      </c>
      <c r="I37" s="8">
        <v>69.7</v>
      </c>
      <c r="J37" s="8">
        <v>82.44</v>
      </c>
      <c r="K37" s="8">
        <v>95.18</v>
      </c>
      <c r="L37" s="8">
        <v>107.93</v>
      </c>
      <c r="M37" s="8">
        <v>120.67</v>
      </c>
      <c r="N37" s="8">
        <v>133.41</v>
      </c>
      <c r="O37" s="8">
        <v>146.13999999999999</v>
      </c>
      <c r="P37" s="8">
        <v>146.13999999999999</v>
      </c>
    </row>
    <row r="38" spans="1:16" x14ac:dyDescent="0.25">
      <c r="A38" s="2"/>
      <c r="B38" s="4">
        <v>34</v>
      </c>
      <c r="C38" s="3" t="s">
        <v>64</v>
      </c>
      <c r="D38" s="8">
        <v>20.39</v>
      </c>
      <c r="E38" s="8">
        <v>26.58</v>
      </c>
      <c r="F38" s="8">
        <v>32.78</v>
      </c>
      <c r="G38" s="8">
        <v>38.97</v>
      </c>
      <c r="H38" s="8">
        <v>45.17</v>
      </c>
      <c r="I38" s="8">
        <v>54.59</v>
      </c>
      <c r="J38" s="8">
        <v>64</v>
      </c>
      <c r="K38" s="8">
        <v>73.42</v>
      </c>
      <c r="L38" s="8">
        <v>82.84</v>
      </c>
      <c r="M38" s="8">
        <v>92.25</v>
      </c>
      <c r="N38" s="8">
        <v>101.66</v>
      </c>
      <c r="O38" s="8">
        <v>111.08</v>
      </c>
      <c r="P38" s="8">
        <v>111.08</v>
      </c>
    </row>
    <row r="39" spans="1:16" x14ac:dyDescent="0.25">
      <c r="A39" s="2"/>
      <c r="B39" s="4">
        <v>35</v>
      </c>
      <c r="C39" s="3" t="s">
        <v>63</v>
      </c>
      <c r="D39" s="8">
        <v>22.58</v>
      </c>
      <c r="E39" s="8">
        <v>31.18</v>
      </c>
      <c r="F39" s="8">
        <v>39.770000000000003</v>
      </c>
      <c r="G39" s="8">
        <v>48.37</v>
      </c>
      <c r="H39" s="8">
        <v>56.96</v>
      </c>
      <c r="I39" s="8">
        <v>69.7</v>
      </c>
      <c r="J39" s="8">
        <v>82.44</v>
      </c>
      <c r="K39" s="8">
        <v>95.18</v>
      </c>
      <c r="L39" s="8">
        <v>107.93</v>
      </c>
      <c r="M39" s="8">
        <v>120.67</v>
      </c>
      <c r="N39" s="8">
        <v>133.41</v>
      </c>
      <c r="O39" s="8">
        <v>146.13999999999999</v>
      </c>
      <c r="P39" s="8">
        <v>146.13999999999999</v>
      </c>
    </row>
    <row r="40" spans="1:16" x14ac:dyDescent="0.25">
      <c r="A40" s="2"/>
      <c r="B40" s="4">
        <v>36</v>
      </c>
      <c r="C40" s="3" t="s">
        <v>62</v>
      </c>
      <c r="D40" s="8">
        <v>21.62</v>
      </c>
      <c r="E40" s="8">
        <v>28.7</v>
      </c>
      <c r="F40" s="8">
        <v>35.81</v>
      </c>
      <c r="G40" s="8">
        <v>42.91</v>
      </c>
      <c r="H40" s="8">
        <v>50.01</v>
      </c>
      <c r="I40" s="8">
        <v>61.23</v>
      </c>
      <c r="J40" s="8">
        <v>72.47</v>
      </c>
      <c r="K40" s="8">
        <v>83.69</v>
      </c>
      <c r="L40" s="8">
        <v>94.91</v>
      </c>
      <c r="M40" s="8">
        <v>106.15</v>
      </c>
      <c r="N40" s="8">
        <v>117.39</v>
      </c>
      <c r="O40" s="8">
        <v>128.61000000000001</v>
      </c>
      <c r="P40" s="8">
        <v>128.61000000000001</v>
      </c>
    </row>
    <row r="41" spans="1:16" x14ac:dyDescent="0.25">
      <c r="A41" s="2"/>
      <c r="B41" s="4">
        <v>37</v>
      </c>
      <c r="C41" s="3" t="s">
        <v>61</v>
      </c>
      <c r="D41" s="8">
        <v>21.62</v>
      </c>
      <c r="E41" s="8">
        <v>28.7</v>
      </c>
      <c r="F41" s="8">
        <v>35.81</v>
      </c>
      <c r="G41" s="8">
        <v>42.91</v>
      </c>
      <c r="H41" s="8">
        <v>50.01</v>
      </c>
      <c r="I41" s="8">
        <v>61.23</v>
      </c>
      <c r="J41" s="8">
        <v>72.47</v>
      </c>
      <c r="K41" s="8">
        <v>83.69</v>
      </c>
      <c r="L41" s="8">
        <v>94.91</v>
      </c>
      <c r="M41" s="8">
        <v>106.15</v>
      </c>
      <c r="N41" s="8">
        <v>117.39</v>
      </c>
      <c r="O41" s="8">
        <v>128.61000000000001</v>
      </c>
      <c r="P41" s="8">
        <v>128.61000000000001</v>
      </c>
    </row>
    <row r="42" spans="1:16" x14ac:dyDescent="0.25">
      <c r="A42" s="2"/>
      <c r="B42" s="4">
        <v>38</v>
      </c>
      <c r="C42" s="3" t="s">
        <v>60</v>
      </c>
      <c r="D42" s="8">
        <v>16.27</v>
      </c>
      <c r="E42" s="8">
        <v>18.399999999999999</v>
      </c>
      <c r="F42" s="8">
        <v>20.53</v>
      </c>
      <c r="G42" s="8">
        <v>22.65</v>
      </c>
      <c r="H42" s="8">
        <v>24.79</v>
      </c>
      <c r="I42" s="8">
        <v>29.6</v>
      </c>
      <c r="J42" s="8">
        <v>34.409999999999997</v>
      </c>
      <c r="K42" s="8">
        <v>39.22</v>
      </c>
      <c r="L42" s="8">
        <v>44.03</v>
      </c>
      <c r="M42" s="8">
        <v>48.84</v>
      </c>
      <c r="N42" s="8">
        <v>53.64</v>
      </c>
      <c r="O42" s="8">
        <v>58.46</v>
      </c>
      <c r="P42" s="8">
        <v>58.46</v>
      </c>
    </row>
    <row r="43" spans="1:16" x14ac:dyDescent="0.25">
      <c r="A43" s="2"/>
      <c r="B43" s="4">
        <v>39</v>
      </c>
      <c r="C43" s="3" t="s">
        <v>59</v>
      </c>
      <c r="D43" s="8">
        <v>19.149999999999999</v>
      </c>
      <c r="E43" s="8">
        <v>24.41</v>
      </c>
      <c r="F43" s="8">
        <v>29.67</v>
      </c>
      <c r="G43" s="8">
        <v>34.94</v>
      </c>
      <c r="H43" s="8">
        <v>40.21</v>
      </c>
      <c r="I43" s="8">
        <v>47.84</v>
      </c>
      <c r="J43" s="8">
        <v>55.43</v>
      </c>
      <c r="K43" s="8">
        <v>63.07</v>
      </c>
      <c r="L43" s="8">
        <v>70.680000000000007</v>
      </c>
      <c r="M43" s="8">
        <v>78.31</v>
      </c>
      <c r="N43" s="8">
        <v>85.92</v>
      </c>
      <c r="O43" s="8">
        <v>93.55</v>
      </c>
      <c r="P43" s="8">
        <v>93.55</v>
      </c>
    </row>
    <row r="44" spans="1:16" x14ac:dyDescent="0.25">
      <c r="A44" s="2"/>
      <c r="B44" s="4">
        <v>40</v>
      </c>
      <c r="C44" s="3" t="s">
        <v>58</v>
      </c>
      <c r="D44" s="8">
        <v>22.58</v>
      </c>
      <c r="E44" s="8">
        <v>31.18</v>
      </c>
      <c r="F44" s="8">
        <v>39.770000000000003</v>
      </c>
      <c r="G44" s="8">
        <v>48.37</v>
      </c>
      <c r="H44" s="8">
        <v>56.96</v>
      </c>
      <c r="I44" s="8">
        <v>69.7</v>
      </c>
      <c r="J44" s="8">
        <v>82.44</v>
      </c>
      <c r="K44" s="8">
        <v>95.18</v>
      </c>
      <c r="L44" s="8">
        <v>107.93</v>
      </c>
      <c r="M44" s="8">
        <v>120.67</v>
      </c>
      <c r="N44" s="8">
        <v>133.41</v>
      </c>
      <c r="O44" s="8">
        <v>146.13999999999999</v>
      </c>
      <c r="P44" s="8">
        <v>146.13999999999999</v>
      </c>
    </row>
    <row r="45" spans="1:16" x14ac:dyDescent="0.25">
      <c r="A45" s="2"/>
      <c r="B45" s="4">
        <v>41</v>
      </c>
      <c r="C45" s="3" t="s">
        <v>57</v>
      </c>
      <c r="D45" s="8">
        <v>21.62</v>
      </c>
      <c r="E45" s="8">
        <v>28.7</v>
      </c>
      <c r="F45" s="8">
        <v>35.81</v>
      </c>
      <c r="G45" s="8">
        <v>42.91</v>
      </c>
      <c r="H45" s="8">
        <v>50.01</v>
      </c>
      <c r="I45" s="8">
        <v>61.23</v>
      </c>
      <c r="J45" s="8">
        <v>72.47</v>
      </c>
      <c r="K45" s="8">
        <v>83.69</v>
      </c>
      <c r="L45" s="8">
        <v>94.91</v>
      </c>
      <c r="M45" s="8">
        <v>106.15</v>
      </c>
      <c r="N45" s="8">
        <v>117.39</v>
      </c>
      <c r="O45" s="8">
        <v>128.61000000000001</v>
      </c>
      <c r="P45" s="8">
        <v>128.61000000000001</v>
      </c>
    </row>
    <row r="46" spans="1:16" x14ac:dyDescent="0.25">
      <c r="A46" s="2"/>
      <c r="B46" s="4">
        <v>42</v>
      </c>
      <c r="C46" s="3" t="s">
        <v>56</v>
      </c>
      <c r="D46" s="8">
        <v>16.27</v>
      </c>
      <c r="E46" s="8">
        <v>18.399999999999999</v>
      </c>
      <c r="F46" s="8">
        <v>20.53</v>
      </c>
      <c r="G46" s="8">
        <v>22.65</v>
      </c>
      <c r="H46" s="8">
        <v>24.79</v>
      </c>
      <c r="I46" s="8">
        <v>29.6</v>
      </c>
      <c r="J46" s="8">
        <v>34.409999999999997</v>
      </c>
      <c r="K46" s="8">
        <v>39.22</v>
      </c>
      <c r="L46" s="8">
        <v>44.03</v>
      </c>
      <c r="M46" s="8">
        <v>48.84</v>
      </c>
      <c r="N46" s="8">
        <v>53.64</v>
      </c>
      <c r="O46" s="8">
        <v>58.46</v>
      </c>
      <c r="P46" s="8">
        <v>58.46</v>
      </c>
    </row>
    <row r="47" spans="1:16" x14ac:dyDescent="0.25">
      <c r="A47" s="2"/>
      <c r="B47" s="4">
        <v>43</v>
      </c>
      <c r="C47" s="3" t="s">
        <v>55</v>
      </c>
      <c r="D47" s="8">
        <v>17.89</v>
      </c>
      <c r="E47" s="8">
        <v>22.3</v>
      </c>
      <c r="F47" s="8">
        <v>26.7</v>
      </c>
      <c r="G47" s="8">
        <v>31.1</v>
      </c>
      <c r="H47" s="8">
        <v>35.5</v>
      </c>
      <c r="I47" s="8">
        <v>41.3</v>
      </c>
      <c r="J47" s="8">
        <v>47.08</v>
      </c>
      <c r="K47" s="8">
        <v>52.85</v>
      </c>
      <c r="L47" s="8">
        <v>58.65</v>
      </c>
      <c r="M47" s="8">
        <v>64.430000000000007</v>
      </c>
      <c r="N47" s="8">
        <v>70.209999999999994</v>
      </c>
      <c r="O47" s="8">
        <v>75.989999999999995</v>
      </c>
      <c r="P47" s="8">
        <v>75.989999999999995</v>
      </c>
    </row>
    <row r="48" spans="1:16" x14ac:dyDescent="0.25">
      <c r="A48" s="2"/>
      <c r="B48" s="4">
        <v>44</v>
      </c>
      <c r="C48" s="3" t="s">
        <v>54</v>
      </c>
      <c r="D48" s="8">
        <v>22.58</v>
      </c>
      <c r="E48" s="8">
        <v>31.18</v>
      </c>
      <c r="F48" s="8">
        <v>39.770000000000003</v>
      </c>
      <c r="G48" s="8">
        <v>48.37</v>
      </c>
      <c r="H48" s="8">
        <v>56.96</v>
      </c>
      <c r="I48" s="8">
        <v>69.7</v>
      </c>
      <c r="J48" s="8">
        <v>82.44</v>
      </c>
      <c r="K48" s="8">
        <v>95.18</v>
      </c>
      <c r="L48" s="8">
        <v>107.93</v>
      </c>
      <c r="M48" s="8">
        <v>120.67</v>
      </c>
      <c r="N48" s="8">
        <v>133.41</v>
      </c>
      <c r="O48" s="8">
        <v>146.13999999999999</v>
      </c>
      <c r="P48" s="8">
        <v>146.13999999999999</v>
      </c>
    </row>
    <row r="49" spans="1:16" x14ac:dyDescent="0.25">
      <c r="A49" s="2"/>
      <c r="B49" s="4">
        <v>45</v>
      </c>
      <c r="C49" s="3" t="s">
        <v>53</v>
      </c>
      <c r="D49" s="8">
        <v>21.62</v>
      </c>
      <c r="E49" s="8">
        <v>28.7</v>
      </c>
      <c r="F49" s="8">
        <v>35.81</v>
      </c>
      <c r="G49" s="8">
        <v>42.91</v>
      </c>
      <c r="H49" s="8">
        <v>50.01</v>
      </c>
      <c r="I49" s="8">
        <v>61.23</v>
      </c>
      <c r="J49" s="8">
        <v>72.47</v>
      </c>
      <c r="K49" s="8">
        <v>83.69</v>
      </c>
      <c r="L49" s="8">
        <v>94.91</v>
      </c>
      <c r="M49" s="8">
        <v>106.15</v>
      </c>
      <c r="N49" s="8">
        <v>117.39</v>
      </c>
      <c r="O49" s="8">
        <v>128.61000000000001</v>
      </c>
      <c r="P49" s="8">
        <v>128.61000000000001</v>
      </c>
    </row>
    <row r="50" spans="1:16" x14ac:dyDescent="0.25">
      <c r="A50" s="2"/>
      <c r="B50" s="4">
        <v>46</v>
      </c>
      <c r="C50" s="3" t="s">
        <v>52</v>
      </c>
      <c r="D50" s="8">
        <v>21.62</v>
      </c>
      <c r="E50" s="8">
        <v>28.7</v>
      </c>
      <c r="F50" s="8">
        <v>35.81</v>
      </c>
      <c r="G50" s="8">
        <v>42.91</v>
      </c>
      <c r="H50" s="8">
        <v>50.01</v>
      </c>
      <c r="I50" s="8">
        <v>61.23</v>
      </c>
      <c r="J50" s="8">
        <v>72.47</v>
      </c>
      <c r="K50" s="8">
        <v>83.69</v>
      </c>
      <c r="L50" s="8">
        <v>94.91</v>
      </c>
      <c r="M50" s="8">
        <v>106.15</v>
      </c>
      <c r="N50" s="8">
        <v>117.39</v>
      </c>
      <c r="O50" s="8">
        <v>128.61000000000001</v>
      </c>
      <c r="P50" s="8">
        <v>128.61000000000001</v>
      </c>
    </row>
    <row r="51" spans="1:16" x14ac:dyDescent="0.25">
      <c r="A51" s="2"/>
      <c r="B51" s="4">
        <v>47</v>
      </c>
      <c r="C51" s="3" t="s">
        <v>51</v>
      </c>
      <c r="D51" s="8">
        <v>21.62</v>
      </c>
      <c r="E51" s="8">
        <v>28.7</v>
      </c>
      <c r="F51" s="8">
        <v>35.81</v>
      </c>
      <c r="G51" s="8">
        <v>42.91</v>
      </c>
      <c r="H51" s="8">
        <v>50.01</v>
      </c>
      <c r="I51" s="8">
        <v>61.23</v>
      </c>
      <c r="J51" s="8">
        <v>72.47</v>
      </c>
      <c r="K51" s="8">
        <v>83.69</v>
      </c>
      <c r="L51" s="8">
        <v>94.91</v>
      </c>
      <c r="M51" s="8">
        <v>106.15</v>
      </c>
      <c r="N51" s="8">
        <v>117.39</v>
      </c>
      <c r="O51" s="8">
        <v>128.61000000000001</v>
      </c>
      <c r="P51" s="8">
        <v>128.61000000000001</v>
      </c>
    </row>
    <row r="52" spans="1:16" x14ac:dyDescent="0.25">
      <c r="A52" s="2"/>
      <c r="B52" s="4">
        <v>48</v>
      </c>
      <c r="C52" s="3" t="s">
        <v>50</v>
      </c>
      <c r="D52" s="8">
        <v>17.89</v>
      </c>
      <c r="E52" s="8">
        <v>22.3</v>
      </c>
      <c r="F52" s="8">
        <v>26.7</v>
      </c>
      <c r="G52" s="8">
        <v>31.1</v>
      </c>
      <c r="H52" s="8">
        <v>35.5</v>
      </c>
      <c r="I52" s="8">
        <v>41.3</v>
      </c>
      <c r="J52" s="8">
        <v>47.08</v>
      </c>
      <c r="K52" s="8">
        <v>52.85</v>
      </c>
      <c r="L52" s="8">
        <v>58.65</v>
      </c>
      <c r="M52" s="8">
        <v>64.430000000000007</v>
      </c>
      <c r="N52" s="8">
        <v>70.209999999999994</v>
      </c>
      <c r="O52" s="8">
        <v>75.989999999999995</v>
      </c>
      <c r="P52" s="8">
        <v>75.989999999999995</v>
      </c>
    </row>
    <row r="53" spans="1:16" x14ac:dyDescent="0.25">
      <c r="A53" s="2"/>
      <c r="B53" s="4">
        <v>49</v>
      </c>
      <c r="C53" s="3" t="s">
        <v>49</v>
      </c>
      <c r="D53" s="8">
        <v>22.58</v>
      </c>
      <c r="E53" s="8">
        <v>31.18</v>
      </c>
      <c r="F53" s="8">
        <v>39.770000000000003</v>
      </c>
      <c r="G53" s="8">
        <v>48.37</v>
      </c>
      <c r="H53" s="8">
        <v>56.96</v>
      </c>
      <c r="I53" s="8">
        <v>69.7</v>
      </c>
      <c r="J53" s="8">
        <v>82.44</v>
      </c>
      <c r="K53" s="8">
        <v>95.18</v>
      </c>
      <c r="L53" s="8">
        <v>107.93</v>
      </c>
      <c r="M53" s="8">
        <v>120.67</v>
      </c>
      <c r="N53" s="8">
        <v>133.41</v>
      </c>
      <c r="O53" s="8">
        <v>146.13999999999999</v>
      </c>
      <c r="P53" s="8">
        <v>146.13999999999999</v>
      </c>
    </row>
    <row r="54" spans="1:16" x14ac:dyDescent="0.25">
      <c r="A54" s="2"/>
      <c r="B54" s="4">
        <v>50</v>
      </c>
      <c r="C54" s="3" t="s">
        <v>48</v>
      </c>
      <c r="D54" s="8">
        <v>22.58</v>
      </c>
      <c r="E54" s="8">
        <v>31.18</v>
      </c>
      <c r="F54" s="8">
        <v>39.770000000000003</v>
      </c>
      <c r="G54" s="8">
        <v>48.37</v>
      </c>
      <c r="H54" s="8">
        <v>56.96</v>
      </c>
      <c r="I54" s="8">
        <v>69.7</v>
      </c>
      <c r="J54" s="8">
        <v>82.44</v>
      </c>
      <c r="K54" s="8">
        <v>95.18</v>
      </c>
      <c r="L54" s="8">
        <v>107.93</v>
      </c>
      <c r="M54" s="8">
        <v>120.67</v>
      </c>
      <c r="N54" s="8">
        <v>133.41</v>
      </c>
      <c r="O54" s="8">
        <v>146.13999999999999</v>
      </c>
      <c r="P54" s="8">
        <v>146.13999999999999</v>
      </c>
    </row>
    <row r="55" spans="1:16" x14ac:dyDescent="0.25">
      <c r="A55" s="2"/>
      <c r="B55" s="4">
        <v>51</v>
      </c>
      <c r="C55" s="3" t="s">
        <v>47</v>
      </c>
      <c r="D55" s="8">
        <v>21.62</v>
      </c>
      <c r="E55" s="8">
        <v>28.7</v>
      </c>
      <c r="F55" s="8">
        <v>35.81</v>
      </c>
      <c r="G55" s="8">
        <v>42.91</v>
      </c>
      <c r="H55" s="8">
        <v>50.01</v>
      </c>
      <c r="I55" s="8">
        <v>61.23</v>
      </c>
      <c r="J55" s="8">
        <v>72.47</v>
      </c>
      <c r="K55" s="8">
        <v>83.69</v>
      </c>
      <c r="L55" s="8">
        <v>94.91</v>
      </c>
      <c r="M55" s="8">
        <v>106.15</v>
      </c>
      <c r="N55" s="8">
        <v>117.39</v>
      </c>
      <c r="O55" s="8">
        <v>128.61000000000001</v>
      </c>
      <c r="P55" s="8">
        <v>128.61000000000001</v>
      </c>
    </row>
    <row r="56" spans="1:16" x14ac:dyDescent="0.25">
      <c r="A56" s="2"/>
      <c r="B56" s="4">
        <v>52</v>
      </c>
      <c r="C56" s="3" t="s">
        <v>46</v>
      </c>
      <c r="D56" s="8">
        <v>20.39</v>
      </c>
      <c r="E56" s="8">
        <v>26.58</v>
      </c>
      <c r="F56" s="8">
        <v>32.78</v>
      </c>
      <c r="G56" s="8">
        <v>38.97</v>
      </c>
      <c r="H56" s="8">
        <v>45.17</v>
      </c>
      <c r="I56" s="8">
        <v>54.59</v>
      </c>
      <c r="J56" s="8">
        <v>64</v>
      </c>
      <c r="K56" s="8">
        <v>73.42</v>
      </c>
      <c r="L56" s="8">
        <v>82.84</v>
      </c>
      <c r="M56" s="8">
        <v>92.25</v>
      </c>
      <c r="N56" s="8">
        <v>101.66</v>
      </c>
      <c r="O56" s="8">
        <v>111.08</v>
      </c>
      <c r="P56" s="8">
        <v>111.08</v>
      </c>
    </row>
    <row r="57" spans="1:16" x14ac:dyDescent="0.25">
      <c r="A57" s="2"/>
      <c r="B57" s="4">
        <v>53</v>
      </c>
      <c r="C57" s="3" t="s">
        <v>45</v>
      </c>
      <c r="D57" s="8">
        <v>22.58</v>
      </c>
      <c r="E57" s="8">
        <v>31.18</v>
      </c>
      <c r="F57" s="8">
        <v>39.770000000000003</v>
      </c>
      <c r="G57" s="8">
        <v>48.37</v>
      </c>
      <c r="H57" s="8">
        <v>56.96</v>
      </c>
      <c r="I57" s="8">
        <v>69.7</v>
      </c>
      <c r="J57" s="8">
        <v>82.44</v>
      </c>
      <c r="K57" s="8">
        <v>95.18</v>
      </c>
      <c r="L57" s="8">
        <v>107.93</v>
      </c>
      <c r="M57" s="8">
        <v>120.67</v>
      </c>
      <c r="N57" s="8">
        <v>133.41</v>
      </c>
      <c r="O57" s="8">
        <v>146.13999999999999</v>
      </c>
      <c r="P57" s="8">
        <v>146.13999999999999</v>
      </c>
    </row>
    <row r="58" spans="1:16" x14ac:dyDescent="0.25">
      <c r="A58" s="2"/>
      <c r="B58" s="4">
        <v>54</v>
      </c>
      <c r="C58" s="3" t="s">
        <v>44</v>
      </c>
      <c r="D58" s="8">
        <v>21.62</v>
      </c>
      <c r="E58" s="8">
        <v>28.7</v>
      </c>
      <c r="F58" s="8">
        <v>35.81</v>
      </c>
      <c r="G58" s="8">
        <v>42.91</v>
      </c>
      <c r="H58" s="8">
        <v>50.01</v>
      </c>
      <c r="I58" s="8">
        <v>61.23</v>
      </c>
      <c r="J58" s="8">
        <v>72.47</v>
      </c>
      <c r="K58" s="8">
        <v>83.69</v>
      </c>
      <c r="L58" s="8">
        <v>94.91</v>
      </c>
      <c r="M58" s="8">
        <v>106.15</v>
      </c>
      <c r="N58" s="8">
        <v>117.39</v>
      </c>
      <c r="O58" s="8">
        <v>128.61000000000001</v>
      </c>
      <c r="P58" s="8">
        <v>128.61000000000001</v>
      </c>
    </row>
    <row r="59" spans="1:16" x14ac:dyDescent="0.25">
      <c r="A59" s="2"/>
      <c r="B59" s="4">
        <v>55</v>
      </c>
      <c r="C59" s="3" t="s">
        <v>43</v>
      </c>
      <c r="D59" s="8">
        <v>21.62</v>
      </c>
      <c r="E59" s="8">
        <v>28.7</v>
      </c>
      <c r="F59" s="8">
        <v>35.81</v>
      </c>
      <c r="G59" s="8">
        <v>42.91</v>
      </c>
      <c r="H59" s="8">
        <v>50.01</v>
      </c>
      <c r="I59" s="8">
        <v>61.23</v>
      </c>
      <c r="J59" s="8">
        <v>72.47</v>
      </c>
      <c r="K59" s="8">
        <v>83.69</v>
      </c>
      <c r="L59" s="8">
        <v>94.91</v>
      </c>
      <c r="M59" s="8">
        <v>106.15</v>
      </c>
      <c r="N59" s="8">
        <v>117.39</v>
      </c>
      <c r="O59" s="8">
        <v>128.61000000000001</v>
      </c>
      <c r="P59" s="8">
        <v>128.61000000000001</v>
      </c>
    </row>
    <row r="60" spans="1:16" x14ac:dyDescent="0.25">
      <c r="A60" s="2"/>
      <c r="B60" s="4">
        <v>56</v>
      </c>
      <c r="C60" s="3" t="s">
        <v>42</v>
      </c>
      <c r="D60" s="8">
        <v>22.58</v>
      </c>
      <c r="E60" s="8">
        <v>31.18</v>
      </c>
      <c r="F60" s="8">
        <v>39.770000000000003</v>
      </c>
      <c r="G60" s="8">
        <v>48.37</v>
      </c>
      <c r="H60" s="8">
        <v>56.96</v>
      </c>
      <c r="I60" s="8">
        <v>69.7</v>
      </c>
      <c r="J60" s="8">
        <v>82.44</v>
      </c>
      <c r="K60" s="8">
        <v>95.18</v>
      </c>
      <c r="L60" s="8">
        <v>107.93</v>
      </c>
      <c r="M60" s="8">
        <v>120.67</v>
      </c>
      <c r="N60" s="8">
        <v>133.41</v>
      </c>
      <c r="O60" s="8">
        <v>146.13999999999999</v>
      </c>
      <c r="P60" s="8">
        <v>146.13999999999999</v>
      </c>
    </row>
    <row r="61" spans="1:16" x14ac:dyDescent="0.25">
      <c r="A61" s="2"/>
      <c r="B61" s="4">
        <v>57</v>
      </c>
      <c r="C61" s="3" t="s">
        <v>41</v>
      </c>
      <c r="D61" s="8">
        <v>21.62</v>
      </c>
      <c r="E61" s="8">
        <v>28.7</v>
      </c>
      <c r="F61" s="8">
        <v>35.81</v>
      </c>
      <c r="G61" s="8">
        <v>42.91</v>
      </c>
      <c r="H61" s="8">
        <v>50.01</v>
      </c>
      <c r="I61" s="8">
        <v>61.23</v>
      </c>
      <c r="J61" s="8">
        <v>72.47</v>
      </c>
      <c r="K61" s="8">
        <v>83.69</v>
      </c>
      <c r="L61" s="8">
        <v>94.91</v>
      </c>
      <c r="M61" s="8">
        <v>106.15</v>
      </c>
      <c r="N61" s="8">
        <v>117.39</v>
      </c>
      <c r="O61" s="8">
        <v>128.61000000000001</v>
      </c>
      <c r="P61" s="8">
        <v>128.61000000000001</v>
      </c>
    </row>
    <row r="62" spans="1:16" x14ac:dyDescent="0.25">
      <c r="A62" s="2"/>
      <c r="B62" s="4">
        <v>58</v>
      </c>
      <c r="C62" s="3" t="s">
        <v>40</v>
      </c>
      <c r="D62" s="8">
        <v>19.149999999999999</v>
      </c>
      <c r="E62" s="8">
        <v>24.41</v>
      </c>
      <c r="F62" s="8">
        <v>29.67</v>
      </c>
      <c r="G62" s="8">
        <v>34.94</v>
      </c>
      <c r="H62" s="8">
        <v>40.21</v>
      </c>
      <c r="I62" s="8">
        <v>47.84</v>
      </c>
      <c r="J62" s="8">
        <v>55.43</v>
      </c>
      <c r="K62" s="8">
        <v>63.07</v>
      </c>
      <c r="L62" s="8">
        <v>70.680000000000007</v>
      </c>
      <c r="M62" s="8">
        <v>78.31</v>
      </c>
      <c r="N62" s="8">
        <v>85.92</v>
      </c>
      <c r="O62" s="8">
        <v>93.55</v>
      </c>
      <c r="P62" s="8">
        <v>93.55</v>
      </c>
    </row>
    <row r="63" spans="1:16" x14ac:dyDescent="0.25">
      <c r="A63" s="2"/>
      <c r="B63" s="4">
        <v>59</v>
      </c>
      <c r="C63" s="3" t="s">
        <v>39</v>
      </c>
      <c r="D63" s="8">
        <v>22.58</v>
      </c>
      <c r="E63" s="8">
        <v>31.18</v>
      </c>
      <c r="F63" s="8">
        <v>39.770000000000003</v>
      </c>
      <c r="G63" s="8">
        <v>48.37</v>
      </c>
      <c r="H63" s="8">
        <v>56.96</v>
      </c>
      <c r="I63" s="8">
        <v>69.7</v>
      </c>
      <c r="J63" s="8">
        <v>82.44</v>
      </c>
      <c r="K63" s="8">
        <v>95.18</v>
      </c>
      <c r="L63" s="8">
        <v>107.93</v>
      </c>
      <c r="M63" s="8">
        <v>120.67</v>
      </c>
      <c r="N63" s="8">
        <v>133.41</v>
      </c>
      <c r="O63" s="8">
        <v>146.13999999999999</v>
      </c>
      <c r="P63" s="8">
        <v>146.13999999999999</v>
      </c>
    </row>
    <row r="64" spans="1:16" x14ac:dyDescent="0.25">
      <c r="A64" s="2"/>
      <c r="B64" s="4">
        <v>60</v>
      </c>
      <c r="C64" s="3" t="s">
        <v>38</v>
      </c>
      <c r="D64" s="8">
        <v>22.58</v>
      </c>
      <c r="E64" s="8">
        <v>31.18</v>
      </c>
      <c r="F64" s="8">
        <v>39.770000000000003</v>
      </c>
      <c r="G64" s="8">
        <v>48.37</v>
      </c>
      <c r="H64" s="8">
        <v>56.96</v>
      </c>
      <c r="I64" s="8">
        <v>69.7</v>
      </c>
      <c r="J64" s="8">
        <v>82.44</v>
      </c>
      <c r="K64" s="8">
        <v>95.18</v>
      </c>
      <c r="L64" s="8">
        <v>107.93</v>
      </c>
      <c r="M64" s="8">
        <v>120.67</v>
      </c>
      <c r="N64" s="8">
        <v>133.41</v>
      </c>
      <c r="O64" s="8">
        <v>146.13999999999999</v>
      </c>
      <c r="P64" s="8">
        <v>146.13999999999999</v>
      </c>
    </row>
    <row r="65" spans="1:16" x14ac:dyDescent="0.25">
      <c r="A65" s="2"/>
      <c r="B65" s="4">
        <v>61</v>
      </c>
      <c r="C65" s="3" t="s">
        <v>37</v>
      </c>
      <c r="D65" s="8">
        <v>22.58</v>
      </c>
      <c r="E65" s="8">
        <v>31.18</v>
      </c>
      <c r="F65" s="8">
        <v>39.770000000000003</v>
      </c>
      <c r="G65" s="8">
        <v>48.37</v>
      </c>
      <c r="H65" s="8">
        <v>56.96</v>
      </c>
      <c r="I65" s="8">
        <v>69.7</v>
      </c>
      <c r="J65" s="8">
        <v>82.44</v>
      </c>
      <c r="K65" s="8">
        <v>95.18</v>
      </c>
      <c r="L65" s="8">
        <v>107.93</v>
      </c>
      <c r="M65" s="8">
        <v>120.67</v>
      </c>
      <c r="N65" s="8">
        <v>133.41</v>
      </c>
      <c r="O65" s="8">
        <v>146.13999999999999</v>
      </c>
      <c r="P65" s="8">
        <v>146.13999999999999</v>
      </c>
    </row>
    <row r="66" spans="1:16" x14ac:dyDescent="0.25">
      <c r="A66" s="2"/>
      <c r="B66" s="4">
        <v>62</v>
      </c>
      <c r="C66" s="3" t="s">
        <v>36</v>
      </c>
      <c r="D66" s="8">
        <v>22.58</v>
      </c>
      <c r="E66" s="8">
        <v>31.18</v>
      </c>
      <c r="F66" s="8">
        <v>39.770000000000003</v>
      </c>
      <c r="G66" s="8">
        <v>48.37</v>
      </c>
      <c r="H66" s="8">
        <v>56.96</v>
      </c>
      <c r="I66" s="8">
        <v>69.7</v>
      </c>
      <c r="J66" s="8">
        <v>82.44</v>
      </c>
      <c r="K66" s="8">
        <v>95.18</v>
      </c>
      <c r="L66" s="8">
        <v>107.93</v>
      </c>
      <c r="M66" s="8">
        <v>120.67</v>
      </c>
      <c r="N66" s="8">
        <v>133.41</v>
      </c>
      <c r="O66" s="8">
        <v>146.13999999999999</v>
      </c>
      <c r="P66" s="8">
        <v>146.13999999999999</v>
      </c>
    </row>
    <row r="67" spans="1:16" x14ac:dyDescent="0.25">
      <c r="A67" s="2"/>
      <c r="B67" s="4">
        <v>63</v>
      </c>
      <c r="C67" s="3" t="s">
        <v>35</v>
      </c>
      <c r="D67" s="8">
        <v>17.89</v>
      </c>
      <c r="E67" s="8">
        <v>22.3</v>
      </c>
      <c r="F67" s="8">
        <v>26.7</v>
      </c>
      <c r="G67" s="8">
        <v>31.1</v>
      </c>
      <c r="H67" s="8">
        <v>35.5</v>
      </c>
      <c r="I67" s="8">
        <v>41.3</v>
      </c>
      <c r="J67" s="8">
        <v>47.08</v>
      </c>
      <c r="K67" s="8">
        <v>52.85</v>
      </c>
      <c r="L67" s="8">
        <v>58.65</v>
      </c>
      <c r="M67" s="8">
        <v>64.430000000000007</v>
      </c>
      <c r="N67" s="8">
        <v>70.209999999999994</v>
      </c>
      <c r="O67" s="8">
        <v>75.989999999999995</v>
      </c>
      <c r="P67" s="8">
        <v>75.989999999999995</v>
      </c>
    </row>
    <row r="68" spans="1:16" x14ac:dyDescent="0.25">
      <c r="A68" s="2"/>
      <c r="B68" s="4">
        <v>64</v>
      </c>
      <c r="C68" s="3" t="s">
        <v>34</v>
      </c>
      <c r="D68" s="8">
        <v>22.58</v>
      </c>
      <c r="E68" s="8">
        <v>31.18</v>
      </c>
      <c r="F68" s="8">
        <v>39.770000000000003</v>
      </c>
      <c r="G68" s="8">
        <v>48.37</v>
      </c>
      <c r="H68" s="8">
        <v>56.96</v>
      </c>
      <c r="I68" s="8">
        <v>69.7</v>
      </c>
      <c r="J68" s="8">
        <v>82.44</v>
      </c>
      <c r="K68" s="8">
        <v>95.18</v>
      </c>
      <c r="L68" s="8">
        <v>107.93</v>
      </c>
      <c r="M68" s="8">
        <v>120.67</v>
      </c>
      <c r="N68" s="8">
        <v>133.41</v>
      </c>
      <c r="O68" s="8">
        <v>146.13999999999999</v>
      </c>
      <c r="P68" s="8">
        <v>146.13999999999999</v>
      </c>
    </row>
    <row r="69" spans="1:16" x14ac:dyDescent="0.25">
      <c r="A69" s="2"/>
      <c r="B69" s="4">
        <v>65</v>
      </c>
      <c r="C69" s="3" t="s">
        <v>33</v>
      </c>
      <c r="D69" s="8">
        <v>21.62</v>
      </c>
      <c r="E69" s="8">
        <v>28.7</v>
      </c>
      <c r="F69" s="8">
        <v>35.81</v>
      </c>
      <c r="G69" s="8">
        <v>42.91</v>
      </c>
      <c r="H69" s="8">
        <v>50.01</v>
      </c>
      <c r="I69" s="8">
        <v>61.23</v>
      </c>
      <c r="J69" s="8">
        <v>72.47</v>
      </c>
      <c r="K69" s="8">
        <v>83.69</v>
      </c>
      <c r="L69" s="8">
        <v>94.91</v>
      </c>
      <c r="M69" s="8">
        <v>106.15</v>
      </c>
      <c r="N69" s="8">
        <v>117.39</v>
      </c>
      <c r="O69" s="8">
        <v>128.61000000000001</v>
      </c>
      <c r="P69" s="8">
        <v>128.61000000000001</v>
      </c>
    </row>
    <row r="70" spans="1:16" x14ac:dyDescent="0.25">
      <c r="A70" s="2"/>
      <c r="B70" s="4">
        <v>66</v>
      </c>
      <c r="C70" s="3" t="s">
        <v>32</v>
      </c>
      <c r="D70" s="8">
        <v>21.62</v>
      </c>
      <c r="E70" s="8">
        <v>28.7</v>
      </c>
      <c r="F70" s="8">
        <v>35.81</v>
      </c>
      <c r="G70" s="8">
        <v>42.91</v>
      </c>
      <c r="H70" s="8">
        <v>50.01</v>
      </c>
      <c r="I70" s="8">
        <v>61.23</v>
      </c>
      <c r="J70" s="8">
        <v>72.47</v>
      </c>
      <c r="K70" s="8">
        <v>83.69</v>
      </c>
      <c r="L70" s="8">
        <v>94.91</v>
      </c>
      <c r="M70" s="8">
        <v>106.15</v>
      </c>
      <c r="N70" s="8">
        <v>117.39</v>
      </c>
      <c r="O70" s="8">
        <v>128.61000000000001</v>
      </c>
      <c r="P70" s="8">
        <v>128.61000000000001</v>
      </c>
    </row>
    <row r="71" spans="1:16" x14ac:dyDescent="0.25">
      <c r="A71" s="2"/>
      <c r="B71" s="4">
        <v>67</v>
      </c>
      <c r="C71" s="3" t="s">
        <v>31</v>
      </c>
      <c r="D71" s="8">
        <v>21.62</v>
      </c>
      <c r="E71" s="8">
        <v>28.7</v>
      </c>
      <c r="F71" s="8">
        <v>35.81</v>
      </c>
      <c r="G71" s="8">
        <v>42.91</v>
      </c>
      <c r="H71" s="8">
        <v>50.01</v>
      </c>
      <c r="I71" s="8">
        <v>61.23</v>
      </c>
      <c r="J71" s="8">
        <v>72.47</v>
      </c>
      <c r="K71" s="8">
        <v>83.69</v>
      </c>
      <c r="L71" s="8">
        <v>94.91</v>
      </c>
      <c r="M71" s="8">
        <v>106.15</v>
      </c>
      <c r="N71" s="8">
        <v>117.39</v>
      </c>
      <c r="O71" s="8">
        <v>128.61000000000001</v>
      </c>
      <c r="P71" s="8">
        <v>128.61000000000001</v>
      </c>
    </row>
    <row r="72" spans="1:16" x14ac:dyDescent="0.25">
      <c r="A72" s="2"/>
      <c r="B72" s="4">
        <v>68</v>
      </c>
      <c r="C72" s="3" t="s">
        <v>30</v>
      </c>
      <c r="D72" s="8">
        <v>21.62</v>
      </c>
      <c r="E72" s="8">
        <v>28.7</v>
      </c>
      <c r="F72" s="8">
        <v>35.81</v>
      </c>
      <c r="G72" s="8">
        <v>42.91</v>
      </c>
      <c r="H72" s="8">
        <v>50.01</v>
      </c>
      <c r="I72" s="8">
        <v>61.23</v>
      </c>
      <c r="J72" s="8">
        <v>72.47</v>
      </c>
      <c r="K72" s="8">
        <v>83.69</v>
      </c>
      <c r="L72" s="8">
        <v>94.91</v>
      </c>
      <c r="M72" s="8">
        <v>106.15</v>
      </c>
      <c r="N72" s="8">
        <v>117.39</v>
      </c>
      <c r="O72" s="8">
        <v>128.61000000000001</v>
      </c>
      <c r="P72" s="8">
        <v>128.61000000000001</v>
      </c>
    </row>
    <row r="73" spans="1:16" x14ac:dyDescent="0.25">
      <c r="A73" s="2"/>
      <c r="B73" s="4">
        <v>69</v>
      </c>
      <c r="C73" s="3" t="s">
        <v>29</v>
      </c>
      <c r="D73" s="8">
        <v>16.27</v>
      </c>
      <c r="E73" s="8">
        <v>18.399999999999999</v>
      </c>
      <c r="F73" s="8">
        <v>20.53</v>
      </c>
      <c r="G73" s="8">
        <v>22.65</v>
      </c>
      <c r="H73" s="8">
        <v>24.79</v>
      </c>
      <c r="I73" s="8">
        <v>29.6</v>
      </c>
      <c r="J73" s="8">
        <v>34.409999999999997</v>
      </c>
      <c r="K73" s="8">
        <v>39.22</v>
      </c>
      <c r="L73" s="8">
        <v>44.03</v>
      </c>
      <c r="M73" s="8">
        <v>48.84</v>
      </c>
      <c r="N73" s="8">
        <v>53.64</v>
      </c>
      <c r="O73" s="8">
        <v>58.46</v>
      </c>
      <c r="P73" s="8">
        <v>58.46</v>
      </c>
    </row>
    <row r="74" spans="1:16" x14ac:dyDescent="0.25">
      <c r="A74" s="2"/>
      <c r="B74" s="4">
        <v>70</v>
      </c>
      <c r="C74" s="3" t="s">
        <v>28</v>
      </c>
      <c r="D74" s="8">
        <v>19.149999999999999</v>
      </c>
      <c r="E74" s="8">
        <v>24.41</v>
      </c>
      <c r="F74" s="8">
        <v>29.67</v>
      </c>
      <c r="G74" s="8">
        <v>34.94</v>
      </c>
      <c r="H74" s="8">
        <v>40.21</v>
      </c>
      <c r="I74" s="8">
        <v>47.84</v>
      </c>
      <c r="J74" s="8">
        <v>55.43</v>
      </c>
      <c r="K74" s="8">
        <v>63.07</v>
      </c>
      <c r="L74" s="8">
        <v>70.680000000000007</v>
      </c>
      <c r="M74" s="8">
        <v>78.31</v>
      </c>
      <c r="N74" s="8">
        <v>85.92</v>
      </c>
      <c r="O74" s="8">
        <v>93.55</v>
      </c>
      <c r="P74" s="8">
        <v>93.55</v>
      </c>
    </row>
    <row r="75" spans="1:16" x14ac:dyDescent="0.25">
      <c r="A75" s="2"/>
      <c r="B75" s="4">
        <v>71</v>
      </c>
      <c r="C75" s="3" t="s">
        <v>27</v>
      </c>
      <c r="D75" s="8">
        <v>19.149999999999999</v>
      </c>
      <c r="E75" s="8">
        <v>24.41</v>
      </c>
      <c r="F75" s="8">
        <v>29.67</v>
      </c>
      <c r="G75" s="8">
        <v>34.94</v>
      </c>
      <c r="H75" s="8">
        <v>40.21</v>
      </c>
      <c r="I75" s="8">
        <v>47.84</v>
      </c>
      <c r="J75" s="8">
        <v>55.43</v>
      </c>
      <c r="K75" s="8">
        <v>63.07</v>
      </c>
      <c r="L75" s="8">
        <v>70.680000000000007</v>
      </c>
      <c r="M75" s="8">
        <v>78.31</v>
      </c>
      <c r="N75" s="8">
        <v>85.92</v>
      </c>
      <c r="O75" s="8">
        <v>93.55</v>
      </c>
      <c r="P75" s="8">
        <v>93.55</v>
      </c>
    </row>
    <row r="76" spans="1:16" x14ac:dyDescent="0.25">
      <c r="A76" s="2"/>
      <c r="B76" s="4">
        <v>72</v>
      </c>
      <c r="C76" s="3" t="s">
        <v>26</v>
      </c>
      <c r="D76" s="8">
        <v>21.62</v>
      </c>
      <c r="E76" s="8">
        <v>28.7</v>
      </c>
      <c r="F76" s="8">
        <v>35.81</v>
      </c>
      <c r="G76" s="8">
        <v>42.91</v>
      </c>
      <c r="H76" s="8">
        <v>50.01</v>
      </c>
      <c r="I76" s="8">
        <v>61.23</v>
      </c>
      <c r="J76" s="8">
        <v>72.47</v>
      </c>
      <c r="K76" s="8">
        <v>83.69</v>
      </c>
      <c r="L76" s="8">
        <v>94.91</v>
      </c>
      <c r="M76" s="8">
        <v>106.15</v>
      </c>
      <c r="N76" s="8">
        <v>117.39</v>
      </c>
      <c r="O76" s="8">
        <v>128.61000000000001</v>
      </c>
      <c r="P76" s="8">
        <v>128.61000000000001</v>
      </c>
    </row>
    <row r="77" spans="1:16" x14ac:dyDescent="0.25">
      <c r="A77" s="2"/>
      <c r="B77" s="4">
        <v>73</v>
      </c>
      <c r="C77" s="3" t="s">
        <v>25</v>
      </c>
      <c r="D77" s="8">
        <v>17.89</v>
      </c>
      <c r="E77" s="8">
        <v>22.3</v>
      </c>
      <c r="F77" s="8">
        <v>26.7</v>
      </c>
      <c r="G77" s="8">
        <v>31.1</v>
      </c>
      <c r="H77" s="8">
        <v>35.5</v>
      </c>
      <c r="I77" s="8">
        <v>41.3</v>
      </c>
      <c r="J77" s="8">
        <v>47.08</v>
      </c>
      <c r="K77" s="8">
        <v>52.85</v>
      </c>
      <c r="L77" s="8">
        <v>58.65</v>
      </c>
      <c r="M77" s="8">
        <v>64.430000000000007</v>
      </c>
      <c r="N77" s="8">
        <v>70.209999999999994</v>
      </c>
      <c r="O77" s="8">
        <v>75.989999999999995</v>
      </c>
      <c r="P77" s="8">
        <v>75.989999999999995</v>
      </c>
    </row>
    <row r="78" spans="1:16" x14ac:dyDescent="0.25">
      <c r="A78" s="2"/>
      <c r="B78" s="4">
        <v>74</v>
      </c>
      <c r="C78" s="3" t="s">
        <v>24</v>
      </c>
      <c r="D78" s="8">
        <v>19.149999999999999</v>
      </c>
      <c r="E78" s="8">
        <v>24.41</v>
      </c>
      <c r="F78" s="8">
        <v>29.67</v>
      </c>
      <c r="G78" s="8">
        <v>34.94</v>
      </c>
      <c r="H78" s="8">
        <v>40.21</v>
      </c>
      <c r="I78" s="8">
        <v>47.84</v>
      </c>
      <c r="J78" s="8">
        <v>55.43</v>
      </c>
      <c r="K78" s="8">
        <v>63.07</v>
      </c>
      <c r="L78" s="8">
        <v>70.680000000000007</v>
      </c>
      <c r="M78" s="8">
        <v>78.31</v>
      </c>
      <c r="N78" s="8">
        <v>85.92</v>
      </c>
      <c r="O78" s="8">
        <v>93.55</v>
      </c>
      <c r="P78" s="8">
        <v>93.55</v>
      </c>
    </row>
    <row r="79" spans="1:16" x14ac:dyDescent="0.25">
      <c r="A79" s="2"/>
      <c r="B79" s="4">
        <v>75</v>
      </c>
      <c r="C79" s="3" t="s">
        <v>23</v>
      </c>
      <c r="D79" s="8">
        <v>21.62</v>
      </c>
      <c r="E79" s="8">
        <v>28.7</v>
      </c>
      <c r="F79" s="8">
        <v>35.81</v>
      </c>
      <c r="G79" s="8">
        <v>42.91</v>
      </c>
      <c r="H79" s="8">
        <v>50.01</v>
      </c>
      <c r="I79" s="8">
        <v>61.23</v>
      </c>
      <c r="J79" s="8">
        <v>72.47</v>
      </c>
      <c r="K79" s="8">
        <v>83.69</v>
      </c>
      <c r="L79" s="8">
        <v>94.91</v>
      </c>
      <c r="M79" s="8">
        <v>106.15</v>
      </c>
      <c r="N79" s="8">
        <v>117.39</v>
      </c>
      <c r="O79" s="8">
        <v>128.61000000000001</v>
      </c>
      <c r="P79" s="8">
        <v>128.61000000000001</v>
      </c>
    </row>
    <row r="80" spans="1:16" x14ac:dyDescent="0.25">
      <c r="A80" s="2"/>
      <c r="B80" s="4">
        <v>76</v>
      </c>
      <c r="C80" s="3" t="s">
        <v>22</v>
      </c>
      <c r="D80" s="8">
        <v>22.58</v>
      </c>
      <c r="E80" s="8">
        <v>31.18</v>
      </c>
      <c r="F80" s="8">
        <v>39.770000000000003</v>
      </c>
      <c r="G80" s="8">
        <v>48.37</v>
      </c>
      <c r="H80" s="8">
        <v>56.96</v>
      </c>
      <c r="I80" s="8">
        <v>69.7</v>
      </c>
      <c r="J80" s="8">
        <v>82.44</v>
      </c>
      <c r="K80" s="8">
        <v>95.18</v>
      </c>
      <c r="L80" s="8">
        <v>107.93</v>
      </c>
      <c r="M80" s="8">
        <v>120.67</v>
      </c>
      <c r="N80" s="8">
        <v>133.41</v>
      </c>
      <c r="O80" s="8">
        <v>146.13999999999999</v>
      </c>
      <c r="P80" s="8">
        <v>146.13999999999999</v>
      </c>
    </row>
    <row r="81" spans="1:16" x14ac:dyDescent="0.25">
      <c r="A81" s="2"/>
      <c r="B81" s="4">
        <v>77</v>
      </c>
      <c r="C81" s="3" t="s">
        <v>21</v>
      </c>
      <c r="D81" s="8">
        <v>21.62</v>
      </c>
      <c r="E81" s="8">
        <v>28.7</v>
      </c>
      <c r="F81" s="8">
        <v>35.81</v>
      </c>
      <c r="G81" s="8">
        <v>42.91</v>
      </c>
      <c r="H81" s="8">
        <v>50.01</v>
      </c>
      <c r="I81" s="8">
        <v>61.23</v>
      </c>
      <c r="J81" s="8">
        <v>72.47</v>
      </c>
      <c r="K81" s="8">
        <v>83.69</v>
      </c>
      <c r="L81" s="8">
        <v>94.91</v>
      </c>
      <c r="M81" s="8">
        <v>106.15</v>
      </c>
      <c r="N81" s="8">
        <v>117.39</v>
      </c>
      <c r="O81" s="8">
        <v>128.61000000000001</v>
      </c>
      <c r="P81" s="8">
        <v>128.61000000000001</v>
      </c>
    </row>
    <row r="82" spans="1:16" x14ac:dyDescent="0.25">
      <c r="A82" s="2"/>
      <c r="B82" s="4">
        <v>78</v>
      </c>
      <c r="C82" s="3" t="s">
        <v>20</v>
      </c>
      <c r="D82" s="8">
        <v>21.62</v>
      </c>
      <c r="E82" s="8">
        <v>28.7</v>
      </c>
      <c r="F82" s="8">
        <v>35.81</v>
      </c>
      <c r="G82" s="8">
        <v>42.91</v>
      </c>
      <c r="H82" s="8">
        <v>50.01</v>
      </c>
      <c r="I82" s="8">
        <v>61.23</v>
      </c>
      <c r="J82" s="8">
        <v>72.47</v>
      </c>
      <c r="K82" s="8">
        <v>83.69</v>
      </c>
      <c r="L82" s="8">
        <v>94.91</v>
      </c>
      <c r="M82" s="8">
        <v>106.15</v>
      </c>
      <c r="N82" s="8">
        <v>117.39</v>
      </c>
      <c r="O82" s="8">
        <v>128.61000000000001</v>
      </c>
      <c r="P82" s="8">
        <v>128.61000000000001</v>
      </c>
    </row>
    <row r="83" spans="1:16" x14ac:dyDescent="0.25">
      <c r="A83" s="2"/>
      <c r="B83" s="4">
        <v>79</v>
      </c>
      <c r="C83" s="3" t="s">
        <v>19</v>
      </c>
      <c r="D83" s="8">
        <v>21.62</v>
      </c>
      <c r="E83" s="8">
        <v>28.7</v>
      </c>
      <c r="F83" s="8">
        <v>35.81</v>
      </c>
      <c r="G83" s="8">
        <v>42.91</v>
      </c>
      <c r="H83" s="8">
        <v>50.01</v>
      </c>
      <c r="I83" s="8">
        <v>61.23</v>
      </c>
      <c r="J83" s="8">
        <v>72.47</v>
      </c>
      <c r="K83" s="8">
        <v>83.69</v>
      </c>
      <c r="L83" s="8">
        <v>94.91</v>
      </c>
      <c r="M83" s="8">
        <v>106.15</v>
      </c>
      <c r="N83" s="8">
        <v>117.39</v>
      </c>
      <c r="O83" s="8">
        <v>128.61000000000001</v>
      </c>
      <c r="P83" s="8">
        <v>128.61000000000001</v>
      </c>
    </row>
    <row r="84" spans="1:16" x14ac:dyDescent="0.25">
      <c r="A84" s="2"/>
      <c r="B84" s="4">
        <v>80</v>
      </c>
      <c r="C84" s="3" t="s">
        <v>18</v>
      </c>
      <c r="D84" s="8">
        <v>22.58</v>
      </c>
      <c r="E84" s="8">
        <v>31.18</v>
      </c>
      <c r="F84" s="8">
        <v>39.770000000000003</v>
      </c>
      <c r="G84" s="8">
        <v>48.37</v>
      </c>
      <c r="H84" s="8">
        <v>56.96</v>
      </c>
      <c r="I84" s="8">
        <v>69.7</v>
      </c>
      <c r="J84" s="8">
        <v>82.44</v>
      </c>
      <c r="K84" s="8">
        <v>95.18</v>
      </c>
      <c r="L84" s="8">
        <v>107.93</v>
      </c>
      <c r="M84" s="8">
        <v>120.67</v>
      </c>
      <c r="N84" s="8">
        <v>133.41</v>
      </c>
      <c r="O84" s="8">
        <v>146.13999999999999</v>
      </c>
      <c r="P84" s="8">
        <v>146.13999999999999</v>
      </c>
    </row>
    <row r="85" spans="1:16" x14ac:dyDescent="0.25">
      <c r="A85" s="2"/>
      <c r="B85" s="4">
        <v>81</v>
      </c>
      <c r="C85" s="3" t="s">
        <v>17</v>
      </c>
      <c r="D85" s="8">
        <v>21.62</v>
      </c>
      <c r="E85" s="8">
        <v>28.7</v>
      </c>
      <c r="F85" s="8">
        <v>35.81</v>
      </c>
      <c r="G85" s="8">
        <v>42.91</v>
      </c>
      <c r="H85" s="8">
        <v>50.01</v>
      </c>
      <c r="I85" s="8">
        <v>61.23</v>
      </c>
      <c r="J85" s="8">
        <v>72.47</v>
      </c>
      <c r="K85" s="8">
        <v>83.69</v>
      </c>
      <c r="L85" s="8">
        <v>94.91</v>
      </c>
      <c r="M85" s="8">
        <v>106.15</v>
      </c>
      <c r="N85" s="8">
        <v>117.39</v>
      </c>
      <c r="O85" s="8">
        <v>128.61000000000001</v>
      </c>
      <c r="P85" s="8">
        <v>128.61000000000001</v>
      </c>
    </row>
    <row r="86" spans="1:16" x14ac:dyDescent="0.25">
      <c r="A86" s="2"/>
      <c r="B86" s="4">
        <v>82</v>
      </c>
      <c r="C86" s="3" t="s">
        <v>16</v>
      </c>
      <c r="D86" s="8">
        <v>21.62</v>
      </c>
      <c r="E86" s="8">
        <v>28.7</v>
      </c>
      <c r="F86" s="8">
        <v>35.81</v>
      </c>
      <c r="G86" s="8">
        <v>42.91</v>
      </c>
      <c r="H86" s="8">
        <v>50.01</v>
      </c>
      <c r="I86" s="8">
        <v>61.23</v>
      </c>
      <c r="J86" s="8">
        <v>72.47</v>
      </c>
      <c r="K86" s="8">
        <v>83.69</v>
      </c>
      <c r="L86" s="8">
        <v>94.91</v>
      </c>
      <c r="M86" s="8">
        <v>106.15</v>
      </c>
      <c r="N86" s="8">
        <v>117.39</v>
      </c>
      <c r="O86" s="8">
        <v>128.61000000000001</v>
      </c>
      <c r="P86" s="8">
        <v>128.61000000000001</v>
      </c>
    </row>
    <row r="87" spans="1:16" x14ac:dyDescent="0.25">
      <c r="A87" s="2"/>
      <c r="B87" s="4">
        <v>83</v>
      </c>
      <c r="C87" s="3" t="s">
        <v>15</v>
      </c>
      <c r="D87" s="8">
        <v>19.149999999999999</v>
      </c>
      <c r="E87" s="8">
        <v>24.41</v>
      </c>
      <c r="F87" s="8">
        <v>29.67</v>
      </c>
      <c r="G87" s="8">
        <v>34.94</v>
      </c>
      <c r="H87" s="8">
        <v>40.21</v>
      </c>
      <c r="I87" s="8">
        <v>47.84</v>
      </c>
      <c r="J87" s="8">
        <v>55.43</v>
      </c>
      <c r="K87" s="8">
        <v>63.07</v>
      </c>
      <c r="L87" s="8">
        <v>70.680000000000007</v>
      </c>
      <c r="M87" s="8">
        <v>78.31</v>
      </c>
      <c r="N87" s="8">
        <v>85.92</v>
      </c>
      <c r="O87" s="8">
        <v>93.55</v>
      </c>
      <c r="P87" s="8">
        <v>93.55</v>
      </c>
    </row>
    <row r="88" spans="1:16" x14ac:dyDescent="0.25">
      <c r="A88" s="2"/>
      <c r="B88" s="4">
        <v>84</v>
      </c>
      <c r="C88" s="3" t="s">
        <v>14</v>
      </c>
      <c r="D88" s="8">
        <v>16.27</v>
      </c>
      <c r="E88" s="8">
        <v>18.399999999999999</v>
      </c>
      <c r="F88" s="8">
        <v>20.53</v>
      </c>
      <c r="G88" s="8">
        <v>22.65</v>
      </c>
      <c r="H88" s="8">
        <v>24.79</v>
      </c>
      <c r="I88" s="8">
        <v>29.6</v>
      </c>
      <c r="J88" s="8">
        <v>34.409999999999997</v>
      </c>
      <c r="K88" s="8">
        <v>39.22</v>
      </c>
      <c r="L88" s="8">
        <v>44.03</v>
      </c>
      <c r="M88" s="8">
        <v>48.84</v>
      </c>
      <c r="N88" s="8">
        <v>53.64</v>
      </c>
      <c r="O88" s="8">
        <v>58.46</v>
      </c>
      <c r="P88" s="8">
        <v>58.46</v>
      </c>
    </row>
    <row r="89" spans="1:16" x14ac:dyDescent="0.25">
      <c r="A89" s="2"/>
      <c r="B89" s="4">
        <v>85</v>
      </c>
      <c r="C89" s="3" t="s">
        <v>13</v>
      </c>
      <c r="D89" s="8">
        <v>22.58</v>
      </c>
      <c r="E89" s="8">
        <v>31.18</v>
      </c>
      <c r="F89" s="8">
        <v>39.770000000000003</v>
      </c>
      <c r="G89" s="8">
        <v>48.37</v>
      </c>
      <c r="H89" s="8">
        <v>56.96</v>
      </c>
      <c r="I89" s="8">
        <v>69.7</v>
      </c>
      <c r="J89" s="8">
        <v>82.44</v>
      </c>
      <c r="K89" s="8">
        <v>95.18</v>
      </c>
      <c r="L89" s="8">
        <v>107.93</v>
      </c>
      <c r="M89" s="8">
        <v>120.67</v>
      </c>
      <c r="N89" s="8">
        <v>133.41</v>
      </c>
      <c r="O89" s="8">
        <v>146.13999999999999</v>
      </c>
      <c r="P89" s="8">
        <v>146.13999999999999</v>
      </c>
    </row>
    <row r="90" spans="1:16" x14ac:dyDescent="0.25">
      <c r="A90" s="2"/>
      <c r="B90" s="4">
        <v>86</v>
      </c>
      <c r="C90" s="3" t="s">
        <v>12</v>
      </c>
      <c r="D90" s="8">
        <v>21.62</v>
      </c>
      <c r="E90" s="8">
        <v>28.7</v>
      </c>
      <c r="F90" s="8">
        <v>35.81</v>
      </c>
      <c r="G90" s="8">
        <v>42.91</v>
      </c>
      <c r="H90" s="8">
        <v>50.01</v>
      </c>
      <c r="I90" s="8">
        <v>61.23</v>
      </c>
      <c r="J90" s="8">
        <v>72.47</v>
      </c>
      <c r="K90" s="8">
        <v>83.69</v>
      </c>
      <c r="L90" s="8">
        <v>94.91</v>
      </c>
      <c r="M90" s="8">
        <v>106.15</v>
      </c>
      <c r="N90" s="8">
        <v>117.39</v>
      </c>
      <c r="O90" s="8">
        <v>128.61000000000001</v>
      </c>
      <c r="P90" s="8">
        <v>128.61000000000001</v>
      </c>
    </row>
    <row r="91" spans="1:16" x14ac:dyDescent="0.25">
      <c r="A91" s="2"/>
      <c r="B91" s="4">
        <v>87</v>
      </c>
      <c r="C91" s="3" t="s">
        <v>11</v>
      </c>
      <c r="D91" s="8">
        <v>21.62</v>
      </c>
      <c r="E91" s="8">
        <v>28.7</v>
      </c>
      <c r="F91" s="8">
        <v>35.81</v>
      </c>
      <c r="G91" s="8">
        <v>42.91</v>
      </c>
      <c r="H91" s="8">
        <v>50.01</v>
      </c>
      <c r="I91" s="8">
        <v>61.23</v>
      </c>
      <c r="J91" s="8">
        <v>72.47</v>
      </c>
      <c r="K91" s="8">
        <v>83.69</v>
      </c>
      <c r="L91" s="8">
        <v>94.91</v>
      </c>
      <c r="M91" s="8">
        <v>106.15</v>
      </c>
      <c r="N91" s="8">
        <v>117.39</v>
      </c>
      <c r="O91" s="8">
        <v>128.61000000000001</v>
      </c>
      <c r="P91" s="8">
        <v>128.61000000000001</v>
      </c>
    </row>
    <row r="92" spans="1:16" x14ac:dyDescent="0.25">
      <c r="A92" s="2"/>
      <c r="B92" s="4">
        <v>88</v>
      </c>
      <c r="C92" s="3" t="s">
        <v>10</v>
      </c>
      <c r="D92" s="8">
        <v>21.62</v>
      </c>
      <c r="E92" s="8">
        <v>28.7</v>
      </c>
      <c r="F92" s="8">
        <v>35.81</v>
      </c>
      <c r="G92" s="8">
        <v>42.91</v>
      </c>
      <c r="H92" s="8">
        <v>50.01</v>
      </c>
      <c r="I92" s="8">
        <v>61.23</v>
      </c>
      <c r="J92" s="8">
        <v>72.47</v>
      </c>
      <c r="K92" s="8">
        <v>83.69</v>
      </c>
      <c r="L92" s="8">
        <v>94.91</v>
      </c>
      <c r="M92" s="8">
        <v>106.15</v>
      </c>
      <c r="N92" s="8">
        <v>117.39</v>
      </c>
      <c r="O92" s="8">
        <v>128.61000000000001</v>
      </c>
      <c r="P92" s="8">
        <v>128.61000000000001</v>
      </c>
    </row>
    <row r="93" spans="1:16" x14ac:dyDescent="0.25">
      <c r="A93" s="2"/>
      <c r="B93" s="4">
        <v>89</v>
      </c>
      <c r="C93" s="3" t="s">
        <v>9</v>
      </c>
      <c r="D93" s="8">
        <v>21.62</v>
      </c>
      <c r="E93" s="8">
        <v>28.7</v>
      </c>
      <c r="F93" s="8">
        <v>35.81</v>
      </c>
      <c r="G93" s="8">
        <v>42.91</v>
      </c>
      <c r="H93" s="8">
        <v>50.01</v>
      </c>
      <c r="I93" s="8">
        <v>61.23</v>
      </c>
      <c r="J93" s="8">
        <v>72.47</v>
      </c>
      <c r="K93" s="8">
        <v>83.69</v>
      </c>
      <c r="L93" s="8">
        <v>94.91</v>
      </c>
      <c r="M93" s="8">
        <v>106.15</v>
      </c>
      <c r="N93" s="8">
        <v>117.39</v>
      </c>
      <c r="O93" s="8">
        <v>128.61000000000001</v>
      </c>
      <c r="P93" s="8">
        <v>128.61000000000001</v>
      </c>
    </row>
    <row r="94" spans="1:16" x14ac:dyDescent="0.25">
      <c r="A94" s="2"/>
      <c r="B94" s="4">
        <v>90</v>
      </c>
      <c r="C94" s="3" t="s">
        <v>8</v>
      </c>
      <c r="D94" s="8">
        <v>21.62</v>
      </c>
      <c r="E94" s="8">
        <v>28.7</v>
      </c>
      <c r="F94" s="8">
        <v>35.81</v>
      </c>
      <c r="G94" s="8">
        <v>42.91</v>
      </c>
      <c r="H94" s="8">
        <v>50.01</v>
      </c>
      <c r="I94" s="8">
        <v>61.23</v>
      </c>
      <c r="J94" s="8">
        <v>72.47</v>
      </c>
      <c r="K94" s="8">
        <v>83.69</v>
      </c>
      <c r="L94" s="8">
        <v>94.91</v>
      </c>
      <c r="M94" s="8">
        <v>106.15</v>
      </c>
      <c r="N94" s="8">
        <v>117.39</v>
      </c>
      <c r="O94" s="8">
        <v>128.61000000000001</v>
      </c>
      <c r="P94" s="8">
        <v>128.61000000000001</v>
      </c>
    </row>
    <row r="95" spans="1:16" x14ac:dyDescent="0.25">
      <c r="A95" s="2"/>
      <c r="B95" s="4">
        <v>91</v>
      </c>
      <c r="C95" s="3" t="s">
        <v>7</v>
      </c>
      <c r="D95" s="8">
        <v>21.62</v>
      </c>
      <c r="E95" s="8">
        <v>28.7</v>
      </c>
      <c r="F95" s="8">
        <v>35.81</v>
      </c>
      <c r="G95" s="8">
        <v>42.91</v>
      </c>
      <c r="H95" s="8">
        <v>50.01</v>
      </c>
      <c r="I95" s="8">
        <v>61.23</v>
      </c>
      <c r="J95" s="8">
        <v>72.47</v>
      </c>
      <c r="K95" s="8">
        <v>83.69</v>
      </c>
      <c r="L95" s="8">
        <v>94.91</v>
      </c>
      <c r="M95" s="8">
        <v>106.15</v>
      </c>
      <c r="N95" s="8">
        <v>117.39</v>
      </c>
      <c r="O95" s="8">
        <v>128.61000000000001</v>
      </c>
      <c r="P95" s="8">
        <v>128.61000000000001</v>
      </c>
    </row>
    <row r="96" spans="1:16" x14ac:dyDescent="0.25">
      <c r="A96" s="2"/>
      <c r="B96" s="4">
        <v>92</v>
      </c>
      <c r="C96" s="3" t="s">
        <v>6</v>
      </c>
      <c r="D96" s="8">
        <v>21.62</v>
      </c>
      <c r="E96" s="8">
        <v>28.7</v>
      </c>
      <c r="F96" s="8">
        <v>35.81</v>
      </c>
      <c r="G96" s="8">
        <v>42.91</v>
      </c>
      <c r="H96" s="8">
        <v>50.01</v>
      </c>
      <c r="I96" s="8">
        <v>61.23</v>
      </c>
      <c r="J96" s="8">
        <v>72.47</v>
      </c>
      <c r="K96" s="8">
        <v>83.69</v>
      </c>
      <c r="L96" s="8">
        <v>94.91</v>
      </c>
      <c r="M96" s="8">
        <v>106.15</v>
      </c>
      <c r="N96" s="8">
        <v>117.39</v>
      </c>
      <c r="O96" s="8">
        <v>128.61000000000001</v>
      </c>
      <c r="P96" s="8">
        <v>128.61000000000001</v>
      </c>
    </row>
    <row r="97" spans="1:16" x14ac:dyDescent="0.25">
      <c r="A97" s="2"/>
      <c r="B97" s="4">
        <v>93</v>
      </c>
      <c r="C97" s="3" t="s">
        <v>5</v>
      </c>
      <c r="D97" s="8">
        <v>21.62</v>
      </c>
      <c r="E97" s="8">
        <v>28.7</v>
      </c>
      <c r="F97" s="8">
        <v>35.81</v>
      </c>
      <c r="G97" s="8">
        <v>42.91</v>
      </c>
      <c r="H97" s="8">
        <v>50.01</v>
      </c>
      <c r="I97" s="8">
        <v>61.23</v>
      </c>
      <c r="J97" s="8">
        <v>72.47</v>
      </c>
      <c r="K97" s="8">
        <v>83.69</v>
      </c>
      <c r="L97" s="8">
        <v>94.91</v>
      </c>
      <c r="M97" s="8">
        <v>106.15</v>
      </c>
      <c r="N97" s="8">
        <v>117.39</v>
      </c>
      <c r="O97" s="8">
        <v>128.61000000000001</v>
      </c>
      <c r="P97" s="8">
        <v>128.61000000000001</v>
      </c>
    </row>
    <row r="98" spans="1:16" x14ac:dyDescent="0.25">
      <c r="A98" s="2"/>
      <c r="B98" s="4">
        <v>94</v>
      </c>
      <c r="C98" s="3" t="s">
        <v>4</v>
      </c>
      <c r="D98" s="8">
        <v>21.62</v>
      </c>
      <c r="E98" s="8">
        <v>28.7</v>
      </c>
      <c r="F98" s="8">
        <v>35.81</v>
      </c>
      <c r="G98" s="8">
        <v>42.91</v>
      </c>
      <c r="H98" s="8">
        <v>50.01</v>
      </c>
      <c r="I98" s="8">
        <v>61.23</v>
      </c>
      <c r="J98" s="8">
        <v>72.47</v>
      </c>
      <c r="K98" s="8">
        <v>83.69</v>
      </c>
      <c r="L98" s="8">
        <v>94.91</v>
      </c>
      <c r="M98" s="8">
        <v>106.15</v>
      </c>
      <c r="N98" s="8">
        <v>117.39</v>
      </c>
      <c r="O98" s="8">
        <v>128.61000000000001</v>
      </c>
      <c r="P98" s="8">
        <v>128.61000000000001</v>
      </c>
    </row>
    <row r="99" spans="1:16" x14ac:dyDescent="0.25">
      <c r="A99" s="2"/>
      <c r="B99" s="4">
        <v>95</v>
      </c>
      <c r="C99" s="3" t="s">
        <v>3</v>
      </c>
      <c r="D99" s="8">
        <v>21.62</v>
      </c>
      <c r="E99" s="8">
        <v>28.7</v>
      </c>
      <c r="F99" s="8">
        <v>35.81</v>
      </c>
      <c r="G99" s="8">
        <v>42.91</v>
      </c>
      <c r="H99" s="8">
        <v>50.01</v>
      </c>
      <c r="I99" s="8">
        <v>61.23</v>
      </c>
      <c r="J99" s="8">
        <v>72.47</v>
      </c>
      <c r="K99" s="8">
        <v>83.69</v>
      </c>
      <c r="L99" s="8">
        <v>94.91</v>
      </c>
      <c r="M99" s="8">
        <v>106.15</v>
      </c>
      <c r="N99" s="8">
        <v>117.39</v>
      </c>
      <c r="O99" s="8">
        <v>128.61000000000001</v>
      </c>
      <c r="P99" s="8">
        <v>128.61000000000001</v>
      </c>
    </row>
  </sheetData>
  <mergeCells count="2">
    <mergeCell ref="B2:C4"/>
    <mergeCell ref="D2:N2"/>
  </mergeCells>
  <pageMargins left="0.78740157499999996" right="0.78740157499999996" top="0.984251969" bottom="0.984251969" header="0.4921259845" footer="0.492125984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9">
    <tabColor rgb="FF00B0F0"/>
  </sheetPr>
  <dimension ref="A1:S99"/>
  <sheetViews>
    <sheetView showGridLines="0" workbookViewId="0">
      <pane ySplit="4" topLeftCell="A5" activePane="bottomLeft" state="frozenSplit"/>
      <selection activeCell="R102" sqref="R102"/>
      <selection pane="bottomLeft" activeCell="D5" sqref="D5:S99"/>
    </sheetView>
  </sheetViews>
  <sheetFormatPr baseColWidth="10" defaultRowHeight="13.2" x14ac:dyDescent="0.25"/>
  <cols>
    <col min="1" max="1" width="11.44140625" style="1"/>
    <col min="2" max="2" width="4" style="1" customWidth="1"/>
    <col min="3" max="3" width="24.88671875" style="1" customWidth="1"/>
    <col min="4" max="4" width="5.5546875" style="1" customWidth="1"/>
    <col min="5" max="6" width="6.5546875" style="1" customWidth="1"/>
    <col min="7" max="7" width="6.44140625" style="1" customWidth="1"/>
    <col min="8" max="9" width="6.6640625" style="1" customWidth="1"/>
    <col min="10" max="10" width="6.5546875" style="1" customWidth="1"/>
    <col min="11" max="11" width="6.6640625" style="1" customWidth="1"/>
    <col min="12" max="12" width="6.88671875" style="1" customWidth="1"/>
    <col min="13" max="13" width="7.33203125" style="1" customWidth="1"/>
    <col min="14" max="14" width="6.6640625" style="1" customWidth="1"/>
    <col min="15" max="15" width="8.33203125" style="1" customWidth="1"/>
    <col min="16" max="256" width="11.44140625" style="1"/>
    <col min="257" max="257" width="4" style="1" customWidth="1"/>
    <col min="258" max="258" width="24.88671875" style="1" customWidth="1"/>
    <col min="259" max="259" width="5.5546875" style="1" customWidth="1"/>
    <col min="260" max="261" width="6.5546875" style="1" customWidth="1"/>
    <col min="262" max="262" width="6.44140625" style="1" customWidth="1"/>
    <col min="263" max="264" width="6.6640625" style="1" customWidth="1"/>
    <col min="265" max="265" width="6.5546875" style="1" customWidth="1"/>
    <col min="266" max="266" width="6.6640625" style="1" customWidth="1"/>
    <col min="267" max="267" width="6.88671875" style="1" customWidth="1"/>
    <col min="268" max="268" width="7.33203125" style="1" customWidth="1"/>
    <col min="269" max="269" width="6.6640625" style="1" customWidth="1"/>
    <col min="270" max="270" width="8.33203125" style="1" customWidth="1"/>
    <col min="271" max="512" width="11.44140625" style="1"/>
    <col min="513" max="513" width="4" style="1" customWidth="1"/>
    <col min="514" max="514" width="24.88671875" style="1" customWidth="1"/>
    <col min="515" max="515" width="5.5546875" style="1" customWidth="1"/>
    <col min="516" max="517" width="6.5546875" style="1" customWidth="1"/>
    <col min="518" max="518" width="6.44140625" style="1" customWidth="1"/>
    <col min="519" max="520" width="6.6640625" style="1" customWidth="1"/>
    <col min="521" max="521" width="6.5546875" style="1" customWidth="1"/>
    <col min="522" max="522" width="6.6640625" style="1" customWidth="1"/>
    <col min="523" max="523" width="6.88671875" style="1" customWidth="1"/>
    <col min="524" max="524" width="7.33203125" style="1" customWidth="1"/>
    <col min="525" max="525" width="6.6640625" style="1" customWidth="1"/>
    <col min="526" max="526" width="8.33203125" style="1" customWidth="1"/>
    <col min="527" max="768" width="11.44140625" style="1"/>
    <col min="769" max="769" width="4" style="1" customWidth="1"/>
    <col min="770" max="770" width="24.88671875" style="1" customWidth="1"/>
    <col min="771" max="771" width="5.5546875" style="1" customWidth="1"/>
    <col min="772" max="773" width="6.5546875" style="1" customWidth="1"/>
    <col min="774" max="774" width="6.44140625" style="1" customWidth="1"/>
    <col min="775" max="776" width="6.6640625" style="1" customWidth="1"/>
    <col min="777" max="777" width="6.5546875" style="1" customWidth="1"/>
    <col min="778" max="778" width="6.6640625" style="1" customWidth="1"/>
    <col min="779" max="779" width="6.88671875" style="1" customWidth="1"/>
    <col min="780" max="780" width="7.33203125" style="1" customWidth="1"/>
    <col min="781" max="781" width="6.6640625" style="1" customWidth="1"/>
    <col min="782" max="782" width="8.33203125" style="1" customWidth="1"/>
    <col min="783" max="1024" width="11.44140625" style="1"/>
    <col min="1025" max="1025" width="4" style="1" customWidth="1"/>
    <col min="1026" max="1026" width="24.88671875" style="1" customWidth="1"/>
    <col min="1027" max="1027" width="5.5546875" style="1" customWidth="1"/>
    <col min="1028" max="1029" width="6.5546875" style="1" customWidth="1"/>
    <col min="1030" max="1030" width="6.44140625" style="1" customWidth="1"/>
    <col min="1031" max="1032" width="6.6640625" style="1" customWidth="1"/>
    <col min="1033" max="1033" width="6.5546875" style="1" customWidth="1"/>
    <col min="1034" max="1034" width="6.6640625" style="1" customWidth="1"/>
    <col min="1035" max="1035" width="6.88671875" style="1" customWidth="1"/>
    <col min="1036" max="1036" width="7.33203125" style="1" customWidth="1"/>
    <col min="1037" max="1037" width="6.6640625" style="1" customWidth="1"/>
    <col min="1038" max="1038" width="8.33203125" style="1" customWidth="1"/>
    <col min="1039" max="1280" width="11.44140625" style="1"/>
    <col min="1281" max="1281" width="4" style="1" customWidth="1"/>
    <col min="1282" max="1282" width="24.88671875" style="1" customWidth="1"/>
    <col min="1283" max="1283" width="5.5546875" style="1" customWidth="1"/>
    <col min="1284" max="1285" width="6.5546875" style="1" customWidth="1"/>
    <col min="1286" max="1286" width="6.44140625" style="1" customWidth="1"/>
    <col min="1287" max="1288" width="6.6640625" style="1" customWidth="1"/>
    <col min="1289" max="1289" width="6.5546875" style="1" customWidth="1"/>
    <col min="1290" max="1290" width="6.6640625" style="1" customWidth="1"/>
    <col min="1291" max="1291" width="6.88671875" style="1" customWidth="1"/>
    <col min="1292" max="1292" width="7.33203125" style="1" customWidth="1"/>
    <col min="1293" max="1293" width="6.6640625" style="1" customWidth="1"/>
    <col min="1294" max="1294" width="8.33203125" style="1" customWidth="1"/>
    <col min="1295" max="1536" width="11.44140625" style="1"/>
    <col min="1537" max="1537" width="4" style="1" customWidth="1"/>
    <col min="1538" max="1538" width="24.88671875" style="1" customWidth="1"/>
    <col min="1539" max="1539" width="5.5546875" style="1" customWidth="1"/>
    <col min="1540" max="1541" width="6.5546875" style="1" customWidth="1"/>
    <col min="1542" max="1542" width="6.44140625" style="1" customWidth="1"/>
    <col min="1543" max="1544" width="6.6640625" style="1" customWidth="1"/>
    <col min="1545" max="1545" width="6.5546875" style="1" customWidth="1"/>
    <col min="1546" max="1546" width="6.6640625" style="1" customWidth="1"/>
    <col min="1547" max="1547" width="6.88671875" style="1" customWidth="1"/>
    <col min="1548" max="1548" width="7.33203125" style="1" customWidth="1"/>
    <col min="1549" max="1549" width="6.6640625" style="1" customWidth="1"/>
    <col min="1550" max="1550" width="8.33203125" style="1" customWidth="1"/>
    <col min="1551" max="1792" width="11.44140625" style="1"/>
    <col min="1793" max="1793" width="4" style="1" customWidth="1"/>
    <col min="1794" max="1794" width="24.88671875" style="1" customWidth="1"/>
    <col min="1795" max="1795" width="5.5546875" style="1" customWidth="1"/>
    <col min="1796" max="1797" width="6.5546875" style="1" customWidth="1"/>
    <col min="1798" max="1798" width="6.44140625" style="1" customWidth="1"/>
    <col min="1799" max="1800" width="6.6640625" style="1" customWidth="1"/>
    <col min="1801" max="1801" width="6.5546875" style="1" customWidth="1"/>
    <col min="1802" max="1802" width="6.6640625" style="1" customWidth="1"/>
    <col min="1803" max="1803" width="6.88671875" style="1" customWidth="1"/>
    <col min="1804" max="1804" width="7.33203125" style="1" customWidth="1"/>
    <col min="1805" max="1805" width="6.6640625" style="1" customWidth="1"/>
    <col min="1806" max="1806" width="8.33203125" style="1" customWidth="1"/>
    <col min="1807" max="2048" width="11.44140625" style="1"/>
    <col min="2049" max="2049" width="4" style="1" customWidth="1"/>
    <col min="2050" max="2050" width="24.88671875" style="1" customWidth="1"/>
    <col min="2051" max="2051" width="5.5546875" style="1" customWidth="1"/>
    <col min="2052" max="2053" width="6.5546875" style="1" customWidth="1"/>
    <col min="2054" max="2054" width="6.44140625" style="1" customWidth="1"/>
    <col min="2055" max="2056" width="6.6640625" style="1" customWidth="1"/>
    <col min="2057" max="2057" width="6.5546875" style="1" customWidth="1"/>
    <col min="2058" max="2058" width="6.6640625" style="1" customWidth="1"/>
    <col min="2059" max="2059" width="6.88671875" style="1" customWidth="1"/>
    <col min="2060" max="2060" width="7.33203125" style="1" customWidth="1"/>
    <col min="2061" max="2061" width="6.6640625" style="1" customWidth="1"/>
    <col min="2062" max="2062" width="8.33203125" style="1" customWidth="1"/>
    <col min="2063" max="2304" width="11.44140625" style="1"/>
    <col min="2305" max="2305" width="4" style="1" customWidth="1"/>
    <col min="2306" max="2306" width="24.88671875" style="1" customWidth="1"/>
    <col min="2307" max="2307" width="5.5546875" style="1" customWidth="1"/>
    <col min="2308" max="2309" width="6.5546875" style="1" customWidth="1"/>
    <col min="2310" max="2310" width="6.44140625" style="1" customWidth="1"/>
    <col min="2311" max="2312" width="6.6640625" style="1" customWidth="1"/>
    <col min="2313" max="2313" width="6.5546875" style="1" customWidth="1"/>
    <col min="2314" max="2314" width="6.6640625" style="1" customWidth="1"/>
    <col min="2315" max="2315" width="6.88671875" style="1" customWidth="1"/>
    <col min="2316" max="2316" width="7.33203125" style="1" customWidth="1"/>
    <col min="2317" max="2317" width="6.6640625" style="1" customWidth="1"/>
    <col min="2318" max="2318" width="8.33203125" style="1" customWidth="1"/>
    <col min="2319" max="2560" width="11.44140625" style="1"/>
    <col min="2561" max="2561" width="4" style="1" customWidth="1"/>
    <col min="2562" max="2562" width="24.88671875" style="1" customWidth="1"/>
    <col min="2563" max="2563" width="5.5546875" style="1" customWidth="1"/>
    <col min="2564" max="2565" width="6.5546875" style="1" customWidth="1"/>
    <col min="2566" max="2566" width="6.44140625" style="1" customWidth="1"/>
    <col min="2567" max="2568" width="6.6640625" style="1" customWidth="1"/>
    <col min="2569" max="2569" width="6.5546875" style="1" customWidth="1"/>
    <col min="2570" max="2570" width="6.6640625" style="1" customWidth="1"/>
    <col min="2571" max="2571" width="6.88671875" style="1" customWidth="1"/>
    <col min="2572" max="2572" width="7.33203125" style="1" customWidth="1"/>
    <col min="2573" max="2573" width="6.6640625" style="1" customWidth="1"/>
    <col min="2574" max="2574" width="8.33203125" style="1" customWidth="1"/>
    <col min="2575" max="2816" width="11.44140625" style="1"/>
    <col min="2817" max="2817" width="4" style="1" customWidth="1"/>
    <col min="2818" max="2818" width="24.88671875" style="1" customWidth="1"/>
    <col min="2819" max="2819" width="5.5546875" style="1" customWidth="1"/>
    <col min="2820" max="2821" width="6.5546875" style="1" customWidth="1"/>
    <col min="2822" max="2822" width="6.44140625" style="1" customWidth="1"/>
    <col min="2823" max="2824" width="6.6640625" style="1" customWidth="1"/>
    <col min="2825" max="2825" width="6.5546875" style="1" customWidth="1"/>
    <col min="2826" max="2826" width="6.6640625" style="1" customWidth="1"/>
    <col min="2827" max="2827" width="6.88671875" style="1" customWidth="1"/>
    <col min="2828" max="2828" width="7.33203125" style="1" customWidth="1"/>
    <col min="2829" max="2829" width="6.6640625" style="1" customWidth="1"/>
    <col min="2830" max="2830" width="8.33203125" style="1" customWidth="1"/>
    <col min="2831" max="3072" width="11.44140625" style="1"/>
    <col min="3073" max="3073" width="4" style="1" customWidth="1"/>
    <col min="3074" max="3074" width="24.88671875" style="1" customWidth="1"/>
    <col min="3075" max="3075" width="5.5546875" style="1" customWidth="1"/>
    <col min="3076" max="3077" width="6.5546875" style="1" customWidth="1"/>
    <col min="3078" max="3078" width="6.44140625" style="1" customWidth="1"/>
    <col min="3079" max="3080" width="6.6640625" style="1" customWidth="1"/>
    <col min="3081" max="3081" width="6.5546875" style="1" customWidth="1"/>
    <col min="3082" max="3082" width="6.6640625" style="1" customWidth="1"/>
    <col min="3083" max="3083" width="6.88671875" style="1" customWidth="1"/>
    <col min="3084" max="3084" width="7.33203125" style="1" customWidth="1"/>
    <col min="3085" max="3085" width="6.6640625" style="1" customWidth="1"/>
    <col min="3086" max="3086" width="8.33203125" style="1" customWidth="1"/>
    <col min="3087" max="3328" width="11.44140625" style="1"/>
    <col min="3329" max="3329" width="4" style="1" customWidth="1"/>
    <col min="3330" max="3330" width="24.88671875" style="1" customWidth="1"/>
    <col min="3331" max="3331" width="5.5546875" style="1" customWidth="1"/>
    <col min="3332" max="3333" width="6.5546875" style="1" customWidth="1"/>
    <col min="3334" max="3334" width="6.44140625" style="1" customWidth="1"/>
    <col min="3335" max="3336" width="6.6640625" style="1" customWidth="1"/>
    <col min="3337" max="3337" width="6.5546875" style="1" customWidth="1"/>
    <col min="3338" max="3338" width="6.6640625" style="1" customWidth="1"/>
    <col min="3339" max="3339" width="6.88671875" style="1" customWidth="1"/>
    <col min="3340" max="3340" width="7.33203125" style="1" customWidth="1"/>
    <col min="3341" max="3341" width="6.6640625" style="1" customWidth="1"/>
    <col min="3342" max="3342" width="8.33203125" style="1" customWidth="1"/>
    <col min="3343" max="3584" width="11.44140625" style="1"/>
    <col min="3585" max="3585" width="4" style="1" customWidth="1"/>
    <col min="3586" max="3586" width="24.88671875" style="1" customWidth="1"/>
    <col min="3587" max="3587" width="5.5546875" style="1" customWidth="1"/>
    <col min="3588" max="3589" width="6.5546875" style="1" customWidth="1"/>
    <col min="3590" max="3590" width="6.44140625" style="1" customWidth="1"/>
    <col min="3591" max="3592" width="6.6640625" style="1" customWidth="1"/>
    <col min="3593" max="3593" width="6.5546875" style="1" customWidth="1"/>
    <col min="3594" max="3594" width="6.6640625" style="1" customWidth="1"/>
    <col min="3595" max="3595" width="6.88671875" style="1" customWidth="1"/>
    <col min="3596" max="3596" width="7.33203125" style="1" customWidth="1"/>
    <col min="3597" max="3597" width="6.6640625" style="1" customWidth="1"/>
    <col min="3598" max="3598" width="8.33203125" style="1" customWidth="1"/>
    <col min="3599" max="3840" width="11.44140625" style="1"/>
    <col min="3841" max="3841" width="4" style="1" customWidth="1"/>
    <col min="3842" max="3842" width="24.88671875" style="1" customWidth="1"/>
    <col min="3843" max="3843" width="5.5546875" style="1" customWidth="1"/>
    <col min="3844" max="3845" width="6.5546875" style="1" customWidth="1"/>
    <col min="3846" max="3846" width="6.44140625" style="1" customWidth="1"/>
    <col min="3847" max="3848" width="6.6640625" style="1" customWidth="1"/>
    <col min="3849" max="3849" width="6.5546875" style="1" customWidth="1"/>
    <col min="3850" max="3850" width="6.6640625" style="1" customWidth="1"/>
    <col min="3851" max="3851" width="6.88671875" style="1" customWidth="1"/>
    <col min="3852" max="3852" width="7.33203125" style="1" customWidth="1"/>
    <col min="3853" max="3853" width="6.6640625" style="1" customWidth="1"/>
    <col min="3854" max="3854" width="8.33203125" style="1" customWidth="1"/>
    <col min="3855" max="4096" width="11.44140625" style="1"/>
    <col min="4097" max="4097" width="4" style="1" customWidth="1"/>
    <col min="4098" max="4098" width="24.88671875" style="1" customWidth="1"/>
    <col min="4099" max="4099" width="5.5546875" style="1" customWidth="1"/>
    <col min="4100" max="4101" width="6.5546875" style="1" customWidth="1"/>
    <col min="4102" max="4102" width="6.44140625" style="1" customWidth="1"/>
    <col min="4103" max="4104" width="6.6640625" style="1" customWidth="1"/>
    <col min="4105" max="4105" width="6.5546875" style="1" customWidth="1"/>
    <col min="4106" max="4106" width="6.6640625" style="1" customWidth="1"/>
    <col min="4107" max="4107" width="6.88671875" style="1" customWidth="1"/>
    <col min="4108" max="4108" width="7.33203125" style="1" customWidth="1"/>
    <col min="4109" max="4109" width="6.6640625" style="1" customWidth="1"/>
    <col min="4110" max="4110" width="8.33203125" style="1" customWidth="1"/>
    <col min="4111" max="4352" width="11.44140625" style="1"/>
    <col min="4353" max="4353" width="4" style="1" customWidth="1"/>
    <col min="4354" max="4354" width="24.88671875" style="1" customWidth="1"/>
    <col min="4355" max="4355" width="5.5546875" style="1" customWidth="1"/>
    <col min="4356" max="4357" width="6.5546875" style="1" customWidth="1"/>
    <col min="4358" max="4358" width="6.44140625" style="1" customWidth="1"/>
    <col min="4359" max="4360" width="6.6640625" style="1" customWidth="1"/>
    <col min="4361" max="4361" width="6.5546875" style="1" customWidth="1"/>
    <col min="4362" max="4362" width="6.6640625" style="1" customWidth="1"/>
    <col min="4363" max="4363" width="6.88671875" style="1" customWidth="1"/>
    <col min="4364" max="4364" width="7.33203125" style="1" customWidth="1"/>
    <col min="4365" max="4365" width="6.6640625" style="1" customWidth="1"/>
    <col min="4366" max="4366" width="8.33203125" style="1" customWidth="1"/>
    <col min="4367" max="4608" width="11.44140625" style="1"/>
    <col min="4609" max="4609" width="4" style="1" customWidth="1"/>
    <col min="4610" max="4610" width="24.88671875" style="1" customWidth="1"/>
    <col min="4611" max="4611" width="5.5546875" style="1" customWidth="1"/>
    <col min="4612" max="4613" width="6.5546875" style="1" customWidth="1"/>
    <col min="4614" max="4614" width="6.44140625" style="1" customWidth="1"/>
    <col min="4615" max="4616" width="6.6640625" style="1" customWidth="1"/>
    <col min="4617" max="4617" width="6.5546875" style="1" customWidth="1"/>
    <col min="4618" max="4618" width="6.6640625" style="1" customWidth="1"/>
    <col min="4619" max="4619" width="6.88671875" style="1" customWidth="1"/>
    <col min="4620" max="4620" width="7.33203125" style="1" customWidth="1"/>
    <col min="4621" max="4621" width="6.6640625" style="1" customWidth="1"/>
    <col min="4622" max="4622" width="8.33203125" style="1" customWidth="1"/>
    <col min="4623" max="4864" width="11.44140625" style="1"/>
    <col min="4865" max="4865" width="4" style="1" customWidth="1"/>
    <col min="4866" max="4866" width="24.88671875" style="1" customWidth="1"/>
    <col min="4867" max="4867" width="5.5546875" style="1" customWidth="1"/>
    <col min="4868" max="4869" width="6.5546875" style="1" customWidth="1"/>
    <col min="4870" max="4870" width="6.44140625" style="1" customWidth="1"/>
    <col min="4871" max="4872" width="6.6640625" style="1" customWidth="1"/>
    <col min="4873" max="4873" width="6.5546875" style="1" customWidth="1"/>
    <col min="4874" max="4874" width="6.6640625" style="1" customWidth="1"/>
    <col min="4875" max="4875" width="6.88671875" style="1" customWidth="1"/>
    <col min="4876" max="4876" width="7.33203125" style="1" customWidth="1"/>
    <col min="4877" max="4877" width="6.6640625" style="1" customWidth="1"/>
    <col min="4878" max="4878" width="8.33203125" style="1" customWidth="1"/>
    <col min="4879" max="5120" width="11.44140625" style="1"/>
    <col min="5121" max="5121" width="4" style="1" customWidth="1"/>
    <col min="5122" max="5122" width="24.88671875" style="1" customWidth="1"/>
    <col min="5123" max="5123" width="5.5546875" style="1" customWidth="1"/>
    <col min="5124" max="5125" width="6.5546875" style="1" customWidth="1"/>
    <col min="5126" max="5126" width="6.44140625" style="1" customWidth="1"/>
    <col min="5127" max="5128" width="6.6640625" style="1" customWidth="1"/>
    <col min="5129" max="5129" width="6.5546875" style="1" customWidth="1"/>
    <col min="5130" max="5130" width="6.6640625" style="1" customWidth="1"/>
    <col min="5131" max="5131" width="6.88671875" style="1" customWidth="1"/>
    <col min="5132" max="5132" width="7.33203125" style="1" customWidth="1"/>
    <col min="5133" max="5133" width="6.6640625" style="1" customWidth="1"/>
    <col min="5134" max="5134" width="8.33203125" style="1" customWidth="1"/>
    <col min="5135" max="5376" width="11.44140625" style="1"/>
    <col min="5377" max="5377" width="4" style="1" customWidth="1"/>
    <col min="5378" max="5378" width="24.88671875" style="1" customWidth="1"/>
    <col min="5379" max="5379" width="5.5546875" style="1" customWidth="1"/>
    <col min="5380" max="5381" width="6.5546875" style="1" customWidth="1"/>
    <col min="5382" max="5382" width="6.44140625" style="1" customWidth="1"/>
    <col min="5383" max="5384" width="6.6640625" style="1" customWidth="1"/>
    <col min="5385" max="5385" width="6.5546875" style="1" customWidth="1"/>
    <col min="5386" max="5386" width="6.6640625" style="1" customWidth="1"/>
    <col min="5387" max="5387" width="6.88671875" style="1" customWidth="1"/>
    <col min="5388" max="5388" width="7.33203125" style="1" customWidth="1"/>
    <col min="5389" max="5389" width="6.6640625" style="1" customWidth="1"/>
    <col min="5390" max="5390" width="8.33203125" style="1" customWidth="1"/>
    <col min="5391" max="5632" width="11.44140625" style="1"/>
    <col min="5633" max="5633" width="4" style="1" customWidth="1"/>
    <col min="5634" max="5634" width="24.88671875" style="1" customWidth="1"/>
    <col min="5635" max="5635" width="5.5546875" style="1" customWidth="1"/>
    <col min="5636" max="5637" width="6.5546875" style="1" customWidth="1"/>
    <col min="5638" max="5638" width="6.44140625" style="1" customWidth="1"/>
    <col min="5639" max="5640" width="6.6640625" style="1" customWidth="1"/>
    <col min="5641" max="5641" width="6.5546875" style="1" customWidth="1"/>
    <col min="5642" max="5642" width="6.6640625" style="1" customWidth="1"/>
    <col min="5643" max="5643" width="6.88671875" style="1" customWidth="1"/>
    <col min="5644" max="5644" width="7.33203125" style="1" customWidth="1"/>
    <col min="5645" max="5645" width="6.6640625" style="1" customWidth="1"/>
    <col min="5646" max="5646" width="8.33203125" style="1" customWidth="1"/>
    <col min="5647" max="5888" width="11.44140625" style="1"/>
    <col min="5889" max="5889" width="4" style="1" customWidth="1"/>
    <col min="5890" max="5890" width="24.88671875" style="1" customWidth="1"/>
    <col min="5891" max="5891" width="5.5546875" style="1" customWidth="1"/>
    <col min="5892" max="5893" width="6.5546875" style="1" customWidth="1"/>
    <col min="5894" max="5894" width="6.44140625" style="1" customWidth="1"/>
    <col min="5895" max="5896" width="6.6640625" style="1" customWidth="1"/>
    <col min="5897" max="5897" width="6.5546875" style="1" customWidth="1"/>
    <col min="5898" max="5898" width="6.6640625" style="1" customWidth="1"/>
    <col min="5899" max="5899" width="6.88671875" style="1" customWidth="1"/>
    <col min="5900" max="5900" width="7.33203125" style="1" customWidth="1"/>
    <col min="5901" max="5901" width="6.6640625" style="1" customWidth="1"/>
    <col min="5902" max="5902" width="8.33203125" style="1" customWidth="1"/>
    <col min="5903" max="6144" width="11.44140625" style="1"/>
    <col min="6145" max="6145" width="4" style="1" customWidth="1"/>
    <col min="6146" max="6146" width="24.88671875" style="1" customWidth="1"/>
    <col min="6147" max="6147" width="5.5546875" style="1" customWidth="1"/>
    <col min="6148" max="6149" width="6.5546875" style="1" customWidth="1"/>
    <col min="6150" max="6150" width="6.44140625" style="1" customWidth="1"/>
    <col min="6151" max="6152" width="6.6640625" style="1" customWidth="1"/>
    <col min="6153" max="6153" width="6.5546875" style="1" customWidth="1"/>
    <col min="6154" max="6154" width="6.6640625" style="1" customWidth="1"/>
    <col min="6155" max="6155" width="6.88671875" style="1" customWidth="1"/>
    <col min="6156" max="6156" width="7.33203125" style="1" customWidth="1"/>
    <col min="6157" max="6157" width="6.6640625" style="1" customWidth="1"/>
    <col min="6158" max="6158" width="8.33203125" style="1" customWidth="1"/>
    <col min="6159" max="6400" width="11.44140625" style="1"/>
    <col min="6401" max="6401" width="4" style="1" customWidth="1"/>
    <col min="6402" max="6402" width="24.88671875" style="1" customWidth="1"/>
    <col min="6403" max="6403" width="5.5546875" style="1" customWidth="1"/>
    <col min="6404" max="6405" width="6.5546875" style="1" customWidth="1"/>
    <col min="6406" max="6406" width="6.44140625" style="1" customWidth="1"/>
    <col min="6407" max="6408" width="6.6640625" style="1" customWidth="1"/>
    <col min="6409" max="6409" width="6.5546875" style="1" customWidth="1"/>
    <col min="6410" max="6410" width="6.6640625" style="1" customWidth="1"/>
    <col min="6411" max="6411" width="6.88671875" style="1" customWidth="1"/>
    <col min="6412" max="6412" width="7.33203125" style="1" customWidth="1"/>
    <col min="6413" max="6413" width="6.6640625" style="1" customWidth="1"/>
    <col min="6414" max="6414" width="8.33203125" style="1" customWidth="1"/>
    <col min="6415" max="6656" width="11.44140625" style="1"/>
    <col min="6657" max="6657" width="4" style="1" customWidth="1"/>
    <col min="6658" max="6658" width="24.88671875" style="1" customWidth="1"/>
    <col min="6659" max="6659" width="5.5546875" style="1" customWidth="1"/>
    <col min="6660" max="6661" width="6.5546875" style="1" customWidth="1"/>
    <col min="6662" max="6662" width="6.44140625" style="1" customWidth="1"/>
    <col min="6663" max="6664" width="6.6640625" style="1" customWidth="1"/>
    <col min="6665" max="6665" width="6.5546875" style="1" customWidth="1"/>
    <col min="6666" max="6666" width="6.6640625" style="1" customWidth="1"/>
    <col min="6667" max="6667" width="6.88671875" style="1" customWidth="1"/>
    <col min="6668" max="6668" width="7.33203125" style="1" customWidth="1"/>
    <col min="6669" max="6669" width="6.6640625" style="1" customWidth="1"/>
    <col min="6670" max="6670" width="8.33203125" style="1" customWidth="1"/>
    <col min="6671" max="6912" width="11.44140625" style="1"/>
    <col min="6913" max="6913" width="4" style="1" customWidth="1"/>
    <col min="6914" max="6914" width="24.88671875" style="1" customWidth="1"/>
    <col min="6915" max="6915" width="5.5546875" style="1" customWidth="1"/>
    <col min="6916" max="6917" width="6.5546875" style="1" customWidth="1"/>
    <col min="6918" max="6918" width="6.44140625" style="1" customWidth="1"/>
    <col min="6919" max="6920" width="6.6640625" style="1" customWidth="1"/>
    <col min="6921" max="6921" width="6.5546875" style="1" customWidth="1"/>
    <col min="6922" max="6922" width="6.6640625" style="1" customWidth="1"/>
    <col min="6923" max="6923" width="6.88671875" style="1" customWidth="1"/>
    <col min="6924" max="6924" width="7.33203125" style="1" customWidth="1"/>
    <col min="6925" max="6925" width="6.6640625" style="1" customWidth="1"/>
    <col min="6926" max="6926" width="8.33203125" style="1" customWidth="1"/>
    <col min="6927" max="7168" width="11.44140625" style="1"/>
    <col min="7169" max="7169" width="4" style="1" customWidth="1"/>
    <col min="7170" max="7170" width="24.88671875" style="1" customWidth="1"/>
    <col min="7171" max="7171" width="5.5546875" style="1" customWidth="1"/>
    <col min="7172" max="7173" width="6.5546875" style="1" customWidth="1"/>
    <col min="7174" max="7174" width="6.44140625" style="1" customWidth="1"/>
    <col min="7175" max="7176" width="6.6640625" style="1" customWidth="1"/>
    <col min="7177" max="7177" width="6.5546875" style="1" customWidth="1"/>
    <col min="7178" max="7178" width="6.6640625" style="1" customWidth="1"/>
    <col min="7179" max="7179" width="6.88671875" style="1" customWidth="1"/>
    <col min="7180" max="7180" width="7.33203125" style="1" customWidth="1"/>
    <col min="7181" max="7181" width="6.6640625" style="1" customWidth="1"/>
    <col min="7182" max="7182" width="8.33203125" style="1" customWidth="1"/>
    <col min="7183" max="7424" width="11.44140625" style="1"/>
    <col min="7425" max="7425" width="4" style="1" customWidth="1"/>
    <col min="7426" max="7426" width="24.88671875" style="1" customWidth="1"/>
    <col min="7427" max="7427" width="5.5546875" style="1" customWidth="1"/>
    <col min="7428" max="7429" width="6.5546875" style="1" customWidth="1"/>
    <col min="7430" max="7430" width="6.44140625" style="1" customWidth="1"/>
    <col min="7431" max="7432" width="6.6640625" style="1" customWidth="1"/>
    <col min="7433" max="7433" width="6.5546875" style="1" customWidth="1"/>
    <col min="7434" max="7434" width="6.6640625" style="1" customWidth="1"/>
    <col min="7435" max="7435" width="6.88671875" style="1" customWidth="1"/>
    <col min="7436" max="7436" width="7.33203125" style="1" customWidth="1"/>
    <col min="7437" max="7437" width="6.6640625" style="1" customWidth="1"/>
    <col min="7438" max="7438" width="8.33203125" style="1" customWidth="1"/>
    <col min="7439" max="7680" width="11.44140625" style="1"/>
    <col min="7681" max="7681" width="4" style="1" customWidth="1"/>
    <col min="7682" max="7682" width="24.88671875" style="1" customWidth="1"/>
    <col min="7683" max="7683" width="5.5546875" style="1" customWidth="1"/>
    <col min="7684" max="7685" width="6.5546875" style="1" customWidth="1"/>
    <col min="7686" max="7686" width="6.44140625" style="1" customWidth="1"/>
    <col min="7687" max="7688" width="6.6640625" style="1" customWidth="1"/>
    <col min="7689" max="7689" width="6.5546875" style="1" customWidth="1"/>
    <col min="7690" max="7690" width="6.6640625" style="1" customWidth="1"/>
    <col min="7691" max="7691" width="6.88671875" style="1" customWidth="1"/>
    <col min="7692" max="7692" width="7.33203125" style="1" customWidth="1"/>
    <col min="7693" max="7693" width="6.6640625" style="1" customWidth="1"/>
    <col min="7694" max="7694" width="8.33203125" style="1" customWidth="1"/>
    <col min="7695" max="7936" width="11.44140625" style="1"/>
    <col min="7937" max="7937" width="4" style="1" customWidth="1"/>
    <col min="7938" max="7938" width="24.88671875" style="1" customWidth="1"/>
    <col min="7939" max="7939" width="5.5546875" style="1" customWidth="1"/>
    <col min="7940" max="7941" width="6.5546875" style="1" customWidth="1"/>
    <col min="7942" max="7942" width="6.44140625" style="1" customWidth="1"/>
    <col min="7943" max="7944" width="6.6640625" style="1" customWidth="1"/>
    <col min="7945" max="7945" width="6.5546875" style="1" customWidth="1"/>
    <col min="7946" max="7946" width="6.6640625" style="1" customWidth="1"/>
    <col min="7947" max="7947" width="6.88671875" style="1" customWidth="1"/>
    <col min="7948" max="7948" width="7.33203125" style="1" customWidth="1"/>
    <col min="7949" max="7949" width="6.6640625" style="1" customWidth="1"/>
    <col min="7950" max="7950" width="8.33203125" style="1" customWidth="1"/>
    <col min="7951" max="8192" width="11.44140625" style="1"/>
    <col min="8193" max="8193" width="4" style="1" customWidth="1"/>
    <col min="8194" max="8194" width="24.88671875" style="1" customWidth="1"/>
    <col min="8195" max="8195" width="5.5546875" style="1" customWidth="1"/>
    <col min="8196" max="8197" width="6.5546875" style="1" customWidth="1"/>
    <col min="8198" max="8198" width="6.44140625" style="1" customWidth="1"/>
    <col min="8199" max="8200" width="6.6640625" style="1" customWidth="1"/>
    <col min="8201" max="8201" width="6.5546875" style="1" customWidth="1"/>
    <col min="8202" max="8202" width="6.6640625" style="1" customWidth="1"/>
    <col min="8203" max="8203" width="6.88671875" style="1" customWidth="1"/>
    <col min="8204" max="8204" width="7.33203125" style="1" customWidth="1"/>
    <col min="8205" max="8205" width="6.6640625" style="1" customWidth="1"/>
    <col min="8206" max="8206" width="8.33203125" style="1" customWidth="1"/>
    <col min="8207" max="8448" width="11.44140625" style="1"/>
    <col min="8449" max="8449" width="4" style="1" customWidth="1"/>
    <col min="8450" max="8450" width="24.88671875" style="1" customWidth="1"/>
    <col min="8451" max="8451" width="5.5546875" style="1" customWidth="1"/>
    <col min="8452" max="8453" width="6.5546875" style="1" customWidth="1"/>
    <col min="8454" max="8454" width="6.44140625" style="1" customWidth="1"/>
    <col min="8455" max="8456" width="6.6640625" style="1" customWidth="1"/>
    <col min="8457" max="8457" width="6.5546875" style="1" customWidth="1"/>
    <col min="8458" max="8458" width="6.6640625" style="1" customWidth="1"/>
    <col min="8459" max="8459" width="6.88671875" style="1" customWidth="1"/>
    <col min="8460" max="8460" width="7.33203125" style="1" customWidth="1"/>
    <col min="8461" max="8461" width="6.6640625" style="1" customWidth="1"/>
    <col min="8462" max="8462" width="8.33203125" style="1" customWidth="1"/>
    <col min="8463" max="8704" width="11.44140625" style="1"/>
    <col min="8705" max="8705" width="4" style="1" customWidth="1"/>
    <col min="8706" max="8706" width="24.88671875" style="1" customWidth="1"/>
    <col min="8707" max="8707" width="5.5546875" style="1" customWidth="1"/>
    <col min="8708" max="8709" width="6.5546875" style="1" customWidth="1"/>
    <col min="8710" max="8710" width="6.44140625" style="1" customWidth="1"/>
    <col min="8711" max="8712" width="6.6640625" style="1" customWidth="1"/>
    <col min="8713" max="8713" width="6.5546875" style="1" customWidth="1"/>
    <col min="8714" max="8714" width="6.6640625" style="1" customWidth="1"/>
    <col min="8715" max="8715" width="6.88671875" style="1" customWidth="1"/>
    <col min="8716" max="8716" width="7.33203125" style="1" customWidth="1"/>
    <col min="8717" max="8717" width="6.6640625" style="1" customWidth="1"/>
    <col min="8718" max="8718" width="8.33203125" style="1" customWidth="1"/>
    <col min="8719" max="8960" width="11.44140625" style="1"/>
    <col min="8961" max="8961" width="4" style="1" customWidth="1"/>
    <col min="8962" max="8962" width="24.88671875" style="1" customWidth="1"/>
    <col min="8963" max="8963" width="5.5546875" style="1" customWidth="1"/>
    <col min="8964" max="8965" width="6.5546875" style="1" customWidth="1"/>
    <col min="8966" max="8966" width="6.44140625" style="1" customWidth="1"/>
    <col min="8967" max="8968" width="6.6640625" style="1" customWidth="1"/>
    <col min="8969" max="8969" width="6.5546875" style="1" customWidth="1"/>
    <col min="8970" max="8970" width="6.6640625" style="1" customWidth="1"/>
    <col min="8971" max="8971" width="6.88671875" style="1" customWidth="1"/>
    <col min="8972" max="8972" width="7.33203125" style="1" customWidth="1"/>
    <col min="8973" max="8973" width="6.6640625" style="1" customWidth="1"/>
    <col min="8974" max="8974" width="8.33203125" style="1" customWidth="1"/>
    <col min="8975" max="9216" width="11.44140625" style="1"/>
    <col min="9217" max="9217" width="4" style="1" customWidth="1"/>
    <col min="9218" max="9218" width="24.88671875" style="1" customWidth="1"/>
    <col min="9219" max="9219" width="5.5546875" style="1" customWidth="1"/>
    <col min="9220" max="9221" width="6.5546875" style="1" customWidth="1"/>
    <col min="9222" max="9222" width="6.44140625" style="1" customWidth="1"/>
    <col min="9223" max="9224" width="6.6640625" style="1" customWidth="1"/>
    <col min="9225" max="9225" width="6.5546875" style="1" customWidth="1"/>
    <col min="9226" max="9226" width="6.6640625" style="1" customWidth="1"/>
    <col min="9227" max="9227" width="6.88671875" style="1" customWidth="1"/>
    <col min="9228" max="9228" width="7.33203125" style="1" customWidth="1"/>
    <col min="9229" max="9229" width="6.6640625" style="1" customWidth="1"/>
    <col min="9230" max="9230" width="8.33203125" style="1" customWidth="1"/>
    <col min="9231" max="9472" width="11.44140625" style="1"/>
    <col min="9473" max="9473" width="4" style="1" customWidth="1"/>
    <col min="9474" max="9474" width="24.88671875" style="1" customWidth="1"/>
    <col min="9475" max="9475" width="5.5546875" style="1" customWidth="1"/>
    <col min="9476" max="9477" width="6.5546875" style="1" customWidth="1"/>
    <col min="9478" max="9478" width="6.44140625" style="1" customWidth="1"/>
    <col min="9479" max="9480" width="6.6640625" style="1" customWidth="1"/>
    <col min="9481" max="9481" width="6.5546875" style="1" customWidth="1"/>
    <col min="9482" max="9482" width="6.6640625" style="1" customWidth="1"/>
    <col min="9483" max="9483" width="6.88671875" style="1" customWidth="1"/>
    <col min="9484" max="9484" width="7.33203125" style="1" customWidth="1"/>
    <col min="9485" max="9485" width="6.6640625" style="1" customWidth="1"/>
    <col min="9486" max="9486" width="8.33203125" style="1" customWidth="1"/>
    <col min="9487" max="9728" width="11.44140625" style="1"/>
    <col min="9729" max="9729" width="4" style="1" customWidth="1"/>
    <col min="9730" max="9730" width="24.88671875" style="1" customWidth="1"/>
    <col min="9731" max="9731" width="5.5546875" style="1" customWidth="1"/>
    <col min="9732" max="9733" width="6.5546875" style="1" customWidth="1"/>
    <col min="9734" max="9734" width="6.44140625" style="1" customWidth="1"/>
    <col min="9735" max="9736" width="6.6640625" style="1" customWidth="1"/>
    <col min="9737" max="9737" width="6.5546875" style="1" customWidth="1"/>
    <col min="9738" max="9738" width="6.6640625" style="1" customWidth="1"/>
    <col min="9739" max="9739" width="6.88671875" style="1" customWidth="1"/>
    <col min="9740" max="9740" width="7.33203125" style="1" customWidth="1"/>
    <col min="9741" max="9741" width="6.6640625" style="1" customWidth="1"/>
    <col min="9742" max="9742" width="8.33203125" style="1" customWidth="1"/>
    <col min="9743" max="9984" width="11.44140625" style="1"/>
    <col min="9985" max="9985" width="4" style="1" customWidth="1"/>
    <col min="9986" max="9986" width="24.88671875" style="1" customWidth="1"/>
    <col min="9987" max="9987" width="5.5546875" style="1" customWidth="1"/>
    <col min="9988" max="9989" width="6.5546875" style="1" customWidth="1"/>
    <col min="9990" max="9990" width="6.44140625" style="1" customWidth="1"/>
    <col min="9991" max="9992" width="6.6640625" style="1" customWidth="1"/>
    <col min="9993" max="9993" width="6.5546875" style="1" customWidth="1"/>
    <col min="9994" max="9994" width="6.6640625" style="1" customWidth="1"/>
    <col min="9995" max="9995" width="6.88671875" style="1" customWidth="1"/>
    <col min="9996" max="9996" width="7.33203125" style="1" customWidth="1"/>
    <col min="9997" max="9997" width="6.6640625" style="1" customWidth="1"/>
    <col min="9998" max="9998" width="8.33203125" style="1" customWidth="1"/>
    <col min="9999" max="10240" width="11.44140625" style="1"/>
    <col min="10241" max="10241" width="4" style="1" customWidth="1"/>
    <col min="10242" max="10242" width="24.88671875" style="1" customWidth="1"/>
    <col min="10243" max="10243" width="5.5546875" style="1" customWidth="1"/>
    <col min="10244" max="10245" width="6.5546875" style="1" customWidth="1"/>
    <col min="10246" max="10246" width="6.44140625" style="1" customWidth="1"/>
    <col min="10247" max="10248" width="6.6640625" style="1" customWidth="1"/>
    <col min="10249" max="10249" width="6.5546875" style="1" customWidth="1"/>
    <col min="10250" max="10250" width="6.6640625" style="1" customWidth="1"/>
    <col min="10251" max="10251" width="6.88671875" style="1" customWidth="1"/>
    <col min="10252" max="10252" width="7.33203125" style="1" customWidth="1"/>
    <col min="10253" max="10253" width="6.6640625" style="1" customWidth="1"/>
    <col min="10254" max="10254" width="8.33203125" style="1" customWidth="1"/>
    <col min="10255" max="10496" width="11.44140625" style="1"/>
    <col min="10497" max="10497" width="4" style="1" customWidth="1"/>
    <col min="10498" max="10498" width="24.88671875" style="1" customWidth="1"/>
    <col min="10499" max="10499" width="5.5546875" style="1" customWidth="1"/>
    <col min="10500" max="10501" width="6.5546875" style="1" customWidth="1"/>
    <col min="10502" max="10502" width="6.44140625" style="1" customWidth="1"/>
    <col min="10503" max="10504" width="6.6640625" style="1" customWidth="1"/>
    <col min="10505" max="10505" width="6.5546875" style="1" customWidth="1"/>
    <col min="10506" max="10506" width="6.6640625" style="1" customWidth="1"/>
    <col min="10507" max="10507" width="6.88671875" style="1" customWidth="1"/>
    <col min="10508" max="10508" width="7.33203125" style="1" customWidth="1"/>
    <col min="10509" max="10509" width="6.6640625" style="1" customWidth="1"/>
    <col min="10510" max="10510" width="8.33203125" style="1" customWidth="1"/>
    <col min="10511" max="10752" width="11.44140625" style="1"/>
    <col min="10753" max="10753" width="4" style="1" customWidth="1"/>
    <col min="10754" max="10754" width="24.88671875" style="1" customWidth="1"/>
    <col min="10755" max="10755" width="5.5546875" style="1" customWidth="1"/>
    <col min="10756" max="10757" width="6.5546875" style="1" customWidth="1"/>
    <col min="10758" max="10758" width="6.44140625" style="1" customWidth="1"/>
    <col min="10759" max="10760" width="6.6640625" style="1" customWidth="1"/>
    <col min="10761" max="10761" width="6.5546875" style="1" customWidth="1"/>
    <col min="10762" max="10762" width="6.6640625" style="1" customWidth="1"/>
    <col min="10763" max="10763" width="6.88671875" style="1" customWidth="1"/>
    <col min="10764" max="10764" width="7.33203125" style="1" customWidth="1"/>
    <col min="10765" max="10765" width="6.6640625" style="1" customWidth="1"/>
    <col min="10766" max="10766" width="8.33203125" style="1" customWidth="1"/>
    <col min="10767" max="11008" width="11.44140625" style="1"/>
    <col min="11009" max="11009" width="4" style="1" customWidth="1"/>
    <col min="11010" max="11010" width="24.88671875" style="1" customWidth="1"/>
    <col min="11011" max="11011" width="5.5546875" style="1" customWidth="1"/>
    <col min="11012" max="11013" width="6.5546875" style="1" customWidth="1"/>
    <col min="11014" max="11014" width="6.44140625" style="1" customWidth="1"/>
    <col min="11015" max="11016" width="6.6640625" style="1" customWidth="1"/>
    <col min="11017" max="11017" width="6.5546875" style="1" customWidth="1"/>
    <col min="11018" max="11018" width="6.6640625" style="1" customWidth="1"/>
    <col min="11019" max="11019" width="6.88671875" style="1" customWidth="1"/>
    <col min="11020" max="11020" width="7.33203125" style="1" customWidth="1"/>
    <col min="11021" max="11021" width="6.6640625" style="1" customWidth="1"/>
    <col min="11022" max="11022" width="8.33203125" style="1" customWidth="1"/>
    <col min="11023" max="11264" width="11.44140625" style="1"/>
    <col min="11265" max="11265" width="4" style="1" customWidth="1"/>
    <col min="11266" max="11266" width="24.88671875" style="1" customWidth="1"/>
    <col min="11267" max="11267" width="5.5546875" style="1" customWidth="1"/>
    <col min="11268" max="11269" width="6.5546875" style="1" customWidth="1"/>
    <col min="11270" max="11270" width="6.44140625" style="1" customWidth="1"/>
    <col min="11271" max="11272" width="6.6640625" style="1" customWidth="1"/>
    <col min="11273" max="11273" width="6.5546875" style="1" customWidth="1"/>
    <col min="11274" max="11274" width="6.6640625" style="1" customWidth="1"/>
    <col min="11275" max="11275" width="6.88671875" style="1" customWidth="1"/>
    <col min="11276" max="11276" width="7.33203125" style="1" customWidth="1"/>
    <col min="11277" max="11277" width="6.6640625" style="1" customWidth="1"/>
    <col min="11278" max="11278" width="8.33203125" style="1" customWidth="1"/>
    <col min="11279" max="11520" width="11.44140625" style="1"/>
    <col min="11521" max="11521" width="4" style="1" customWidth="1"/>
    <col min="11522" max="11522" width="24.88671875" style="1" customWidth="1"/>
    <col min="11523" max="11523" width="5.5546875" style="1" customWidth="1"/>
    <col min="11524" max="11525" width="6.5546875" style="1" customWidth="1"/>
    <col min="11526" max="11526" width="6.44140625" style="1" customWidth="1"/>
    <col min="11527" max="11528" width="6.6640625" style="1" customWidth="1"/>
    <col min="11529" max="11529" width="6.5546875" style="1" customWidth="1"/>
    <col min="11530" max="11530" width="6.6640625" style="1" customWidth="1"/>
    <col min="11531" max="11531" width="6.88671875" style="1" customWidth="1"/>
    <col min="11532" max="11532" width="7.33203125" style="1" customWidth="1"/>
    <col min="11533" max="11533" width="6.6640625" style="1" customWidth="1"/>
    <col min="11534" max="11534" width="8.33203125" style="1" customWidth="1"/>
    <col min="11535" max="11776" width="11.44140625" style="1"/>
    <col min="11777" max="11777" width="4" style="1" customWidth="1"/>
    <col min="11778" max="11778" width="24.88671875" style="1" customWidth="1"/>
    <col min="11779" max="11779" width="5.5546875" style="1" customWidth="1"/>
    <col min="11780" max="11781" width="6.5546875" style="1" customWidth="1"/>
    <col min="11782" max="11782" width="6.44140625" style="1" customWidth="1"/>
    <col min="11783" max="11784" width="6.6640625" style="1" customWidth="1"/>
    <col min="11785" max="11785" width="6.5546875" style="1" customWidth="1"/>
    <col min="11786" max="11786" width="6.6640625" style="1" customWidth="1"/>
    <col min="11787" max="11787" width="6.88671875" style="1" customWidth="1"/>
    <col min="11788" max="11788" width="7.33203125" style="1" customWidth="1"/>
    <col min="11789" max="11789" width="6.6640625" style="1" customWidth="1"/>
    <col min="11790" max="11790" width="8.33203125" style="1" customWidth="1"/>
    <col min="11791" max="12032" width="11.44140625" style="1"/>
    <col min="12033" max="12033" width="4" style="1" customWidth="1"/>
    <col min="12034" max="12034" width="24.88671875" style="1" customWidth="1"/>
    <col min="12035" max="12035" width="5.5546875" style="1" customWidth="1"/>
    <col min="12036" max="12037" width="6.5546875" style="1" customWidth="1"/>
    <col min="12038" max="12038" width="6.44140625" style="1" customWidth="1"/>
    <col min="12039" max="12040" width="6.6640625" style="1" customWidth="1"/>
    <col min="12041" max="12041" width="6.5546875" style="1" customWidth="1"/>
    <col min="12042" max="12042" width="6.6640625" style="1" customWidth="1"/>
    <col min="12043" max="12043" width="6.88671875" style="1" customWidth="1"/>
    <col min="12044" max="12044" width="7.33203125" style="1" customWidth="1"/>
    <col min="12045" max="12045" width="6.6640625" style="1" customWidth="1"/>
    <col min="12046" max="12046" width="8.33203125" style="1" customWidth="1"/>
    <col min="12047" max="12288" width="11.44140625" style="1"/>
    <col min="12289" max="12289" width="4" style="1" customWidth="1"/>
    <col min="12290" max="12290" width="24.88671875" style="1" customWidth="1"/>
    <col min="12291" max="12291" width="5.5546875" style="1" customWidth="1"/>
    <col min="12292" max="12293" width="6.5546875" style="1" customWidth="1"/>
    <col min="12294" max="12294" width="6.44140625" style="1" customWidth="1"/>
    <col min="12295" max="12296" width="6.6640625" style="1" customWidth="1"/>
    <col min="12297" max="12297" width="6.5546875" style="1" customWidth="1"/>
    <col min="12298" max="12298" width="6.6640625" style="1" customWidth="1"/>
    <col min="12299" max="12299" width="6.88671875" style="1" customWidth="1"/>
    <col min="12300" max="12300" width="7.33203125" style="1" customWidth="1"/>
    <col min="12301" max="12301" width="6.6640625" style="1" customWidth="1"/>
    <col min="12302" max="12302" width="8.33203125" style="1" customWidth="1"/>
    <col min="12303" max="12544" width="11.44140625" style="1"/>
    <col min="12545" max="12545" width="4" style="1" customWidth="1"/>
    <col min="12546" max="12546" width="24.88671875" style="1" customWidth="1"/>
    <col min="12547" max="12547" width="5.5546875" style="1" customWidth="1"/>
    <col min="12548" max="12549" width="6.5546875" style="1" customWidth="1"/>
    <col min="12550" max="12550" width="6.44140625" style="1" customWidth="1"/>
    <col min="12551" max="12552" width="6.6640625" style="1" customWidth="1"/>
    <col min="12553" max="12553" width="6.5546875" style="1" customWidth="1"/>
    <col min="12554" max="12554" width="6.6640625" style="1" customWidth="1"/>
    <col min="12555" max="12555" width="6.88671875" style="1" customWidth="1"/>
    <col min="12556" max="12556" width="7.33203125" style="1" customWidth="1"/>
    <col min="12557" max="12557" width="6.6640625" style="1" customWidth="1"/>
    <col min="12558" max="12558" width="8.33203125" style="1" customWidth="1"/>
    <col min="12559" max="12800" width="11.44140625" style="1"/>
    <col min="12801" max="12801" width="4" style="1" customWidth="1"/>
    <col min="12802" max="12802" width="24.88671875" style="1" customWidth="1"/>
    <col min="12803" max="12803" width="5.5546875" style="1" customWidth="1"/>
    <col min="12804" max="12805" width="6.5546875" style="1" customWidth="1"/>
    <col min="12806" max="12806" width="6.44140625" style="1" customWidth="1"/>
    <col min="12807" max="12808" width="6.6640625" style="1" customWidth="1"/>
    <col min="12809" max="12809" width="6.5546875" style="1" customWidth="1"/>
    <col min="12810" max="12810" width="6.6640625" style="1" customWidth="1"/>
    <col min="12811" max="12811" width="6.88671875" style="1" customWidth="1"/>
    <col min="12812" max="12812" width="7.33203125" style="1" customWidth="1"/>
    <col min="12813" max="12813" width="6.6640625" style="1" customWidth="1"/>
    <col min="12814" max="12814" width="8.33203125" style="1" customWidth="1"/>
    <col min="12815" max="13056" width="11.44140625" style="1"/>
    <col min="13057" max="13057" width="4" style="1" customWidth="1"/>
    <col min="13058" max="13058" width="24.88671875" style="1" customWidth="1"/>
    <col min="13059" max="13059" width="5.5546875" style="1" customWidth="1"/>
    <col min="13060" max="13061" width="6.5546875" style="1" customWidth="1"/>
    <col min="13062" max="13062" width="6.44140625" style="1" customWidth="1"/>
    <col min="13063" max="13064" width="6.6640625" style="1" customWidth="1"/>
    <col min="13065" max="13065" width="6.5546875" style="1" customWidth="1"/>
    <col min="13066" max="13066" width="6.6640625" style="1" customWidth="1"/>
    <col min="13067" max="13067" width="6.88671875" style="1" customWidth="1"/>
    <col min="13068" max="13068" width="7.33203125" style="1" customWidth="1"/>
    <col min="13069" max="13069" width="6.6640625" style="1" customWidth="1"/>
    <col min="13070" max="13070" width="8.33203125" style="1" customWidth="1"/>
    <col min="13071" max="13312" width="11.44140625" style="1"/>
    <col min="13313" max="13313" width="4" style="1" customWidth="1"/>
    <col min="13314" max="13314" width="24.88671875" style="1" customWidth="1"/>
    <col min="13315" max="13315" width="5.5546875" style="1" customWidth="1"/>
    <col min="13316" max="13317" width="6.5546875" style="1" customWidth="1"/>
    <col min="13318" max="13318" width="6.44140625" style="1" customWidth="1"/>
    <col min="13319" max="13320" width="6.6640625" style="1" customWidth="1"/>
    <col min="13321" max="13321" width="6.5546875" style="1" customWidth="1"/>
    <col min="13322" max="13322" width="6.6640625" style="1" customWidth="1"/>
    <col min="13323" max="13323" width="6.88671875" style="1" customWidth="1"/>
    <col min="13324" max="13324" width="7.33203125" style="1" customWidth="1"/>
    <col min="13325" max="13325" width="6.6640625" style="1" customWidth="1"/>
    <col min="13326" max="13326" width="8.33203125" style="1" customWidth="1"/>
    <col min="13327" max="13568" width="11.44140625" style="1"/>
    <col min="13569" max="13569" width="4" style="1" customWidth="1"/>
    <col min="13570" max="13570" width="24.88671875" style="1" customWidth="1"/>
    <col min="13571" max="13571" width="5.5546875" style="1" customWidth="1"/>
    <col min="13572" max="13573" width="6.5546875" style="1" customWidth="1"/>
    <col min="13574" max="13574" width="6.44140625" style="1" customWidth="1"/>
    <col min="13575" max="13576" width="6.6640625" style="1" customWidth="1"/>
    <col min="13577" max="13577" width="6.5546875" style="1" customWidth="1"/>
    <col min="13578" max="13578" width="6.6640625" style="1" customWidth="1"/>
    <col min="13579" max="13579" width="6.88671875" style="1" customWidth="1"/>
    <col min="13580" max="13580" width="7.33203125" style="1" customWidth="1"/>
    <col min="13581" max="13581" width="6.6640625" style="1" customWidth="1"/>
    <col min="13582" max="13582" width="8.33203125" style="1" customWidth="1"/>
    <col min="13583" max="13824" width="11.44140625" style="1"/>
    <col min="13825" max="13825" width="4" style="1" customWidth="1"/>
    <col min="13826" max="13826" width="24.88671875" style="1" customWidth="1"/>
    <col min="13827" max="13827" width="5.5546875" style="1" customWidth="1"/>
    <col min="13828" max="13829" width="6.5546875" style="1" customWidth="1"/>
    <col min="13830" max="13830" width="6.44140625" style="1" customWidth="1"/>
    <col min="13831" max="13832" width="6.6640625" style="1" customWidth="1"/>
    <col min="13833" max="13833" width="6.5546875" style="1" customWidth="1"/>
    <col min="13834" max="13834" width="6.6640625" style="1" customWidth="1"/>
    <col min="13835" max="13835" width="6.88671875" style="1" customWidth="1"/>
    <col min="13836" max="13836" width="7.33203125" style="1" customWidth="1"/>
    <col min="13837" max="13837" width="6.6640625" style="1" customWidth="1"/>
    <col min="13838" max="13838" width="8.33203125" style="1" customWidth="1"/>
    <col min="13839" max="14080" width="11.44140625" style="1"/>
    <col min="14081" max="14081" width="4" style="1" customWidth="1"/>
    <col min="14082" max="14082" width="24.88671875" style="1" customWidth="1"/>
    <col min="14083" max="14083" width="5.5546875" style="1" customWidth="1"/>
    <col min="14084" max="14085" width="6.5546875" style="1" customWidth="1"/>
    <col min="14086" max="14086" width="6.44140625" style="1" customWidth="1"/>
    <col min="14087" max="14088" width="6.6640625" style="1" customWidth="1"/>
    <col min="14089" max="14089" width="6.5546875" style="1" customWidth="1"/>
    <col min="14090" max="14090" width="6.6640625" style="1" customWidth="1"/>
    <col min="14091" max="14091" width="6.88671875" style="1" customWidth="1"/>
    <col min="14092" max="14092" width="7.33203125" style="1" customWidth="1"/>
    <col min="14093" max="14093" width="6.6640625" style="1" customWidth="1"/>
    <col min="14094" max="14094" width="8.33203125" style="1" customWidth="1"/>
    <col min="14095" max="14336" width="11.44140625" style="1"/>
    <col min="14337" max="14337" width="4" style="1" customWidth="1"/>
    <col min="14338" max="14338" width="24.88671875" style="1" customWidth="1"/>
    <col min="14339" max="14339" width="5.5546875" style="1" customWidth="1"/>
    <col min="14340" max="14341" width="6.5546875" style="1" customWidth="1"/>
    <col min="14342" max="14342" width="6.44140625" style="1" customWidth="1"/>
    <col min="14343" max="14344" width="6.6640625" style="1" customWidth="1"/>
    <col min="14345" max="14345" width="6.5546875" style="1" customWidth="1"/>
    <col min="14346" max="14346" width="6.6640625" style="1" customWidth="1"/>
    <col min="14347" max="14347" width="6.88671875" style="1" customWidth="1"/>
    <col min="14348" max="14348" width="7.33203125" style="1" customWidth="1"/>
    <col min="14349" max="14349" width="6.6640625" style="1" customWidth="1"/>
    <col min="14350" max="14350" width="8.33203125" style="1" customWidth="1"/>
    <col min="14351" max="14592" width="11.44140625" style="1"/>
    <col min="14593" max="14593" width="4" style="1" customWidth="1"/>
    <col min="14594" max="14594" width="24.88671875" style="1" customWidth="1"/>
    <col min="14595" max="14595" width="5.5546875" style="1" customWidth="1"/>
    <col min="14596" max="14597" width="6.5546875" style="1" customWidth="1"/>
    <col min="14598" max="14598" width="6.44140625" style="1" customWidth="1"/>
    <col min="14599" max="14600" width="6.6640625" style="1" customWidth="1"/>
    <col min="14601" max="14601" width="6.5546875" style="1" customWidth="1"/>
    <col min="14602" max="14602" width="6.6640625" style="1" customWidth="1"/>
    <col min="14603" max="14603" width="6.88671875" style="1" customWidth="1"/>
    <col min="14604" max="14604" width="7.33203125" style="1" customWidth="1"/>
    <col min="14605" max="14605" width="6.6640625" style="1" customWidth="1"/>
    <col min="14606" max="14606" width="8.33203125" style="1" customWidth="1"/>
    <col min="14607" max="14848" width="11.44140625" style="1"/>
    <col min="14849" max="14849" width="4" style="1" customWidth="1"/>
    <col min="14850" max="14850" width="24.88671875" style="1" customWidth="1"/>
    <col min="14851" max="14851" width="5.5546875" style="1" customWidth="1"/>
    <col min="14852" max="14853" width="6.5546875" style="1" customWidth="1"/>
    <col min="14854" max="14854" width="6.44140625" style="1" customWidth="1"/>
    <col min="14855" max="14856" width="6.6640625" style="1" customWidth="1"/>
    <col min="14857" max="14857" width="6.5546875" style="1" customWidth="1"/>
    <col min="14858" max="14858" width="6.6640625" style="1" customWidth="1"/>
    <col min="14859" max="14859" width="6.88671875" style="1" customWidth="1"/>
    <col min="14860" max="14860" width="7.33203125" style="1" customWidth="1"/>
    <col min="14861" max="14861" width="6.6640625" style="1" customWidth="1"/>
    <col min="14862" max="14862" width="8.33203125" style="1" customWidth="1"/>
    <col min="14863" max="15104" width="11.44140625" style="1"/>
    <col min="15105" max="15105" width="4" style="1" customWidth="1"/>
    <col min="15106" max="15106" width="24.88671875" style="1" customWidth="1"/>
    <col min="15107" max="15107" width="5.5546875" style="1" customWidth="1"/>
    <col min="15108" max="15109" width="6.5546875" style="1" customWidth="1"/>
    <col min="15110" max="15110" width="6.44140625" style="1" customWidth="1"/>
    <col min="15111" max="15112" width="6.6640625" style="1" customWidth="1"/>
    <col min="15113" max="15113" width="6.5546875" style="1" customWidth="1"/>
    <col min="15114" max="15114" width="6.6640625" style="1" customWidth="1"/>
    <col min="15115" max="15115" width="6.88671875" style="1" customWidth="1"/>
    <col min="15116" max="15116" width="7.33203125" style="1" customWidth="1"/>
    <col min="15117" max="15117" width="6.6640625" style="1" customWidth="1"/>
    <col min="15118" max="15118" width="8.33203125" style="1" customWidth="1"/>
    <col min="15119" max="15360" width="11.44140625" style="1"/>
    <col min="15361" max="15361" width="4" style="1" customWidth="1"/>
    <col min="15362" max="15362" width="24.88671875" style="1" customWidth="1"/>
    <col min="15363" max="15363" width="5.5546875" style="1" customWidth="1"/>
    <col min="15364" max="15365" width="6.5546875" style="1" customWidth="1"/>
    <col min="15366" max="15366" width="6.44140625" style="1" customWidth="1"/>
    <col min="15367" max="15368" width="6.6640625" style="1" customWidth="1"/>
    <col min="15369" max="15369" width="6.5546875" style="1" customWidth="1"/>
    <col min="15370" max="15370" width="6.6640625" style="1" customWidth="1"/>
    <col min="15371" max="15371" width="6.88671875" style="1" customWidth="1"/>
    <col min="15372" max="15372" width="7.33203125" style="1" customWidth="1"/>
    <col min="15373" max="15373" width="6.6640625" style="1" customWidth="1"/>
    <col min="15374" max="15374" width="8.33203125" style="1" customWidth="1"/>
    <col min="15375" max="15616" width="11.44140625" style="1"/>
    <col min="15617" max="15617" width="4" style="1" customWidth="1"/>
    <col min="15618" max="15618" width="24.88671875" style="1" customWidth="1"/>
    <col min="15619" max="15619" width="5.5546875" style="1" customWidth="1"/>
    <col min="15620" max="15621" width="6.5546875" style="1" customWidth="1"/>
    <col min="15622" max="15622" width="6.44140625" style="1" customWidth="1"/>
    <col min="15623" max="15624" width="6.6640625" style="1" customWidth="1"/>
    <col min="15625" max="15625" width="6.5546875" style="1" customWidth="1"/>
    <col min="15626" max="15626" width="6.6640625" style="1" customWidth="1"/>
    <col min="15627" max="15627" width="6.88671875" style="1" customWidth="1"/>
    <col min="15628" max="15628" width="7.33203125" style="1" customWidth="1"/>
    <col min="15629" max="15629" width="6.6640625" style="1" customWidth="1"/>
    <col min="15630" max="15630" width="8.33203125" style="1" customWidth="1"/>
    <col min="15631" max="15872" width="11.44140625" style="1"/>
    <col min="15873" max="15873" width="4" style="1" customWidth="1"/>
    <col min="15874" max="15874" width="24.88671875" style="1" customWidth="1"/>
    <col min="15875" max="15875" width="5.5546875" style="1" customWidth="1"/>
    <col min="15876" max="15877" width="6.5546875" style="1" customWidth="1"/>
    <col min="15878" max="15878" width="6.44140625" style="1" customWidth="1"/>
    <col min="15879" max="15880" width="6.6640625" style="1" customWidth="1"/>
    <col min="15881" max="15881" width="6.5546875" style="1" customWidth="1"/>
    <col min="15882" max="15882" width="6.6640625" style="1" customWidth="1"/>
    <col min="15883" max="15883" width="6.88671875" style="1" customWidth="1"/>
    <col min="15884" max="15884" width="7.33203125" style="1" customWidth="1"/>
    <col min="15885" max="15885" width="6.6640625" style="1" customWidth="1"/>
    <col min="15886" max="15886" width="8.33203125" style="1" customWidth="1"/>
    <col min="15887" max="16128" width="11.44140625" style="1"/>
    <col min="16129" max="16129" width="4" style="1" customWidth="1"/>
    <col min="16130" max="16130" width="24.88671875" style="1" customWidth="1"/>
    <col min="16131" max="16131" width="5.5546875" style="1" customWidth="1"/>
    <col min="16132" max="16133" width="6.5546875" style="1" customWidth="1"/>
    <col min="16134" max="16134" width="6.44140625" style="1" customWidth="1"/>
    <col min="16135" max="16136" width="6.6640625" style="1" customWidth="1"/>
    <col min="16137" max="16137" width="6.5546875" style="1" customWidth="1"/>
    <col min="16138" max="16138" width="6.6640625" style="1" customWidth="1"/>
    <col min="16139" max="16139" width="6.88671875" style="1" customWidth="1"/>
    <col min="16140" max="16140" width="7.33203125" style="1" customWidth="1"/>
    <col min="16141" max="16141" width="6.6640625" style="1" customWidth="1"/>
    <col min="16142" max="16142" width="8.33203125" style="1" customWidth="1"/>
    <col min="16143" max="16384" width="11.44140625" style="1"/>
  </cols>
  <sheetData>
    <row r="1" spans="1:19" ht="28.8" x14ac:dyDescent="0.25">
      <c r="A1" s="2"/>
      <c r="B1" s="2"/>
      <c r="C1" s="2"/>
      <c r="D1" s="76">
        <v>0</v>
      </c>
      <c r="E1" s="76" t="s">
        <v>143</v>
      </c>
      <c r="F1" s="76" t="s">
        <v>144</v>
      </c>
      <c r="G1" s="76" t="s">
        <v>145</v>
      </c>
      <c r="H1" s="76" t="s">
        <v>146</v>
      </c>
      <c r="I1" s="76" t="s">
        <v>147</v>
      </c>
      <c r="J1" s="76" t="s">
        <v>148</v>
      </c>
      <c r="K1" s="76" t="s">
        <v>149</v>
      </c>
      <c r="L1" s="76" t="s">
        <v>150</v>
      </c>
      <c r="M1" s="76" t="s">
        <v>151</v>
      </c>
      <c r="N1" s="76" t="s">
        <v>152</v>
      </c>
      <c r="O1" s="76" t="s">
        <v>153</v>
      </c>
      <c r="P1" s="77" t="s">
        <v>154</v>
      </c>
      <c r="Q1" s="76" t="s">
        <v>155</v>
      </c>
      <c r="R1" s="76" t="s">
        <v>156</v>
      </c>
      <c r="S1" s="78" t="s">
        <v>157</v>
      </c>
    </row>
    <row r="2" spans="1:19" ht="21" x14ac:dyDescent="0.25">
      <c r="A2" s="2"/>
      <c r="B2" s="134" t="s">
        <v>99</v>
      </c>
      <c r="C2" s="134"/>
      <c r="D2" s="126" t="s">
        <v>98</v>
      </c>
      <c r="E2" s="127"/>
      <c r="F2" s="127"/>
      <c r="G2" s="127"/>
      <c r="H2" s="127"/>
      <c r="I2" s="127"/>
      <c r="J2" s="127"/>
      <c r="K2" s="127"/>
      <c r="L2" s="127"/>
      <c r="M2" s="127"/>
      <c r="N2" s="127"/>
      <c r="O2" s="7"/>
      <c r="P2" s="2"/>
      <c r="Q2" s="2"/>
      <c r="R2" s="2"/>
      <c r="S2" s="2"/>
    </row>
    <row r="3" spans="1:19" x14ac:dyDescent="0.25">
      <c r="A3" s="2"/>
      <c r="B3" s="134"/>
      <c r="C3" s="135"/>
      <c r="D3" s="6">
        <v>0.1</v>
      </c>
      <c r="E3" s="6">
        <v>4</v>
      </c>
      <c r="F3" s="6">
        <v>10</v>
      </c>
      <c r="G3" s="6">
        <v>15</v>
      </c>
      <c r="H3" s="6">
        <v>20</v>
      </c>
      <c r="I3" s="6">
        <v>30</v>
      </c>
      <c r="J3" s="6">
        <v>40</v>
      </c>
      <c r="K3" s="6">
        <v>50</v>
      </c>
      <c r="L3" s="6">
        <v>60</v>
      </c>
      <c r="M3" s="6">
        <v>70</v>
      </c>
      <c r="N3" s="6">
        <v>80</v>
      </c>
      <c r="O3" s="6">
        <v>90</v>
      </c>
      <c r="P3" s="6">
        <v>100</v>
      </c>
      <c r="Q3" s="6">
        <v>200</v>
      </c>
      <c r="R3" s="6">
        <v>300</v>
      </c>
      <c r="S3" s="6">
        <v>500</v>
      </c>
    </row>
    <row r="4" spans="1:19" ht="12.75" customHeight="1" x14ac:dyDescent="0.25">
      <c r="A4" s="2"/>
      <c r="B4" s="134"/>
      <c r="C4" s="135"/>
      <c r="D4" s="6"/>
      <c r="E4" s="6"/>
      <c r="F4" s="6"/>
      <c r="G4" s="6"/>
      <c r="H4" s="6"/>
      <c r="I4" s="6"/>
      <c r="J4" s="6"/>
      <c r="K4" s="6"/>
      <c r="L4" s="6"/>
      <c r="M4" s="6"/>
      <c r="N4" s="6"/>
      <c r="O4" s="6"/>
      <c r="P4" s="6"/>
      <c r="Q4" s="6"/>
      <c r="R4" s="6"/>
      <c r="S4" s="6"/>
    </row>
    <row r="5" spans="1:19" x14ac:dyDescent="0.25">
      <c r="A5" s="2"/>
      <c r="B5" s="5">
        <v>1</v>
      </c>
      <c r="C5" s="3" t="s">
        <v>97</v>
      </c>
      <c r="D5" s="8">
        <v>10.199999999999999</v>
      </c>
      <c r="E5" s="8">
        <v>11.85</v>
      </c>
      <c r="F5" s="8">
        <v>13.5</v>
      </c>
      <c r="G5" s="8">
        <v>15.15</v>
      </c>
      <c r="H5" s="8">
        <v>16.79</v>
      </c>
      <c r="I5" s="8">
        <v>18.96</v>
      </c>
      <c r="J5" s="8">
        <v>21.12</v>
      </c>
      <c r="K5" s="8">
        <v>23.29</v>
      </c>
      <c r="L5" s="8">
        <v>25.44</v>
      </c>
      <c r="M5" s="8">
        <v>27.61</v>
      </c>
      <c r="N5" s="8">
        <v>29.77</v>
      </c>
      <c r="O5" s="8">
        <v>31.93</v>
      </c>
      <c r="P5" s="8">
        <v>31.93</v>
      </c>
      <c r="Q5" s="8">
        <v>30.33</v>
      </c>
      <c r="R5" s="8">
        <v>28.82</v>
      </c>
      <c r="S5" s="8">
        <v>27.38</v>
      </c>
    </row>
    <row r="6" spans="1:19" x14ac:dyDescent="0.25">
      <c r="A6" s="2"/>
      <c r="B6" s="5">
        <v>2</v>
      </c>
      <c r="C6" s="3" t="s">
        <v>96</v>
      </c>
      <c r="D6" s="8">
        <v>12.96</v>
      </c>
      <c r="E6" s="8">
        <v>15.88</v>
      </c>
      <c r="F6" s="8">
        <v>18.8</v>
      </c>
      <c r="G6" s="8">
        <v>21.72</v>
      </c>
      <c r="H6" s="8">
        <v>24.65</v>
      </c>
      <c r="I6" s="8">
        <v>27.54</v>
      </c>
      <c r="J6" s="8">
        <v>30.43</v>
      </c>
      <c r="K6" s="8">
        <v>33.32</v>
      </c>
      <c r="L6" s="8">
        <v>36.21</v>
      </c>
      <c r="M6" s="8">
        <v>39.1</v>
      </c>
      <c r="N6" s="8">
        <v>41.98</v>
      </c>
      <c r="O6" s="8">
        <v>44.87</v>
      </c>
      <c r="P6" s="8">
        <v>44.87</v>
      </c>
      <c r="Q6" s="8">
        <v>42.64</v>
      </c>
      <c r="R6" s="8">
        <v>40.5</v>
      </c>
      <c r="S6" s="8">
        <v>38.479999999999997</v>
      </c>
    </row>
    <row r="7" spans="1:19" x14ac:dyDescent="0.25">
      <c r="A7" s="2"/>
      <c r="B7" s="5">
        <v>3</v>
      </c>
      <c r="C7" s="3" t="s">
        <v>95</v>
      </c>
      <c r="D7" s="8">
        <v>10.91</v>
      </c>
      <c r="E7" s="8">
        <v>12.78</v>
      </c>
      <c r="F7" s="8">
        <v>14.64</v>
      </c>
      <c r="G7" s="8">
        <v>16.5</v>
      </c>
      <c r="H7" s="8">
        <v>18.36</v>
      </c>
      <c r="I7" s="8">
        <v>20.77</v>
      </c>
      <c r="J7" s="8">
        <v>23.18</v>
      </c>
      <c r="K7" s="8">
        <v>25.59</v>
      </c>
      <c r="L7" s="8">
        <v>28</v>
      </c>
      <c r="M7" s="8">
        <v>30.4</v>
      </c>
      <c r="N7" s="8">
        <v>32.81</v>
      </c>
      <c r="O7" s="8">
        <v>35.22</v>
      </c>
      <c r="P7" s="8">
        <v>35.22</v>
      </c>
      <c r="Q7" s="8">
        <v>33.46</v>
      </c>
      <c r="R7" s="8">
        <v>31.78</v>
      </c>
      <c r="S7" s="8">
        <v>30.2</v>
      </c>
    </row>
    <row r="8" spans="1:19" x14ac:dyDescent="0.25">
      <c r="A8" s="2"/>
      <c r="B8" s="5">
        <v>4</v>
      </c>
      <c r="C8" s="3" t="s">
        <v>94</v>
      </c>
      <c r="D8" s="8">
        <v>5.54</v>
      </c>
      <c r="E8" s="8">
        <v>6.06</v>
      </c>
      <c r="F8" s="8">
        <v>6.58</v>
      </c>
      <c r="G8" s="8">
        <v>7.1</v>
      </c>
      <c r="H8" s="8">
        <v>7.61</v>
      </c>
      <c r="I8" s="8">
        <v>9.16</v>
      </c>
      <c r="J8" s="8">
        <v>10.69</v>
      </c>
      <c r="K8" s="8">
        <v>11.63</v>
      </c>
      <c r="L8" s="8">
        <v>12.58</v>
      </c>
      <c r="M8" s="8">
        <v>13.51</v>
      </c>
      <c r="N8" s="8">
        <v>14.45</v>
      </c>
      <c r="O8" s="8">
        <v>15.38</v>
      </c>
      <c r="P8" s="8">
        <v>15.38</v>
      </c>
      <c r="Q8" s="8">
        <v>14.61</v>
      </c>
      <c r="R8" s="8">
        <v>13.89</v>
      </c>
      <c r="S8" s="8">
        <v>13.19</v>
      </c>
    </row>
    <row r="9" spans="1:19" x14ac:dyDescent="0.25">
      <c r="A9" s="2"/>
      <c r="B9" s="5">
        <v>5</v>
      </c>
      <c r="C9" s="3" t="s">
        <v>93</v>
      </c>
      <c r="D9" s="8">
        <v>5.54</v>
      </c>
      <c r="E9" s="8">
        <v>6.06</v>
      </c>
      <c r="F9" s="8">
        <v>6.58</v>
      </c>
      <c r="G9" s="8">
        <v>7.1</v>
      </c>
      <c r="H9" s="8">
        <v>7.61</v>
      </c>
      <c r="I9" s="8">
        <v>9.16</v>
      </c>
      <c r="J9" s="8">
        <v>10.69</v>
      </c>
      <c r="K9" s="8">
        <v>11.63</v>
      </c>
      <c r="L9" s="8">
        <v>12.58</v>
      </c>
      <c r="M9" s="8">
        <v>13.51</v>
      </c>
      <c r="N9" s="8">
        <v>14.45</v>
      </c>
      <c r="O9" s="8">
        <v>15.38</v>
      </c>
      <c r="P9" s="8">
        <v>15.38</v>
      </c>
      <c r="Q9" s="8">
        <v>14.61</v>
      </c>
      <c r="R9" s="8">
        <v>13.89</v>
      </c>
      <c r="S9" s="8">
        <v>13.19</v>
      </c>
    </row>
    <row r="10" spans="1:19" x14ac:dyDescent="0.25">
      <c r="A10" s="2"/>
      <c r="B10" s="5">
        <v>6</v>
      </c>
      <c r="C10" s="3" t="s">
        <v>92</v>
      </c>
      <c r="D10" s="8">
        <v>10.91</v>
      </c>
      <c r="E10" s="8">
        <v>12.78</v>
      </c>
      <c r="F10" s="8">
        <v>14.64</v>
      </c>
      <c r="G10" s="8">
        <v>16.5</v>
      </c>
      <c r="H10" s="8">
        <v>18.36</v>
      </c>
      <c r="I10" s="8">
        <v>20.77</v>
      </c>
      <c r="J10" s="8">
        <v>23.18</v>
      </c>
      <c r="K10" s="8">
        <v>25.59</v>
      </c>
      <c r="L10" s="8">
        <v>28</v>
      </c>
      <c r="M10" s="8">
        <v>30.4</v>
      </c>
      <c r="N10" s="8">
        <v>32.81</v>
      </c>
      <c r="O10" s="8">
        <v>35.22</v>
      </c>
      <c r="P10" s="8">
        <v>35.22</v>
      </c>
      <c r="Q10" s="8">
        <v>33.46</v>
      </c>
      <c r="R10" s="8">
        <v>31.78</v>
      </c>
      <c r="S10" s="8">
        <v>30.2</v>
      </c>
    </row>
    <row r="11" spans="1:19" x14ac:dyDescent="0.25">
      <c r="A11" s="2"/>
      <c r="B11" s="5">
        <v>7</v>
      </c>
      <c r="C11" s="3" t="s">
        <v>91</v>
      </c>
      <c r="D11" s="8">
        <v>5.54</v>
      </c>
      <c r="E11" s="8">
        <v>6.06</v>
      </c>
      <c r="F11" s="8">
        <v>6.58</v>
      </c>
      <c r="G11" s="8">
        <v>7.1</v>
      </c>
      <c r="H11" s="8">
        <v>7.61</v>
      </c>
      <c r="I11" s="8">
        <v>9.16</v>
      </c>
      <c r="J11" s="8">
        <v>10.69</v>
      </c>
      <c r="K11" s="8">
        <v>11.63</v>
      </c>
      <c r="L11" s="8">
        <v>12.58</v>
      </c>
      <c r="M11" s="8">
        <v>13.51</v>
      </c>
      <c r="N11" s="8">
        <v>14.45</v>
      </c>
      <c r="O11" s="8">
        <v>15.38</v>
      </c>
      <c r="P11" s="8">
        <v>15.38</v>
      </c>
      <c r="Q11" s="8">
        <v>14.61</v>
      </c>
      <c r="R11" s="8">
        <v>13.89</v>
      </c>
      <c r="S11" s="8">
        <v>13.19</v>
      </c>
    </row>
    <row r="12" spans="1:19" x14ac:dyDescent="0.25">
      <c r="A12" s="2"/>
      <c r="B12" s="5">
        <v>8</v>
      </c>
      <c r="C12" s="3" t="s">
        <v>90</v>
      </c>
      <c r="D12" s="8">
        <v>12.96</v>
      </c>
      <c r="E12" s="8">
        <v>15.88</v>
      </c>
      <c r="F12" s="8">
        <v>18.8</v>
      </c>
      <c r="G12" s="8">
        <v>21.72</v>
      </c>
      <c r="H12" s="8">
        <v>24.65</v>
      </c>
      <c r="I12" s="8">
        <v>27.54</v>
      </c>
      <c r="J12" s="8">
        <v>30.43</v>
      </c>
      <c r="K12" s="8">
        <v>33.32</v>
      </c>
      <c r="L12" s="8">
        <v>36.21</v>
      </c>
      <c r="M12" s="8">
        <v>39.1</v>
      </c>
      <c r="N12" s="8">
        <v>41.98</v>
      </c>
      <c r="O12" s="8">
        <v>44.87</v>
      </c>
      <c r="P12" s="8">
        <v>44.87</v>
      </c>
      <c r="Q12" s="8">
        <v>42.64</v>
      </c>
      <c r="R12" s="8">
        <v>40.5</v>
      </c>
      <c r="S12" s="8">
        <v>38.479999999999997</v>
      </c>
    </row>
    <row r="13" spans="1:19" x14ac:dyDescent="0.25">
      <c r="A13" s="2"/>
      <c r="B13" s="5">
        <v>9</v>
      </c>
      <c r="C13" s="3" t="s">
        <v>89</v>
      </c>
      <c r="D13" s="8">
        <v>12.33</v>
      </c>
      <c r="E13" s="8">
        <v>14.58</v>
      </c>
      <c r="F13" s="8">
        <v>16.829999999999998</v>
      </c>
      <c r="G13" s="8">
        <v>19.079999999999998</v>
      </c>
      <c r="H13" s="8">
        <v>21.33</v>
      </c>
      <c r="I13" s="8">
        <v>24.05</v>
      </c>
      <c r="J13" s="8">
        <v>26.75</v>
      </c>
      <c r="K13" s="8">
        <v>29.47</v>
      </c>
      <c r="L13" s="8">
        <v>32.17</v>
      </c>
      <c r="M13" s="8">
        <v>34.9</v>
      </c>
      <c r="N13" s="8">
        <v>37.61</v>
      </c>
      <c r="O13" s="8">
        <v>40.32</v>
      </c>
      <c r="P13" s="8">
        <v>40.32</v>
      </c>
      <c r="Q13" s="8">
        <v>38.31</v>
      </c>
      <c r="R13" s="8">
        <v>36.39</v>
      </c>
      <c r="S13" s="8">
        <v>34.56</v>
      </c>
    </row>
    <row r="14" spans="1:19" x14ac:dyDescent="0.25">
      <c r="A14" s="2"/>
      <c r="B14" s="4">
        <v>10</v>
      </c>
      <c r="C14" s="3" t="s">
        <v>88</v>
      </c>
      <c r="D14" s="8">
        <v>12.33</v>
      </c>
      <c r="E14" s="8">
        <v>14.58</v>
      </c>
      <c r="F14" s="8">
        <v>16.829999999999998</v>
      </c>
      <c r="G14" s="8">
        <v>19.079999999999998</v>
      </c>
      <c r="H14" s="8">
        <v>21.33</v>
      </c>
      <c r="I14" s="8">
        <v>24.05</v>
      </c>
      <c r="J14" s="8">
        <v>26.75</v>
      </c>
      <c r="K14" s="8">
        <v>29.47</v>
      </c>
      <c r="L14" s="8">
        <v>32.17</v>
      </c>
      <c r="M14" s="8">
        <v>34.9</v>
      </c>
      <c r="N14" s="8">
        <v>37.61</v>
      </c>
      <c r="O14" s="8">
        <v>40.32</v>
      </c>
      <c r="P14" s="8">
        <v>40.32</v>
      </c>
      <c r="Q14" s="8">
        <v>38.31</v>
      </c>
      <c r="R14" s="8">
        <v>36.39</v>
      </c>
      <c r="S14" s="8">
        <v>34.56</v>
      </c>
    </row>
    <row r="15" spans="1:19" x14ac:dyDescent="0.25">
      <c r="A15" s="2"/>
      <c r="B15" s="4">
        <v>11</v>
      </c>
      <c r="C15" s="3" t="s">
        <v>87</v>
      </c>
      <c r="D15" s="8">
        <v>12.33</v>
      </c>
      <c r="E15" s="8">
        <v>14.58</v>
      </c>
      <c r="F15" s="8">
        <v>16.829999999999998</v>
      </c>
      <c r="G15" s="8">
        <v>19.079999999999998</v>
      </c>
      <c r="H15" s="8">
        <v>21.33</v>
      </c>
      <c r="I15" s="8">
        <v>24.05</v>
      </c>
      <c r="J15" s="8">
        <v>26.75</v>
      </c>
      <c r="K15" s="8">
        <v>29.47</v>
      </c>
      <c r="L15" s="8">
        <v>32.17</v>
      </c>
      <c r="M15" s="8">
        <v>34.9</v>
      </c>
      <c r="N15" s="8">
        <v>37.61</v>
      </c>
      <c r="O15" s="8">
        <v>40.32</v>
      </c>
      <c r="P15" s="8">
        <v>40.32</v>
      </c>
      <c r="Q15" s="8">
        <v>38.31</v>
      </c>
      <c r="R15" s="8">
        <v>36.39</v>
      </c>
      <c r="S15" s="8">
        <v>34.56</v>
      </c>
    </row>
    <row r="16" spans="1:19" x14ac:dyDescent="0.25">
      <c r="A16" s="2"/>
      <c r="B16" s="4">
        <v>12</v>
      </c>
      <c r="C16" s="3" t="s">
        <v>86</v>
      </c>
      <c r="D16" s="8">
        <v>11.62</v>
      </c>
      <c r="E16" s="8">
        <v>13.65</v>
      </c>
      <c r="F16" s="8">
        <v>15.69</v>
      </c>
      <c r="G16" s="8">
        <v>17.71</v>
      </c>
      <c r="H16" s="8">
        <v>19.739999999999998</v>
      </c>
      <c r="I16" s="8">
        <v>22.31</v>
      </c>
      <c r="J16" s="8">
        <v>24.87</v>
      </c>
      <c r="K16" s="8">
        <v>27.43</v>
      </c>
      <c r="L16" s="8">
        <v>30</v>
      </c>
      <c r="M16" s="8">
        <v>32.56</v>
      </c>
      <c r="N16" s="8">
        <v>35.11</v>
      </c>
      <c r="O16" s="8">
        <v>37.68</v>
      </c>
      <c r="P16" s="8">
        <v>37.68</v>
      </c>
      <c r="Q16" s="8">
        <v>35.799999999999997</v>
      </c>
      <c r="R16" s="8">
        <v>34.01</v>
      </c>
      <c r="S16" s="8">
        <v>32.31</v>
      </c>
    </row>
    <row r="17" spans="1:19" x14ac:dyDescent="0.25">
      <c r="A17" s="2"/>
      <c r="B17" s="4">
        <v>13</v>
      </c>
      <c r="C17" s="3" t="s">
        <v>85</v>
      </c>
      <c r="D17" s="8">
        <v>10.199999999999999</v>
      </c>
      <c r="E17" s="8">
        <v>11.85</v>
      </c>
      <c r="F17" s="8">
        <v>13.5</v>
      </c>
      <c r="G17" s="8">
        <v>15.15</v>
      </c>
      <c r="H17" s="8">
        <v>16.79</v>
      </c>
      <c r="I17" s="8">
        <v>18.96</v>
      </c>
      <c r="J17" s="8">
        <v>21.12</v>
      </c>
      <c r="K17" s="8">
        <v>23.29</v>
      </c>
      <c r="L17" s="8">
        <v>25.44</v>
      </c>
      <c r="M17" s="8">
        <v>27.61</v>
      </c>
      <c r="N17" s="8">
        <v>29.77</v>
      </c>
      <c r="O17" s="8">
        <v>31.93</v>
      </c>
      <c r="P17" s="8">
        <v>31.93</v>
      </c>
      <c r="Q17" s="8">
        <v>30.33</v>
      </c>
      <c r="R17" s="8">
        <v>28.82</v>
      </c>
      <c r="S17" s="8">
        <v>27.38</v>
      </c>
    </row>
    <row r="18" spans="1:19" x14ac:dyDescent="0.25">
      <c r="A18" s="2"/>
      <c r="B18" s="4">
        <v>14</v>
      </c>
      <c r="C18" s="3" t="s">
        <v>84</v>
      </c>
      <c r="D18" s="8">
        <v>13.04</v>
      </c>
      <c r="E18" s="8">
        <v>16.37</v>
      </c>
      <c r="F18" s="8">
        <v>19.71</v>
      </c>
      <c r="G18" s="8">
        <v>23.04</v>
      </c>
      <c r="H18" s="8">
        <v>26.38</v>
      </c>
      <c r="I18" s="8">
        <v>29.35</v>
      </c>
      <c r="J18" s="8">
        <v>32.31</v>
      </c>
      <c r="K18" s="8">
        <v>35.270000000000003</v>
      </c>
      <c r="L18" s="8">
        <v>38.229999999999997</v>
      </c>
      <c r="M18" s="8">
        <v>41.19</v>
      </c>
      <c r="N18" s="8">
        <v>44.16</v>
      </c>
      <c r="O18" s="8">
        <v>47.13</v>
      </c>
      <c r="P18" s="8">
        <v>47.13</v>
      </c>
      <c r="Q18" s="8">
        <v>44.77</v>
      </c>
      <c r="R18" s="8">
        <v>42.52</v>
      </c>
      <c r="S18" s="8">
        <v>40.4</v>
      </c>
    </row>
    <row r="19" spans="1:19" x14ac:dyDescent="0.25">
      <c r="A19" s="2"/>
      <c r="B19" s="4">
        <v>15</v>
      </c>
      <c r="C19" s="3" t="s">
        <v>83</v>
      </c>
      <c r="D19" s="8">
        <v>11.62</v>
      </c>
      <c r="E19" s="8">
        <v>13.65</v>
      </c>
      <c r="F19" s="8">
        <v>15.69</v>
      </c>
      <c r="G19" s="8">
        <v>17.71</v>
      </c>
      <c r="H19" s="8">
        <v>19.739999999999998</v>
      </c>
      <c r="I19" s="8">
        <v>22.31</v>
      </c>
      <c r="J19" s="8">
        <v>24.87</v>
      </c>
      <c r="K19" s="8">
        <v>27.43</v>
      </c>
      <c r="L19" s="8">
        <v>30</v>
      </c>
      <c r="M19" s="8">
        <v>32.56</v>
      </c>
      <c r="N19" s="8">
        <v>35.11</v>
      </c>
      <c r="O19" s="8">
        <v>37.68</v>
      </c>
      <c r="P19" s="8">
        <v>37.68</v>
      </c>
      <c r="Q19" s="8">
        <v>35.799999999999997</v>
      </c>
      <c r="R19" s="8">
        <v>34.01</v>
      </c>
      <c r="S19" s="8">
        <v>32.31</v>
      </c>
    </row>
    <row r="20" spans="1:19" x14ac:dyDescent="0.25">
      <c r="A20" s="2"/>
      <c r="B20" s="4">
        <v>16</v>
      </c>
      <c r="C20" s="3" t="s">
        <v>82</v>
      </c>
      <c r="D20" s="8">
        <v>12.87</v>
      </c>
      <c r="E20" s="8">
        <v>15.41</v>
      </c>
      <c r="F20" s="8">
        <v>17.96</v>
      </c>
      <c r="G20" s="8">
        <v>20.5</v>
      </c>
      <c r="H20" s="8">
        <v>23.03</v>
      </c>
      <c r="I20" s="8">
        <v>25.85</v>
      </c>
      <c r="J20" s="8">
        <v>28.67</v>
      </c>
      <c r="K20" s="8">
        <v>31.48</v>
      </c>
      <c r="L20" s="8">
        <v>34.299999999999997</v>
      </c>
      <c r="M20" s="8">
        <v>37.11</v>
      </c>
      <c r="N20" s="8">
        <v>39.93</v>
      </c>
      <c r="O20" s="8">
        <v>42.74</v>
      </c>
      <c r="P20" s="8">
        <v>42.74</v>
      </c>
      <c r="Q20" s="8">
        <v>40.6</v>
      </c>
      <c r="R20" s="8">
        <v>38.58</v>
      </c>
      <c r="S20" s="8">
        <v>36.65</v>
      </c>
    </row>
    <row r="21" spans="1:19" x14ac:dyDescent="0.25">
      <c r="A21" s="2"/>
      <c r="B21" s="4">
        <v>17</v>
      </c>
      <c r="C21" s="3" t="s">
        <v>81</v>
      </c>
      <c r="D21" s="8">
        <v>12.96</v>
      </c>
      <c r="E21" s="8">
        <v>15.88</v>
      </c>
      <c r="F21" s="8">
        <v>18.8</v>
      </c>
      <c r="G21" s="8">
        <v>21.72</v>
      </c>
      <c r="H21" s="8">
        <v>24.65</v>
      </c>
      <c r="I21" s="8">
        <v>27.54</v>
      </c>
      <c r="J21" s="8">
        <v>30.43</v>
      </c>
      <c r="K21" s="8">
        <v>33.32</v>
      </c>
      <c r="L21" s="8">
        <v>36.21</v>
      </c>
      <c r="M21" s="8">
        <v>39.1</v>
      </c>
      <c r="N21" s="8">
        <v>41.98</v>
      </c>
      <c r="O21" s="8">
        <v>44.87</v>
      </c>
      <c r="P21" s="8">
        <v>44.87</v>
      </c>
      <c r="Q21" s="8">
        <v>42.64</v>
      </c>
      <c r="R21" s="8">
        <v>40.5</v>
      </c>
      <c r="S21" s="8">
        <v>38.479999999999997</v>
      </c>
    </row>
    <row r="22" spans="1:19" x14ac:dyDescent="0.25">
      <c r="A22" s="2"/>
      <c r="B22" s="4">
        <v>18</v>
      </c>
      <c r="C22" s="3" t="s">
        <v>80</v>
      </c>
      <c r="D22" s="8">
        <v>11.62</v>
      </c>
      <c r="E22" s="8">
        <v>13.65</v>
      </c>
      <c r="F22" s="8">
        <v>15.69</v>
      </c>
      <c r="G22" s="8">
        <v>17.71</v>
      </c>
      <c r="H22" s="8">
        <v>19.739999999999998</v>
      </c>
      <c r="I22" s="8">
        <v>22.31</v>
      </c>
      <c r="J22" s="8">
        <v>24.87</v>
      </c>
      <c r="K22" s="8">
        <v>27.43</v>
      </c>
      <c r="L22" s="8">
        <v>30</v>
      </c>
      <c r="M22" s="8">
        <v>32.56</v>
      </c>
      <c r="N22" s="8">
        <v>35.11</v>
      </c>
      <c r="O22" s="8">
        <v>37.68</v>
      </c>
      <c r="P22" s="8">
        <v>37.68</v>
      </c>
      <c r="Q22" s="8">
        <v>35.799999999999997</v>
      </c>
      <c r="R22" s="8">
        <v>34.01</v>
      </c>
      <c r="S22" s="8">
        <v>32.31</v>
      </c>
    </row>
    <row r="23" spans="1:19" x14ac:dyDescent="0.25">
      <c r="A23" s="2"/>
      <c r="B23" s="4">
        <v>19</v>
      </c>
      <c r="C23" s="3" t="s">
        <v>79</v>
      </c>
      <c r="D23" s="8">
        <v>12.33</v>
      </c>
      <c r="E23" s="8">
        <v>14.58</v>
      </c>
      <c r="F23" s="8">
        <v>16.829999999999998</v>
      </c>
      <c r="G23" s="8">
        <v>19.079999999999998</v>
      </c>
      <c r="H23" s="8">
        <v>21.33</v>
      </c>
      <c r="I23" s="8">
        <v>24.05</v>
      </c>
      <c r="J23" s="8">
        <v>26.75</v>
      </c>
      <c r="K23" s="8">
        <v>29.47</v>
      </c>
      <c r="L23" s="8">
        <v>32.17</v>
      </c>
      <c r="M23" s="8">
        <v>34.9</v>
      </c>
      <c r="N23" s="8">
        <v>37.61</v>
      </c>
      <c r="O23" s="8">
        <v>40.32</v>
      </c>
      <c r="P23" s="8">
        <v>40.32</v>
      </c>
      <c r="Q23" s="8">
        <v>38.31</v>
      </c>
      <c r="R23" s="8">
        <v>36.39</v>
      </c>
      <c r="S23" s="8">
        <v>34.56</v>
      </c>
    </row>
    <row r="24" spans="1:19" x14ac:dyDescent="0.25">
      <c r="A24" s="2"/>
      <c r="B24" s="4">
        <v>20</v>
      </c>
      <c r="C24" s="3" t="s">
        <v>78</v>
      </c>
      <c r="D24" s="8">
        <v>77.87</v>
      </c>
      <c r="E24" s="8">
        <v>84.51</v>
      </c>
      <c r="F24" s="8">
        <v>103</v>
      </c>
      <c r="G24" s="8">
        <v>109.65</v>
      </c>
      <c r="H24" s="8">
        <v>126.65</v>
      </c>
      <c r="I24" s="8">
        <v>143.81</v>
      </c>
      <c r="J24" s="8">
        <v>163.9</v>
      </c>
      <c r="K24" s="8">
        <v>181.05</v>
      </c>
      <c r="L24" s="8">
        <v>192.26</v>
      </c>
      <c r="M24" s="8">
        <v>206.42</v>
      </c>
      <c r="N24" s="8">
        <v>219.11</v>
      </c>
      <c r="O24" s="8">
        <v>224.41</v>
      </c>
      <c r="P24" s="8">
        <v>224.41</v>
      </c>
      <c r="Q24" s="8">
        <v>219.42</v>
      </c>
      <c r="R24" s="8">
        <v>214.67</v>
      </c>
      <c r="S24" s="8">
        <v>210.17</v>
      </c>
    </row>
    <row r="25" spans="1:19" x14ac:dyDescent="0.25">
      <c r="A25" s="2"/>
      <c r="B25" s="4">
        <v>21</v>
      </c>
      <c r="C25" s="3" t="s">
        <v>77</v>
      </c>
      <c r="D25" s="8">
        <v>10.91</v>
      </c>
      <c r="E25" s="8">
        <v>12.78</v>
      </c>
      <c r="F25" s="8">
        <v>14.64</v>
      </c>
      <c r="G25" s="8">
        <v>16.5</v>
      </c>
      <c r="H25" s="8">
        <v>18.36</v>
      </c>
      <c r="I25" s="8">
        <v>20.77</v>
      </c>
      <c r="J25" s="8">
        <v>23.18</v>
      </c>
      <c r="K25" s="8">
        <v>25.59</v>
      </c>
      <c r="L25" s="8">
        <v>28</v>
      </c>
      <c r="M25" s="8">
        <v>30.4</v>
      </c>
      <c r="N25" s="8">
        <v>32.81</v>
      </c>
      <c r="O25" s="8">
        <v>35.22</v>
      </c>
      <c r="P25" s="8">
        <v>35.22</v>
      </c>
      <c r="Q25" s="8">
        <v>33.46</v>
      </c>
      <c r="R25" s="8">
        <v>31.78</v>
      </c>
      <c r="S25" s="8">
        <v>30.2</v>
      </c>
    </row>
    <row r="26" spans="1:19" x14ac:dyDescent="0.25">
      <c r="A26" s="2"/>
      <c r="B26" s="4">
        <v>22</v>
      </c>
      <c r="C26" s="3" t="s">
        <v>76</v>
      </c>
      <c r="D26" s="8">
        <v>13.12</v>
      </c>
      <c r="E26" s="8">
        <v>16.899999999999999</v>
      </c>
      <c r="F26" s="8">
        <v>20.67</v>
      </c>
      <c r="G26" s="8">
        <v>24.45</v>
      </c>
      <c r="H26" s="8">
        <v>28.22</v>
      </c>
      <c r="I26" s="8">
        <v>31.26</v>
      </c>
      <c r="J26" s="8">
        <v>34.29</v>
      </c>
      <c r="K26" s="8">
        <v>37.32</v>
      </c>
      <c r="L26" s="8">
        <v>40.369999999999997</v>
      </c>
      <c r="M26" s="8">
        <v>43.4</v>
      </c>
      <c r="N26" s="8">
        <v>46.44</v>
      </c>
      <c r="O26" s="8">
        <v>49.47</v>
      </c>
      <c r="P26" s="8">
        <v>49.47</v>
      </c>
      <c r="Q26" s="8">
        <v>47</v>
      </c>
      <c r="R26" s="8">
        <v>44.65</v>
      </c>
      <c r="S26" s="8">
        <v>42.42</v>
      </c>
    </row>
    <row r="27" spans="1:19" x14ac:dyDescent="0.25">
      <c r="A27" s="2"/>
      <c r="B27" s="4">
        <v>23</v>
      </c>
      <c r="C27" s="3" t="s">
        <v>75</v>
      </c>
      <c r="D27" s="8">
        <v>11.62</v>
      </c>
      <c r="E27" s="8">
        <v>13.65</v>
      </c>
      <c r="F27" s="8">
        <v>15.69</v>
      </c>
      <c r="G27" s="8">
        <v>17.71</v>
      </c>
      <c r="H27" s="8">
        <v>19.739999999999998</v>
      </c>
      <c r="I27" s="8">
        <v>22.31</v>
      </c>
      <c r="J27" s="8">
        <v>24.87</v>
      </c>
      <c r="K27" s="8">
        <v>27.43</v>
      </c>
      <c r="L27" s="8">
        <v>30</v>
      </c>
      <c r="M27" s="8">
        <v>32.56</v>
      </c>
      <c r="N27" s="8">
        <v>35.11</v>
      </c>
      <c r="O27" s="8">
        <v>37.68</v>
      </c>
      <c r="P27" s="8">
        <v>37.68</v>
      </c>
      <c r="Q27" s="8">
        <v>35.799999999999997</v>
      </c>
      <c r="R27" s="8">
        <v>34.01</v>
      </c>
      <c r="S27" s="8">
        <v>32.31</v>
      </c>
    </row>
    <row r="28" spans="1:19" x14ac:dyDescent="0.25">
      <c r="A28" s="2"/>
      <c r="B28" s="4">
        <v>24</v>
      </c>
      <c r="C28" s="3" t="s">
        <v>74</v>
      </c>
      <c r="D28" s="8">
        <v>12.87</v>
      </c>
      <c r="E28" s="8">
        <v>15.41</v>
      </c>
      <c r="F28" s="8">
        <v>17.96</v>
      </c>
      <c r="G28" s="8">
        <v>20.5</v>
      </c>
      <c r="H28" s="8">
        <v>23.03</v>
      </c>
      <c r="I28" s="8">
        <v>25.85</v>
      </c>
      <c r="J28" s="8">
        <v>28.67</v>
      </c>
      <c r="K28" s="8">
        <v>31.48</v>
      </c>
      <c r="L28" s="8">
        <v>34.299999999999997</v>
      </c>
      <c r="M28" s="8">
        <v>37.11</v>
      </c>
      <c r="N28" s="8">
        <v>39.93</v>
      </c>
      <c r="O28" s="8">
        <v>42.74</v>
      </c>
      <c r="P28" s="8">
        <v>42.74</v>
      </c>
      <c r="Q28" s="8">
        <v>40.6</v>
      </c>
      <c r="R28" s="8">
        <v>38.58</v>
      </c>
      <c r="S28" s="8">
        <v>36.65</v>
      </c>
    </row>
    <row r="29" spans="1:19" x14ac:dyDescent="0.25">
      <c r="A29" s="2"/>
      <c r="B29" s="4">
        <v>25</v>
      </c>
      <c r="C29" s="3" t="s">
        <v>73</v>
      </c>
      <c r="D29" s="8">
        <v>11.62</v>
      </c>
      <c r="E29" s="8">
        <v>13.65</v>
      </c>
      <c r="F29" s="8">
        <v>15.69</v>
      </c>
      <c r="G29" s="8">
        <v>17.71</v>
      </c>
      <c r="H29" s="8">
        <v>19.739999999999998</v>
      </c>
      <c r="I29" s="8">
        <v>22.31</v>
      </c>
      <c r="J29" s="8">
        <v>24.87</v>
      </c>
      <c r="K29" s="8">
        <v>27.43</v>
      </c>
      <c r="L29" s="8">
        <v>30</v>
      </c>
      <c r="M29" s="8">
        <v>32.56</v>
      </c>
      <c r="N29" s="8">
        <v>35.11</v>
      </c>
      <c r="O29" s="8">
        <v>37.68</v>
      </c>
      <c r="P29" s="8">
        <v>37.68</v>
      </c>
      <c r="Q29" s="8">
        <v>35.799999999999997</v>
      </c>
      <c r="R29" s="8">
        <v>34.01</v>
      </c>
      <c r="S29" s="8">
        <v>32.31</v>
      </c>
    </row>
    <row r="30" spans="1:19" x14ac:dyDescent="0.25">
      <c r="A30" s="2"/>
      <c r="B30" s="4">
        <v>26</v>
      </c>
      <c r="C30" s="3" t="s">
        <v>72</v>
      </c>
      <c r="D30" s="8">
        <v>5.54</v>
      </c>
      <c r="E30" s="8">
        <v>6.06</v>
      </c>
      <c r="F30" s="8">
        <v>6.58</v>
      </c>
      <c r="G30" s="8">
        <v>7.1</v>
      </c>
      <c r="H30" s="8">
        <v>7.61</v>
      </c>
      <c r="I30" s="8">
        <v>9.16</v>
      </c>
      <c r="J30" s="8">
        <v>10.69</v>
      </c>
      <c r="K30" s="8">
        <v>11.63</v>
      </c>
      <c r="L30" s="8">
        <v>12.58</v>
      </c>
      <c r="M30" s="8">
        <v>13.51</v>
      </c>
      <c r="N30" s="8">
        <v>14.45</v>
      </c>
      <c r="O30" s="8">
        <v>15.38</v>
      </c>
      <c r="P30" s="8">
        <v>15.38</v>
      </c>
      <c r="Q30" s="8">
        <v>14.61</v>
      </c>
      <c r="R30" s="8">
        <v>13.89</v>
      </c>
      <c r="S30" s="8">
        <v>13.19</v>
      </c>
    </row>
    <row r="31" spans="1:19" x14ac:dyDescent="0.25">
      <c r="A31" s="2"/>
      <c r="B31" s="4">
        <v>27</v>
      </c>
      <c r="C31" s="3" t="s">
        <v>71</v>
      </c>
      <c r="D31" s="8">
        <v>12.96</v>
      </c>
      <c r="E31" s="8">
        <v>15.88</v>
      </c>
      <c r="F31" s="8">
        <v>18.8</v>
      </c>
      <c r="G31" s="8">
        <v>21.72</v>
      </c>
      <c r="H31" s="8">
        <v>24.65</v>
      </c>
      <c r="I31" s="8">
        <v>27.54</v>
      </c>
      <c r="J31" s="8">
        <v>30.43</v>
      </c>
      <c r="K31" s="8">
        <v>33.32</v>
      </c>
      <c r="L31" s="8">
        <v>36.21</v>
      </c>
      <c r="M31" s="8">
        <v>39.1</v>
      </c>
      <c r="N31" s="8">
        <v>41.98</v>
      </c>
      <c r="O31" s="8">
        <v>44.87</v>
      </c>
      <c r="P31" s="8">
        <v>44.87</v>
      </c>
      <c r="Q31" s="8">
        <v>42.64</v>
      </c>
      <c r="R31" s="8">
        <v>40.5</v>
      </c>
      <c r="S31" s="8">
        <v>38.479999999999997</v>
      </c>
    </row>
    <row r="32" spans="1:19" x14ac:dyDescent="0.25">
      <c r="A32" s="2"/>
      <c r="B32" s="4">
        <v>28</v>
      </c>
      <c r="C32" s="3" t="s">
        <v>70</v>
      </c>
      <c r="D32" s="8">
        <v>12.87</v>
      </c>
      <c r="E32" s="8">
        <v>15.41</v>
      </c>
      <c r="F32" s="8">
        <v>17.96</v>
      </c>
      <c r="G32" s="8">
        <v>20.5</v>
      </c>
      <c r="H32" s="8">
        <v>23.03</v>
      </c>
      <c r="I32" s="8">
        <v>25.85</v>
      </c>
      <c r="J32" s="8">
        <v>28.67</v>
      </c>
      <c r="K32" s="8">
        <v>31.48</v>
      </c>
      <c r="L32" s="8">
        <v>34.299999999999997</v>
      </c>
      <c r="M32" s="8">
        <v>37.11</v>
      </c>
      <c r="N32" s="8">
        <v>39.93</v>
      </c>
      <c r="O32" s="8">
        <v>42.74</v>
      </c>
      <c r="P32" s="8">
        <v>42.74</v>
      </c>
      <c r="Q32" s="8">
        <v>40.6</v>
      </c>
      <c r="R32" s="8">
        <v>38.58</v>
      </c>
      <c r="S32" s="8">
        <v>36.65</v>
      </c>
    </row>
    <row r="33" spans="1:19" x14ac:dyDescent="0.25">
      <c r="A33" s="2"/>
      <c r="B33" s="4">
        <v>29</v>
      </c>
      <c r="C33" s="3" t="s">
        <v>69</v>
      </c>
      <c r="D33" s="8">
        <v>13.2</v>
      </c>
      <c r="E33" s="8">
        <v>17.38</v>
      </c>
      <c r="F33" s="8">
        <v>21.56</v>
      </c>
      <c r="G33" s="8">
        <v>25.73</v>
      </c>
      <c r="H33" s="8">
        <v>29.92</v>
      </c>
      <c r="I33" s="8">
        <v>33.06</v>
      </c>
      <c r="J33" s="8">
        <v>36.21</v>
      </c>
      <c r="K33" s="8">
        <v>39.35</v>
      </c>
      <c r="L33" s="8">
        <v>42.5</v>
      </c>
      <c r="M33" s="8">
        <v>45.65</v>
      </c>
      <c r="N33" s="8">
        <v>48.8</v>
      </c>
      <c r="O33" s="8">
        <v>51.96</v>
      </c>
      <c r="P33" s="8">
        <v>51.96</v>
      </c>
      <c r="Q33" s="8">
        <v>49.35</v>
      </c>
      <c r="R33" s="8">
        <v>46.89</v>
      </c>
      <c r="S33" s="8">
        <v>44.54</v>
      </c>
    </row>
    <row r="34" spans="1:19" x14ac:dyDescent="0.25">
      <c r="A34" s="2"/>
      <c r="B34" s="4">
        <v>30</v>
      </c>
      <c r="C34" s="3" t="s">
        <v>68</v>
      </c>
      <c r="D34" s="8">
        <v>10.91</v>
      </c>
      <c r="E34" s="8">
        <v>12.78</v>
      </c>
      <c r="F34" s="8">
        <v>14.64</v>
      </c>
      <c r="G34" s="8">
        <v>16.5</v>
      </c>
      <c r="H34" s="8">
        <v>18.36</v>
      </c>
      <c r="I34" s="8">
        <v>20.77</v>
      </c>
      <c r="J34" s="8">
        <v>23.18</v>
      </c>
      <c r="K34" s="8">
        <v>25.59</v>
      </c>
      <c r="L34" s="8">
        <v>28</v>
      </c>
      <c r="M34" s="8">
        <v>30.4</v>
      </c>
      <c r="N34" s="8">
        <v>32.81</v>
      </c>
      <c r="O34" s="8">
        <v>35.22</v>
      </c>
      <c r="P34" s="8">
        <v>35.22</v>
      </c>
      <c r="Q34" s="8">
        <v>33.46</v>
      </c>
      <c r="R34" s="8">
        <v>31.78</v>
      </c>
      <c r="S34" s="8">
        <v>30.2</v>
      </c>
    </row>
    <row r="35" spans="1:19" x14ac:dyDescent="0.25">
      <c r="A35" s="2"/>
      <c r="B35" s="4">
        <v>31</v>
      </c>
      <c r="C35" s="3" t="s">
        <v>67</v>
      </c>
      <c r="D35" s="8">
        <v>12.33</v>
      </c>
      <c r="E35" s="8">
        <v>14.58</v>
      </c>
      <c r="F35" s="8">
        <v>16.829999999999998</v>
      </c>
      <c r="G35" s="8">
        <v>19.079999999999998</v>
      </c>
      <c r="H35" s="8">
        <v>21.33</v>
      </c>
      <c r="I35" s="8">
        <v>24.05</v>
      </c>
      <c r="J35" s="8">
        <v>26.75</v>
      </c>
      <c r="K35" s="8">
        <v>29.47</v>
      </c>
      <c r="L35" s="8">
        <v>32.17</v>
      </c>
      <c r="M35" s="8">
        <v>34.9</v>
      </c>
      <c r="N35" s="8">
        <v>37.61</v>
      </c>
      <c r="O35" s="8">
        <v>40.32</v>
      </c>
      <c r="P35" s="8">
        <v>40.32</v>
      </c>
      <c r="Q35" s="8">
        <v>38.31</v>
      </c>
      <c r="R35" s="8">
        <v>36.39</v>
      </c>
      <c r="S35" s="8">
        <v>34.56</v>
      </c>
    </row>
    <row r="36" spans="1:19" x14ac:dyDescent="0.25">
      <c r="A36" s="2"/>
      <c r="B36" s="4">
        <v>32</v>
      </c>
      <c r="C36" s="3" t="s">
        <v>66</v>
      </c>
      <c r="D36" s="8">
        <v>12.87</v>
      </c>
      <c r="E36" s="8">
        <v>15.41</v>
      </c>
      <c r="F36" s="8">
        <v>17.96</v>
      </c>
      <c r="G36" s="8">
        <v>20.5</v>
      </c>
      <c r="H36" s="8">
        <v>23.03</v>
      </c>
      <c r="I36" s="8">
        <v>25.85</v>
      </c>
      <c r="J36" s="8">
        <v>28.67</v>
      </c>
      <c r="K36" s="8">
        <v>31.48</v>
      </c>
      <c r="L36" s="8">
        <v>34.299999999999997</v>
      </c>
      <c r="M36" s="8">
        <v>37.11</v>
      </c>
      <c r="N36" s="8">
        <v>39.93</v>
      </c>
      <c r="O36" s="8">
        <v>42.74</v>
      </c>
      <c r="P36" s="8">
        <v>42.74</v>
      </c>
      <c r="Q36" s="8">
        <v>40.6</v>
      </c>
      <c r="R36" s="8">
        <v>38.58</v>
      </c>
      <c r="S36" s="8">
        <v>36.65</v>
      </c>
    </row>
    <row r="37" spans="1:19" x14ac:dyDescent="0.25">
      <c r="A37" s="2"/>
      <c r="B37" s="4">
        <v>33</v>
      </c>
      <c r="C37" s="3" t="s">
        <v>65</v>
      </c>
      <c r="D37" s="8">
        <v>12.96</v>
      </c>
      <c r="E37" s="8">
        <v>15.88</v>
      </c>
      <c r="F37" s="8">
        <v>18.8</v>
      </c>
      <c r="G37" s="8">
        <v>21.72</v>
      </c>
      <c r="H37" s="8">
        <v>24.65</v>
      </c>
      <c r="I37" s="8">
        <v>27.54</v>
      </c>
      <c r="J37" s="8">
        <v>30.43</v>
      </c>
      <c r="K37" s="8">
        <v>33.32</v>
      </c>
      <c r="L37" s="8">
        <v>36.21</v>
      </c>
      <c r="M37" s="8">
        <v>39.1</v>
      </c>
      <c r="N37" s="8">
        <v>41.98</v>
      </c>
      <c r="O37" s="8">
        <v>44.87</v>
      </c>
      <c r="P37" s="8">
        <v>44.87</v>
      </c>
      <c r="Q37" s="8">
        <v>42.64</v>
      </c>
      <c r="R37" s="8">
        <v>40.5</v>
      </c>
      <c r="S37" s="8">
        <v>38.479999999999997</v>
      </c>
    </row>
    <row r="38" spans="1:19" x14ac:dyDescent="0.25">
      <c r="A38" s="2"/>
      <c r="B38" s="4">
        <v>34</v>
      </c>
      <c r="C38" s="3" t="s">
        <v>64</v>
      </c>
      <c r="D38" s="8">
        <v>11.62</v>
      </c>
      <c r="E38" s="8">
        <v>13.65</v>
      </c>
      <c r="F38" s="8">
        <v>15.69</v>
      </c>
      <c r="G38" s="8">
        <v>17.71</v>
      </c>
      <c r="H38" s="8">
        <v>19.739999999999998</v>
      </c>
      <c r="I38" s="8">
        <v>22.31</v>
      </c>
      <c r="J38" s="8">
        <v>24.87</v>
      </c>
      <c r="K38" s="8">
        <v>27.43</v>
      </c>
      <c r="L38" s="8">
        <v>30</v>
      </c>
      <c r="M38" s="8">
        <v>32.56</v>
      </c>
      <c r="N38" s="8">
        <v>35.11</v>
      </c>
      <c r="O38" s="8">
        <v>37.68</v>
      </c>
      <c r="P38" s="8">
        <v>37.68</v>
      </c>
      <c r="Q38" s="8">
        <v>35.799999999999997</v>
      </c>
      <c r="R38" s="8">
        <v>34.01</v>
      </c>
      <c r="S38" s="8">
        <v>32.31</v>
      </c>
    </row>
    <row r="39" spans="1:19" x14ac:dyDescent="0.25">
      <c r="A39" s="2"/>
      <c r="B39" s="4">
        <v>35</v>
      </c>
      <c r="C39" s="3" t="s">
        <v>63</v>
      </c>
      <c r="D39" s="8">
        <v>13.04</v>
      </c>
      <c r="E39" s="8">
        <v>16.37</v>
      </c>
      <c r="F39" s="8">
        <v>19.71</v>
      </c>
      <c r="G39" s="8">
        <v>23.04</v>
      </c>
      <c r="H39" s="8">
        <v>26.38</v>
      </c>
      <c r="I39" s="8">
        <v>29.35</v>
      </c>
      <c r="J39" s="8">
        <v>32.31</v>
      </c>
      <c r="K39" s="8">
        <v>35.270000000000003</v>
      </c>
      <c r="L39" s="8">
        <v>38.229999999999997</v>
      </c>
      <c r="M39" s="8">
        <v>41.19</v>
      </c>
      <c r="N39" s="8">
        <v>44.16</v>
      </c>
      <c r="O39" s="8">
        <v>47.13</v>
      </c>
      <c r="P39" s="8">
        <v>47.13</v>
      </c>
      <c r="Q39" s="8">
        <v>44.77</v>
      </c>
      <c r="R39" s="8">
        <v>42.52</v>
      </c>
      <c r="S39" s="8">
        <v>40.4</v>
      </c>
    </row>
    <row r="40" spans="1:19" x14ac:dyDescent="0.25">
      <c r="A40" s="2"/>
      <c r="B40" s="4">
        <v>36</v>
      </c>
      <c r="C40" s="3" t="s">
        <v>62</v>
      </c>
      <c r="D40" s="8">
        <v>12.33</v>
      </c>
      <c r="E40" s="8">
        <v>14.58</v>
      </c>
      <c r="F40" s="8">
        <v>16.829999999999998</v>
      </c>
      <c r="G40" s="8">
        <v>19.079999999999998</v>
      </c>
      <c r="H40" s="8">
        <v>21.33</v>
      </c>
      <c r="I40" s="8">
        <v>24.05</v>
      </c>
      <c r="J40" s="8">
        <v>26.75</v>
      </c>
      <c r="K40" s="8">
        <v>29.47</v>
      </c>
      <c r="L40" s="8">
        <v>32.17</v>
      </c>
      <c r="M40" s="8">
        <v>34.9</v>
      </c>
      <c r="N40" s="8">
        <v>37.61</v>
      </c>
      <c r="O40" s="8">
        <v>40.32</v>
      </c>
      <c r="P40" s="8">
        <v>40.32</v>
      </c>
      <c r="Q40" s="8">
        <v>38.31</v>
      </c>
      <c r="R40" s="8">
        <v>36.39</v>
      </c>
      <c r="S40" s="8">
        <v>34.56</v>
      </c>
    </row>
    <row r="41" spans="1:19" x14ac:dyDescent="0.25">
      <c r="A41" s="2"/>
      <c r="B41" s="4">
        <v>37</v>
      </c>
      <c r="C41" s="3" t="s">
        <v>61</v>
      </c>
      <c r="D41" s="8">
        <v>12.87</v>
      </c>
      <c r="E41" s="8">
        <v>15.41</v>
      </c>
      <c r="F41" s="8">
        <v>17.96</v>
      </c>
      <c r="G41" s="8">
        <v>20.5</v>
      </c>
      <c r="H41" s="8">
        <v>23.03</v>
      </c>
      <c r="I41" s="8">
        <v>25.85</v>
      </c>
      <c r="J41" s="8">
        <v>28.67</v>
      </c>
      <c r="K41" s="8">
        <v>31.48</v>
      </c>
      <c r="L41" s="8">
        <v>34.299999999999997</v>
      </c>
      <c r="M41" s="8">
        <v>37.11</v>
      </c>
      <c r="N41" s="8">
        <v>39.93</v>
      </c>
      <c r="O41" s="8">
        <v>42.74</v>
      </c>
      <c r="P41" s="8">
        <v>42.74</v>
      </c>
      <c r="Q41" s="8">
        <v>40.6</v>
      </c>
      <c r="R41" s="8">
        <v>38.58</v>
      </c>
      <c r="S41" s="8">
        <v>36.65</v>
      </c>
    </row>
    <row r="42" spans="1:19" x14ac:dyDescent="0.25">
      <c r="A42" s="2"/>
      <c r="B42" s="4">
        <v>38</v>
      </c>
      <c r="C42" s="3" t="s">
        <v>60</v>
      </c>
      <c r="D42" s="8">
        <v>5.54</v>
      </c>
      <c r="E42" s="8">
        <v>6.06</v>
      </c>
      <c r="F42" s="8">
        <v>6.58</v>
      </c>
      <c r="G42" s="8">
        <v>7.1</v>
      </c>
      <c r="H42" s="8">
        <v>7.61</v>
      </c>
      <c r="I42" s="8">
        <v>9.16</v>
      </c>
      <c r="J42" s="8">
        <v>10.69</v>
      </c>
      <c r="K42" s="8">
        <v>11.63</v>
      </c>
      <c r="L42" s="8">
        <v>12.58</v>
      </c>
      <c r="M42" s="8">
        <v>13.51</v>
      </c>
      <c r="N42" s="8">
        <v>14.45</v>
      </c>
      <c r="O42" s="8">
        <v>15.38</v>
      </c>
      <c r="P42" s="8">
        <v>15.38</v>
      </c>
      <c r="Q42" s="8">
        <v>14.61</v>
      </c>
      <c r="R42" s="8">
        <v>13.89</v>
      </c>
      <c r="S42" s="8">
        <v>13.19</v>
      </c>
    </row>
    <row r="43" spans="1:19" x14ac:dyDescent="0.25">
      <c r="A43" s="2"/>
      <c r="B43" s="4">
        <v>39</v>
      </c>
      <c r="C43" s="3" t="s">
        <v>59</v>
      </c>
      <c r="D43" s="8">
        <v>10.91</v>
      </c>
      <c r="E43" s="8">
        <v>12.78</v>
      </c>
      <c r="F43" s="8">
        <v>14.64</v>
      </c>
      <c r="G43" s="8">
        <v>16.5</v>
      </c>
      <c r="H43" s="8">
        <v>18.36</v>
      </c>
      <c r="I43" s="8">
        <v>20.77</v>
      </c>
      <c r="J43" s="8">
        <v>23.18</v>
      </c>
      <c r="K43" s="8">
        <v>25.59</v>
      </c>
      <c r="L43" s="8">
        <v>28</v>
      </c>
      <c r="M43" s="8">
        <v>30.4</v>
      </c>
      <c r="N43" s="8">
        <v>32.81</v>
      </c>
      <c r="O43" s="8">
        <v>35.22</v>
      </c>
      <c r="P43" s="8">
        <v>35.22</v>
      </c>
      <c r="Q43" s="8">
        <v>33.46</v>
      </c>
      <c r="R43" s="8">
        <v>31.78</v>
      </c>
      <c r="S43" s="8">
        <v>30.2</v>
      </c>
    </row>
    <row r="44" spans="1:19" x14ac:dyDescent="0.25">
      <c r="A44" s="2"/>
      <c r="B44" s="4">
        <v>40</v>
      </c>
      <c r="C44" s="3" t="s">
        <v>58</v>
      </c>
      <c r="D44" s="8">
        <v>12.96</v>
      </c>
      <c r="E44" s="8">
        <v>15.88</v>
      </c>
      <c r="F44" s="8">
        <v>18.8</v>
      </c>
      <c r="G44" s="8">
        <v>21.72</v>
      </c>
      <c r="H44" s="8">
        <v>24.65</v>
      </c>
      <c r="I44" s="8">
        <v>27.54</v>
      </c>
      <c r="J44" s="8">
        <v>30.43</v>
      </c>
      <c r="K44" s="8">
        <v>33.32</v>
      </c>
      <c r="L44" s="8">
        <v>36.21</v>
      </c>
      <c r="M44" s="8">
        <v>39.1</v>
      </c>
      <c r="N44" s="8">
        <v>41.98</v>
      </c>
      <c r="O44" s="8">
        <v>44.87</v>
      </c>
      <c r="P44" s="8">
        <v>44.87</v>
      </c>
      <c r="Q44" s="8">
        <v>42.64</v>
      </c>
      <c r="R44" s="8">
        <v>40.5</v>
      </c>
      <c r="S44" s="8">
        <v>38.479999999999997</v>
      </c>
    </row>
    <row r="45" spans="1:19" x14ac:dyDescent="0.25">
      <c r="A45" s="2"/>
      <c r="B45" s="4">
        <v>41</v>
      </c>
      <c r="C45" s="3" t="s">
        <v>57</v>
      </c>
      <c r="D45" s="8">
        <v>12.33</v>
      </c>
      <c r="E45" s="8">
        <v>14.58</v>
      </c>
      <c r="F45" s="8">
        <v>16.829999999999998</v>
      </c>
      <c r="G45" s="8">
        <v>19.079999999999998</v>
      </c>
      <c r="H45" s="8">
        <v>21.33</v>
      </c>
      <c r="I45" s="8">
        <v>24.05</v>
      </c>
      <c r="J45" s="8">
        <v>26.75</v>
      </c>
      <c r="K45" s="8">
        <v>29.47</v>
      </c>
      <c r="L45" s="8">
        <v>32.17</v>
      </c>
      <c r="M45" s="8">
        <v>34.9</v>
      </c>
      <c r="N45" s="8">
        <v>37.61</v>
      </c>
      <c r="O45" s="8">
        <v>40.32</v>
      </c>
      <c r="P45" s="8">
        <v>40.32</v>
      </c>
      <c r="Q45" s="8">
        <v>38.31</v>
      </c>
      <c r="R45" s="8">
        <v>36.39</v>
      </c>
      <c r="S45" s="8">
        <v>34.56</v>
      </c>
    </row>
    <row r="46" spans="1:19" x14ac:dyDescent="0.25">
      <c r="A46" s="2"/>
      <c r="B46" s="4">
        <v>42</v>
      </c>
      <c r="C46" s="3" t="s">
        <v>56</v>
      </c>
      <c r="D46" s="8">
        <v>5.54</v>
      </c>
      <c r="E46" s="8">
        <v>6.06</v>
      </c>
      <c r="F46" s="8">
        <v>6.58</v>
      </c>
      <c r="G46" s="8">
        <v>7.1</v>
      </c>
      <c r="H46" s="8">
        <v>7.61</v>
      </c>
      <c r="I46" s="8">
        <v>9.16</v>
      </c>
      <c r="J46" s="8">
        <v>10.69</v>
      </c>
      <c r="K46" s="8">
        <v>11.63</v>
      </c>
      <c r="L46" s="8">
        <v>12.58</v>
      </c>
      <c r="M46" s="8">
        <v>13.51</v>
      </c>
      <c r="N46" s="8">
        <v>14.45</v>
      </c>
      <c r="O46" s="8">
        <v>15.38</v>
      </c>
      <c r="P46" s="8">
        <v>15.38</v>
      </c>
      <c r="Q46" s="8">
        <v>14.61</v>
      </c>
      <c r="R46" s="8">
        <v>13.89</v>
      </c>
      <c r="S46" s="8">
        <v>13.19</v>
      </c>
    </row>
    <row r="47" spans="1:19" x14ac:dyDescent="0.25">
      <c r="A47" s="2"/>
      <c r="B47" s="4">
        <v>43</v>
      </c>
      <c r="C47" s="3" t="s">
        <v>55</v>
      </c>
      <c r="D47" s="8">
        <v>10.199999999999999</v>
      </c>
      <c r="E47" s="8">
        <v>11.85</v>
      </c>
      <c r="F47" s="8">
        <v>13.5</v>
      </c>
      <c r="G47" s="8">
        <v>15.15</v>
      </c>
      <c r="H47" s="8">
        <v>16.79</v>
      </c>
      <c r="I47" s="8">
        <v>18.96</v>
      </c>
      <c r="J47" s="8">
        <v>21.12</v>
      </c>
      <c r="K47" s="8">
        <v>23.29</v>
      </c>
      <c r="L47" s="8">
        <v>25.44</v>
      </c>
      <c r="M47" s="8">
        <v>27.61</v>
      </c>
      <c r="N47" s="8">
        <v>29.77</v>
      </c>
      <c r="O47" s="8">
        <v>31.93</v>
      </c>
      <c r="P47" s="8">
        <v>31.93</v>
      </c>
      <c r="Q47" s="8">
        <v>30.33</v>
      </c>
      <c r="R47" s="8">
        <v>28.82</v>
      </c>
      <c r="S47" s="8">
        <v>27.38</v>
      </c>
    </row>
    <row r="48" spans="1:19" x14ac:dyDescent="0.25">
      <c r="A48" s="2"/>
      <c r="B48" s="4">
        <v>44</v>
      </c>
      <c r="C48" s="3" t="s">
        <v>54</v>
      </c>
      <c r="D48" s="8">
        <v>12.96</v>
      </c>
      <c r="E48" s="8">
        <v>15.88</v>
      </c>
      <c r="F48" s="8">
        <v>18.8</v>
      </c>
      <c r="G48" s="8">
        <v>21.72</v>
      </c>
      <c r="H48" s="8">
        <v>24.65</v>
      </c>
      <c r="I48" s="8">
        <v>27.54</v>
      </c>
      <c r="J48" s="8">
        <v>30.43</v>
      </c>
      <c r="K48" s="8">
        <v>33.32</v>
      </c>
      <c r="L48" s="8">
        <v>36.21</v>
      </c>
      <c r="M48" s="8">
        <v>39.1</v>
      </c>
      <c r="N48" s="8">
        <v>41.98</v>
      </c>
      <c r="O48" s="8">
        <v>44.87</v>
      </c>
      <c r="P48" s="8">
        <v>44.87</v>
      </c>
      <c r="Q48" s="8">
        <v>42.64</v>
      </c>
      <c r="R48" s="8">
        <v>40.5</v>
      </c>
      <c r="S48" s="8">
        <v>38.479999999999997</v>
      </c>
    </row>
    <row r="49" spans="1:19" x14ac:dyDescent="0.25">
      <c r="A49" s="2"/>
      <c r="B49" s="4">
        <v>45</v>
      </c>
      <c r="C49" s="3" t="s">
        <v>53</v>
      </c>
      <c r="D49" s="8">
        <v>12.33</v>
      </c>
      <c r="E49" s="8">
        <v>14.58</v>
      </c>
      <c r="F49" s="8">
        <v>16.829999999999998</v>
      </c>
      <c r="G49" s="8">
        <v>19.079999999999998</v>
      </c>
      <c r="H49" s="8">
        <v>21.33</v>
      </c>
      <c r="I49" s="8">
        <v>24.05</v>
      </c>
      <c r="J49" s="8">
        <v>26.75</v>
      </c>
      <c r="K49" s="8">
        <v>29.47</v>
      </c>
      <c r="L49" s="8">
        <v>32.17</v>
      </c>
      <c r="M49" s="8">
        <v>34.9</v>
      </c>
      <c r="N49" s="8">
        <v>37.61</v>
      </c>
      <c r="O49" s="8">
        <v>40.32</v>
      </c>
      <c r="P49" s="8">
        <v>40.32</v>
      </c>
      <c r="Q49" s="8">
        <v>38.31</v>
      </c>
      <c r="R49" s="8">
        <v>36.39</v>
      </c>
      <c r="S49" s="8">
        <v>34.56</v>
      </c>
    </row>
    <row r="50" spans="1:19" x14ac:dyDescent="0.25">
      <c r="A50" s="2"/>
      <c r="B50" s="4">
        <v>46</v>
      </c>
      <c r="C50" s="3" t="s">
        <v>52</v>
      </c>
      <c r="D50" s="8">
        <v>12.87</v>
      </c>
      <c r="E50" s="8">
        <v>15.41</v>
      </c>
      <c r="F50" s="8">
        <v>17.96</v>
      </c>
      <c r="G50" s="8">
        <v>20.5</v>
      </c>
      <c r="H50" s="8">
        <v>23.03</v>
      </c>
      <c r="I50" s="8">
        <v>25.85</v>
      </c>
      <c r="J50" s="8">
        <v>28.67</v>
      </c>
      <c r="K50" s="8">
        <v>31.48</v>
      </c>
      <c r="L50" s="8">
        <v>34.299999999999997</v>
      </c>
      <c r="M50" s="8">
        <v>37.11</v>
      </c>
      <c r="N50" s="8">
        <v>39.93</v>
      </c>
      <c r="O50" s="8">
        <v>42.74</v>
      </c>
      <c r="P50" s="8">
        <v>42.74</v>
      </c>
      <c r="Q50" s="8">
        <v>40.6</v>
      </c>
      <c r="R50" s="8">
        <v>38.58</v>
      </c>
      <c r="S50" s="8">
        <v>36.65</v>
      </c>
    </row>
    <row r="51" spans="1:19" x14ac:dyDescent="0.25">
      <c r="A51" s="2"/>
      <c r="B51" s="4">
        <v>47</v>
      </c>
      <c r="C51" s="3" t="s">
        <v>51</v>
      </c>
      <c r="D51" s="8">
        <v>12.87</v>
      </c>
      <c r="E51" s="8">
        <v>15.41</v>
      </c>
      <c r="F51" s="8">
        <v>17.96</v>
      </c>
      <c r="G51" s="8">
        <v>20.5</v>
      </c>
      <c r="H51" s="8">
        <v>23.03</v>
      </c>
      <c r="I51" s="8">
        <v>25.85</v>
      </c>
      <c r="J51" s="8">
        <v>28.67</v>
      </c>
      <c r="K51" s="8">
        <v>31.48</v>
      </c>
      <c r="L51" s="8">
        <v>34.299999999999997</v>
      </c>
      <c r="M51" s="8">
        <v>37.11</v>
      </c>
      <c r="N51" s="8">
        <v>39.93</v>
      </c>
      <c r="O51" s="8">
        <v>42.74</v>
      </c>
      <c r="P51" s="8">
        <v>42.74</v>
      </c>
      <c r="Q51" s="8">
        <v>40.6</v>
      </c>
      <c r="R51" s="8">
        <v>38.58</v>
      </c>
      <c r="S51" s="8">
        <v>36.65</v>
      </c>
    </row>
    <row r="52" spans="1:19" x14ac:dyDescent="0.25">
      <c r="A52" s="2"/>
      <c r="B52" s="4">
        <v>48</v>
      </c>
      <c r="C52" s="3" t="s">
        <v>50</v>
      </c>
      <c r="D52" s="8">
        <v>10.199999999999999</v>
      </c>
      <c r="E52" s="8">
        <v>11.85</v>
      </c>
      <c r="F52" s="8">
        <v>13.5</v>
      </c>
      <c r="G52" s="8">
        <v>15.15</v>
      </c>
      <c r="H52" s="8">
        <v>16.79</v>
      </c>
      <c r="I52" s="8">
        <v>18.96</v>
      </c>
      <c r="J52" s="8">
        <v>21.12</v>
      </c>
      <c r="K52" s="8">
        <v>23.29</v>
      </c>
      <c r="L52" s="8">
        <v>25.44</v>
      </c>
      <c r="M52" s="8">
        <v>27.61</v>
      </c>
      <c r="N52" s="8">
        <v>29.77</v>
      </c>
      <c r="O52" s="8">
        <v>31.93</v>
      </c>
      <c r="P52" s="8">
        <v>31.93</v>
      </c>
      <c r="Q52" s="8">
        <v>30.33</v>
      </c>
      <c r="R52" s="8">
        <v>28.82</v>
      </c>
      <c r="S52" s="8">
        <v>27.38</v>
      </c>
    </row>
    <row r="53" spans="1:19" x14ac:dyDescent="0.25">
      <c r="A53" s="2"/>
      <c r="B53" s="4">
        <v>49</v>
      </c>
      <c r="C53" s="3" t="s">
        <v>49</v>
      </c>
      <c r="D53" s="8">
        <v>12.96</v>
      </c>
      <c r="E53" s="8">
        <v>15.88</v>
      </c>
      <c r="F53" s="8">
        <v>18.8</v>
      </c>
      <c r="G53" s="8">
        <v>21.72</v>
      </c>
      <c r="H53" s="8">
        <v>24.65</v>
      </c>
      <c r="I53" s="8">
        <v>27.54</v>
      </c>
      <c r="J53" s="8">
        <v>30.43</v>
      </c>
      <c r="K53" s="8">
        <v>33.32</v>
      </c>
      <c r="L53" s="8">
        <v>36.21</v>
      </c>
      <c r="M53" s="8">
        <v>39.1</v>
      </c>
      <c r="N53" s="8">
        <v>41.98</v>
      </c>
      <c r="O53" s="8">
        <v>44.87</v>
      </c>
      <c r="P53" s="8">
        <v>44.87</v>
      </c>
      <c r="Q53" s="8">
        <v>42.64</v>
      </c>
      <c r="R53" s="8">
        <v>40.5</v>
      </c>
      <c r="S53" s="8">
        <v>38.479999999999997</v>
      </c>
    </row>
    <row r="54" spans="1:19" x14ac:dyDescent="0.25">
      <c r="A54" s="2"/>
      <c r="B54" s="4">
        <v>50</v>
      </c>
      <c r="C54" s="3" t="s">
        <v>48</v>
      </c>
      <c r="D54" s="8">
        <v>13.04</v>
      </c>
      <c r="E54" s="8">
        <v>16.37</v>
      </c>
      <c r="F54" s="8">
        <v>19.71</v>
      </c>
      <c r="G54" s="8">
        <v>23.04</v>
      </c>
      <c r="H54" s="8">
        <v>26.38</v>
      </c>
      <c r="I54" s="8">
        <v>29.35</v>
      </c>
      <c r="J54" s="8">
        <v>32.31</v>
      </c>
      <c r="K54" s="8">
        <v>35.270000000000003</v>
      </c>
      <c r="L54" s="8">
        <v>38.229999999999997</v>
      </c>
      <c r="M54" s="8">
        <v>41.19</v>
      </c>
      <c r="N54" s="8">
        <v>44.16</v>
      </c>
      <c r="O54" s="8">
        <v>47.13</v>
      </c>
      <c r="P54" s="8">
        <v>47.13</v>
      </c>
      <c r="Q54" s="8">
        <v>44.77</v>
      </c>
      <c r="R54" s="8">
        <v>42.52</v>
      </c>
      <c r="S54" s="8">
        <v>40.4</v>
      </c>
    </row>
    <row r="55" spans="1:19" x14ac:dyDescent="0.25">
      <c r="A55" s="2"/>
      <c r="B55" s="4">
        <v>51</v>
      </c>
      <c r="C55" s="3" t="s">
        <v>47</v>
      </c>
      <c r="D55" s="8">
        <v>12.87</v>
      </c>
      <c r="E55" s="8">
        <v>15.41</v>
      </c>
      <c r="F55" s="8">
        <v>17.96</v>
      </c>
      <c r="G55" s="8">
        <v>20.5</v>
      </c>
      <c r="H55" s="8">
        <v>23.03</v>
      </c>
      <c r="I55" s="8">
        <v>25.85</v>
      </c>
      <c r="J55" s="8">
        <v>28.67</v>
      </c>
      <c r="K55" s="8">
        <v>31.48</v>
      </c>
      <c r="L55" s="8">
        <v>34.299999999999997</v>
      </c>
      <c r="M55" s="8">
        <v>37.11</v>
      </c>
      <c r="N55" s="8">
        <v>39.93</v>
      </c>
      <c r="O55" s="8">
        <v>42.74</v>
      </c>
      <c r="P55" s="8">
        <v>42.74</v>
      </c>
      <c r="Q55" s="8">
        <v>40.6</v>
      </c>
      <c r="R55" s="8">
        <v>38.58</v>
      </c>
      <c r="S55" s="8">
        <v>36.65</v>
      </c>
    </row>
    <row r="56" spans="1:19" x14ac:dyDescent="0.25">
      <c r="A56" s="2"/>
      <c r="B56" s="4">
        <v>52</v>
      </c>
      <c r="C56" s="3" t="s">
        <v>46</v>
      </c>
      <c r="D56" s="8">
        <v>11.62</v>
      </c>
      <c r="E56" s="8">
        <v>13.65</v>
      </c>
      <c r="F56" s="8">
        <v>15.69</v>
      </c>
      <c r="G56" s="8">
        <v>17.71</v>
      </c>
      <c r="H56" s="8">
        <v>19.739999999999998</v>
      </c>
      <c r="I56" s="8">
        <v>22.31</v>
      </c>
      <c r="J56" s="8">
        <v>24.87</v>
      </c>
      <c r="K56" s="8">
        <v>27.43</v>
      </c>
      <c r="L56" s="8">
        <v>30</v>
      </c>
      <c r="M56" s="8">
        <v>32.56</v>
      </c>
      <c r="N56" s="8">
        <v>35.11</v>
      </c>
      <c r="O56" s="8">
        <v>37.68</v>
      </c>
      <c r="P56" s="8">
        <v>37.68</v>
      </c>
      <c r="Q56" s="8">
        <v>35.799999999999997</v>
      </c>
      <c r="R56" s="8">
        <v>34.01</v>
      </c>
      <c r="S56" s="8">
        <v>32.31</v>
      </c>
    </row>
    <row r="57" spans="1:19" x14ac:dyDescent="0.25">
      <c r="A57" s="2"/>
      <c r="B57" s="4">
        <v>53</v>
      </c>
      <c r="C57" s="3" t="s">
        <v>45</v>
      </c>
      <c r="D57" s="8">
        <v>12.96</v>
      </c>
      <c r="E57" s="8">
        <v>15.88</v>
      </c>
      <c r="F57" s="8">
        <v>18.8</v>
      </c>
      <c r="G57" s="8">
        <v>21.72</v>
      </c>
      <c r="H57" s="8">
        <v>24.65</v>
      </c>
      <c r="I57" s="8">
        <v>27.54</v>
      </c>
      <c r="J57" s="8">
        <v>30.43</v>
      </c>
      <c r="K57" s="8">
        <v>33.32</v>
      </c>
      <c r="L57" s="8">
        <v>36.21</v>
      </c>
      <c r="M57" s="8">
        <v>39.1</v>
      </c>
      <c r="N57" s="8">
        <v>41.98</v>
      </c>
      <c r="O57" s="8">
        <v>44.87</v>
      </c>
      <c r="P57" s="8">
        <v>44.87</v>
      </c>
      <c r="Q57" s="8">
        <v>42.64</v>
      </c>
      <c r="R57" s="8">
        <v>40.5</v>
      </c>
      <c r="S57" s="8">
        <v>38.479999999999997</v>
      </c>
    </row>
    <row r="58" spans="1:19" x14ac:dyDescent="0.25">
      <c r="A58" s="2"/>
      <c r="B58" s="4">
        <v>54</v>
      </c>
      <c r="C58" s="3" t="s">
        <v>44</v>
      </c>
      <c r="D58" s="8">
        <v>12.87</v>
      </c>
      <c r="E58" s="8">
        <v>15.41</v>
      </c>
      <c r="F58" s="8">
        <v>17.96</v>
      </c>
      <c r="G58" s="8">
        <v>20.5</v>
      </c>
      <c r="H58" s="8">
        <v>23.03</v>
      </c>
      <c r="I58" s="8">
        <v>25.85</v>
      </c>
      <c r="J58" s="8">
        <v>28.67</v>
      </c>
      <c r="K58" s="8">
        <v>31.48</v>
      </c>
      <c r="L58" s="8">
        <v>34.299999999999997</v>
      </c>
      <c r="M58" s="8">
        <v>37.11</v>
      </c>
      <c r="N58" s="8">
        <v>39.93</v>
      </c>
      <c r="O58" s="8">
        <v>42.74</v>
      </c>
      <c r="P58" s="8">
        <v>42.74</v>
      </c>
      <c r="Q58" s="8">
        <v>40.6</v>
      </c>
      <c r="R58" s="8">
        <v>38.58</v>
      </c>
      <c r="S58" s="8">
        <v>36.65</v>
      </c>
    </row>
    <row r="59" spans="1:19" x14ac:dyDescent="0.25">
      <c r="A59" s="2"/>
      <c r="B59" s="4">
        <v>55</v>
      </c>
      <c r="C59" s="3" t="s">
        <v>43</v>
      </c>
      <c r="D59" s="8">
        <v>12.33</v>
      </c>
      <c r="E59" s="8">
        <v>14.58</v>
      </c>
      <c r="F59" s="8">
        <v>16.829999999999998</v>
      </c>
      <c r="G59" s="8">
        <v>19.079999999999998</v>
      </c>
      <c r="H59" s="8">
        <v>21.33</v>
      </c>
      <c r="I59" s="8">
        <v>24.05</v>
      </c>
      <c r="J59" s="8">
        <v>26.75</v>
      </c>
      <c r="K59" s="8">
        <v>29.47</v>
      </c>
      <c r="L59" s="8">
        <v>32.17</v>
      </c>
      <c r="M59" s="8">
        <v>34.9</v>
      </c>
      <c r="N59" s="8">
        <v>37.61</v>
      </c>
      <c r="O59" s="8">
        <v>40.32</v>
      </c>
      <c r="P59" s="8">
        <v>40.32</v>
      </c>
      <c r="Q59" s="8">
        <v>38.31</v>
      </c>
      <c r="R59" s="8">
        <v>36.39</v>
      </c>
      <c r="S59" s="8">
        <v>34.56</v>
      </c>
    </row>
    <row r="60" spans="1:19" x14ac:dyDescent="0.25">
      <c r="A60" s="2"/>
      <c r="B60" s="4">
        <v>56</v>
      </c>
      <c r="C60" s="3" t="s">
        <v>42</v>
      </c>
      <c r="D60" s="8">
        <v>13.04</v>
      </c>
      <c r="E60" s="8">
        <v>16.37</v>
      </c>
      <c r="F60" s="8">
        <v>19.71</v>
      </c>
      <c r="G60" s="8">
        <v>23.04</v>
      </c>
      <c r="H60" s="8">
        <v>26.38</v>
      </c>
      <c r="I60" s="8">
        <v>29.35</v>
      </c>
      <c r="J60" s="8">
        <v>32.31</v>
      </c>
      <c r="K60" s="8">
        <v>35.270000000000003</v>
      </c>
      <c r="L60" s="8">
        <v>38.229999999999997</v>
      </c>
      <c r="M60" s="8">
        <v>41.19</v>
      </c>
      <c r="N60" s="8">
        <v>44.16</v>
      </c>
      <c r="O60" s="8">
        <v>47.13</v>
      </c>
      <c r="P60" s="8">
        <v>47.13</v>
      </c>
      <c r="Q60" s="8">
        <v>44.77</v>
      </c>
      <c r="R60" s="8">
        <v>42.52</v>
      </c>
      <c r="S60" s="8">
        <v>40.4</v>
      </c>
    </row>
    <row r="61" spans="1:19" x14ac:dyDescent="0.25">
      <c r="A61" s="2"/>
      <c r="B61" s="4">
        <v>57</v>
      </c>
      <c r="C61" s="3" t="s">
        <v>41</v>
      </c>
      <c r="D61" s="8">
        <v>12.87</v>
      </c>
      <c r="E61" s="8">
        <v>15.41</v>
      </c>
      <c r="F61" s="8">
        <v>17.96</v>
      </c>
      <c r="G61" s="8">
        <v>20.5</v>
      </c>
      <c r="H61" s="8">
        <v>23.03</v>
      </c>
      <c r="I61" s="8">
        <v>25.85</v>
      </c>
      <c r="J61" s="8">
        <v>28.67</v>
      </c>
      <c r="K61" s="8">
        <v>31.48</v>
      </c>
      <c r="L61" s="8">
        <v>34.299999999999997</v>
      </c>
      <c r="M61" s="8">
        <v>37.11</v>
      </c>
      <c r="N61" s="8">
        <v>39.93</v>
      </c>
      <c r="O61" s="8">
        <v>42.74</v>
      </c>
      <c r="P61" s="8">
        <v>42.74</v>
      </c>
      <c r="Q61" s="8">
        <v>40.6</v>
      </c>
      <c r="R61" s="8">
        <v>38.58</v>
      </c>
      <c r="S61" s="8">
        <v>36.65</v>
      </c>
    </row>
    <row r="62" spans="1:19" x14ac:dyDescent="0.25">
      <c r="A62" s="2"/>
      <c r="B62" s="4">
        <v>58</v>
      </c>
      <c r="C62" s="3" t="s">
        <v>40</v>
      </c>
      <c r="D62" s="8">
        <v>10.91</v>
      </c>
      <c r="E62" s="8">
        <v>12.78</v>
      </c>
      <c r="F62" s="8">
        <v>14.64</v>
      </c>
      <c r="G62" s="8">
        <v>16.5</v>
      </c>
      <c r="H62" s="8">
        <v>18.36</v>
      </c>
      <c r="I62" s="8">
        <v>20.77</v>
      </c>
      <c r="J62" s="8">
        <v>23.18</v>
      </c>
      <c r="K62" s="8">
        <v>25.59</v>
      </c>
      <c r="L62" s="8">
        <v>28</v>
      </c>
      <c r="M62" s="8">
        <v>30.4</v>
      </c>
      <c r="N62" s="8">
        <v>32.81</v>
      </c>
      <c r="O62" s="8">
        <v>35.22</v>
      </c>
      <c r="P62" s="8">
        <v>35.22</v>
      </c>
      <c r="Q62" s="8">
        <v>33.46</v>
      </c>
      <c r="R62" s="8">
        <v>31.78</v>
      </c>
      <c r="S62" s="8">
        <v>30.2</v>
      </c>
    </row>
    <row r="63" spans="1:19" x14ac:dyDescent="0.25">
      <c r="A63" s="2"/>
      <c r="B63" s="4">
        <v>59</v>
      </c>
      <c r="C63" s="3" t="s">
        <v>39</v>
      </c>
      <c r="D63" s="8">
        <v>13.04</v>
      </c>
      <c r="E63" s="8">
        <v>16.37</v>
      </c>
      <c r="F63" s="8">
        <v>19.71</v>
      </c>
      <c r="G63" s="8">
        <v>23.04</v>
      </c>
      <c r="H63" s="8">
        <v>26.38</v>
      </c>
      <c r="I63" s="8">
        <v>29.35</v>
      </c>
      <c r="J63" s="8">
        <v>32.31</v>
      </c>
      <c r="K63" s="8">
        <v>35.270000000000003</v>
      </c>
      <c r="L63" s="8">
        <v>38.229999999999997</v>
      </c>
      <c r="M63" s="8">
        <v>41.19</v>
      </c>
      <c r="N63" s="8">
        <v>44.16</v>
      </c>
      <c r="O63" s="8">
        <v>47.13</v>
      </c>
      <c r="P63" s="8">
        <v>47.13</v>
      </c>
      <c r="Q63" s="8">
        <v>44.77</v>
      </c>
      <c r="R63" s="8">
        <v>42.52</v>
      </c>
      <c r="S63" s="8">
        <v>40.4</v>
      </c>
    </row>
    <row r="64" spans="1:19" x14ac:dyDescent="0.25">
      <c r="A64" s="2"/>
      <c r="B64" s="4">
        <v>60</v>
      </c>
      <c r="C64" s="3" t="s">
        <v>38</v>
      </c>
      <c r="D64" s="8">
        <v>12.96</v>
      </c>
      <c r="E64" s="8">
        <v>15.88</v>
      </c>
      <c r="F64" s="8">
        <v>18.8</v>
      </c>
      <c r="G64" s="8">
        <v>21.72</v>
      </c>
      <c r="H64" s="8">
        <v>24.65</v>
      </c>
      <c r="I64" s="8">
        <v>27.54</v>
      </c>
      <c r="J64" s="8">
        <v>30.43</v>
      </c>
      <c r="K64" s="8">
        <v>33.32</v>
      </c>
      <c r="L64" s="8">
        <v>36.21</v>
      </c>
      <c r="M64" s="8">
        <v>39.1</v>
      </c>
      <c r="N64" s="8">
        <v>41.98</v>
      </c>
      <c r="O64" s="8">
        <v>44.87</v>
      </c>
      <c r="P64" s="8">
        <v>44.87</v>
      </c>
      <c r="Q64" s="8">
        <v>42.64</v>
      </c>
      <c r="R64" s="8">
        <v>40.5</v>
      </c>
      <c r="S64" s="8">
        <v>38.479999999999997</v>
      </c>
    </row>
    <row r="65" spans="1:19" x14ac:dyDescent="0.25">
      <c r="A65" s="2"/>
      <c r="B65" s="4">
        <v>61</v>
      </c>
      <c r="C65" s="3" t="s">
        <v>37</v>
      </c>
      <c r="D65" s="8">
        <v>12.96</v>
      </c>
      <c r="E65" s="8">
        <v>15.88</v>
      </c>
      <c r="F65" s="8">
        <v>18.8</v>
      </c>
      <c r="G65" s="8">
        <v>21.72</v>
      </c>
      <c r="H65" s="8">
        <v>24.65</v>
      </c>
      <c r="I65" s="8">
        <v>27.54</v>
      </c>
      <c r="J65" s="8">
        <v>30.43</v>
      </c>
      <c r="K65" s="8">
        <v>33.32</v>
      </c>
      <c r="L65" s="8">
        <v>36.21</v>
      </c>
      <c r="M65" s="8">
        <v>39.1</v>
      </c>
      <c r="N65" s="8">
        <v>41.98</v>
      </c>
      <c r="O65" s="8">
        <v>44.87</v>
      </c>
      <c r="P65" s="8">
        <v>44.87</v>
      </c>
      <c r="Q65" s="8">
        <v>42.64</v>
      </c>
      <c r="R65" s="8">
        <v>40.5</v>
      </c>
      <c r="S65" s="8">
        <v>38.479999999999997</v>
      </c>
    </row>
    <row r="66" spans="1:19" x14ac:dyDescent="0.25">
      <c r="A66" s="2"/>
      <c r="B66" s="4">
        <v>62</v>
      </c>
      <c r="C66" s="3" t="s">
        <v>36</v>
      </c>
      <c r="D66" s="8">
        <v>13.04</v>
      </c>
      <c r="E66" s="8">
        <v>16.37</v>
      </c>
      <c r="F66" s="8">
        <v>19.71</v>
      </c>
      <c r="G66" s="8">
        <v>23.04</v>
      </c>
      <c r="H66" s="8">
        <v>26.38</v>
      </c>
      <c r="I66" s="8">
        <v>29.35</v>
      </c>
      <c r="J66" s="8">
        <v>32.31</v>
      </c>
      <c r="K66" s="8">
        <v>35.270000000000003</v>
      </c>
      <c r="L66" s="8">
        <v>38.229999999999997</v>
      </c>
      <c r="M66" s="8">
        <v>41.19</v>
      </c>
      <c r="N66" s="8">
        <v>44.16</v>
      </c>
      <c r="O66" s="8">
        <v>47.13</v>
      </c>
      <c r="P66" s="8">
        <v>47.13</v>
      </c>
      <c r="Q66" s="8">
        <v>44.77</v>
      </c>
      <c r="R66" s="8">
        <v>42.52</v>
      </c>
      <c r="S66" s="8">
        <v>40.4</v>
      </c>
    </row>
    <row r="67" spans="1:19" x14ac:dyDescent="0.25">
      <c r="A67" s="2"/>
      <c r="B67" s="4">
        <v>63</v>
      </c>
      <c r="C67" s="3" t="s">
        <v>35</v>
      </c>
      <c r="D67" s="8">
        <v>10.199999999999999</v>
      </c>
      <c r="E67" s="8">
        <v>11.85</v>
      </c>
      <c r="F67" s="8">
        <v>13.5</v>
      </c>
      <c r="G67" s="8">
        <v>15.15</v>
      </c>
      <c r="H67" s="8">
        <v>16.79</v>
      </c>
      <c r="I67" s="8">
        <v>18.96</v>
      </c>
      <c r="J67" s="8">
        <v>21.12</v>
      </c>
      <c r="K67" s="8">
        <v>23.29</v>
      </c>
      <c r="L67" s="8">
        <v>25.44</v>
      </c>
      <c r="M67" s="8">
        <v>27.61</v>
      </c>
      <c r="N67" s="8">
        <v>29.77</v>
      </c>
      <c r="O67" s="8">
        <v>31.93</v>
      </c>
      <c r="P67" s="8">
        <v>31.93</v>
      </c>
      <c r="Q67" s="8">
        <v>30.33</v>
      </c>
      <c r="R67" s="8">
        <v>28.82</v>
      </c>
      <c r="S67" s="8">
        <v>27.38</v>
      </c>
    </row>
    <row r="68" spans="1:19" x14ac:dyDescent="0.25">
      <c r="A68" s="2"/>
      <c r="B68" s="4">
        <v>64</v>
      </c>
      <c r="C68" s="3" t="s">
        <v>34</v>
      </c>
      <c r="D68" s="8">
        <v>12.96</v>
      </c>
      <c r="E68" s="8">
        <v>15.88</v>
      </c>
      <c r="F68" s="8">
        <v>18.8</v>
      </c>
      <c r="G68" s="8">
        <v>21.72</v>
      </c>
      <c r="H68" s="8">
        <v>24.65</v>
      </c>
      <c r="I68" s="8">
        <v>27.54</v>
      </c>
      <c r="J68" s="8">
        <v>30.43</v>
      </c>
      <c r="K68" s="8">
        <v>33.32</v>
      </c>
      <c r="L68" s="8">
        <v>36.21</v>
      </c>
      <c r="M68" s="8">
        <v>39.1</v>
      </c>
      <c r="N68" s="8">
        <v>41.98</v>
      </c>
      <c r="O68" s="8">
        <v>44.87</v>
      </c>
      <c r="P68" s="8">
        <v>44.87</v>
      </c>
      <c r="Q68" s="8">
        <v>42.64</v>
      </c>
      <c r="R68" s="8">
        <v>40.5</v>
      </c>
      <c r="S68" s="8">
        <v>38.479999999999997</v>
      </c>
    </row>
    <row r="69" spans="1:19" x14ac:dyDescent="0.25">
      <c r="A69" s="2"/>
      <c r="B69" s="4">
        <v>65</v>
      </c>
      <c r="C69" s="3" t="s">
        <v>33</v>
      </c>
      <c r="D69" s="8">
        <v>12.87</v>
      </c>
      <c r="E69" s="8">
        <v>15.41</v>
      </c>
      <c r="F69" s="8">
        <v>17.96</v>
      </c>
      <c r="G69" s="8">
        <v>20.5</v>
      </c>
      <c r="H69" s="8">
        <v>23.03</v>
      </c>
      <c r="I69" s="8">
        <v>25.85</v>
      </c>
      <c r="J69" s="8">
        <v>28.67</v>
      </c>
      <c r="K69" s="8">
        <v>31.48</v>
      </c>
      <c r="L69" s="8">
        <v>34.299999999999997</v>
      </c>
      <c r="M69" s="8">
        <v>37.11</v>
      </c>
      <c r="N69" s="8">
        <v>39.93</v>
      </c>
      <c r="O69" s="8">
        <v>42.74</v>
      </c>
      <c r="P69" s="8">
        <v>42.74</v>
      </c>
      <c r="Q69" s="8">
        <v>40.6</v>
      </c>
      <c r="R69" s="8">
        <v>38.58</v>
      </c>
      <c r="S69" s="8">
        <v>36.65</v>
      </c>
    </row>
    <row r="70" spans="1:19" x14ac:dyDescent="0.25">
      <c r="A70" s="2"/>
      <c r="B70" s="4">
        <v>66</v>
      </c>
      <c r="C70" s="3" t="s">
        <v>32</v>
      </c>
      <c r="D70" s="8">
        <v>12.33</v>
      </c>
      <c r="E70" s="8">
        <v>14.58</v>
      </c>
      <c r="F70" s="8">
        <v>16.829999999999998</v>
      </c>
      <c r="G70" s="8">
        <v>19.079999999999998</v>
      </c>
      <c r="H70" s="8">
        <v>21.33</v>
      </c>
      <c r="I70" s="8">
        <v>24.05</v>
      </c>
      <c r="J70" s="8">
        <v>26.75</v>
      </c>
      <c r="K70" s="8">
        <v>29.47</v>
      </c>
      <c r="L70" s="8">
        <v>32.17</v>
      </c>
      <c r="M70" s="8">
        <v>34.9</v>
      </c>
      <c r="N70" s="8">
        <v>37.61</v>
      </c>
      <c r="O70" s="8">
        <v>40.32</v>
      </c>
      <c r="P70" s="8">
        <v>40.32</v>
      </c>
      <c r="Q70" s="8">
        <v>38.31</v>
      </c>
      <c r="R70" s="8">
        <v>36.39</v>
      </c>
      <c r="S70" s="8">
        <v>34.56</v>
      </c>
    </row>
    <row r="71" spans="1:19" x14ac:dyDescent="0.25">
      <c r="A71" s="2"/>
      <c r="B71" s="4">
        <v>67</v>
      </c>
      <c r="C71" s="3" t="s">
        <v>31</v>
      </c>
      <c r="D71" s="8">
        <v>12.87</v>
      </c>
      <c r="E71" s="8">
        <v>15.41</v>
      </c>
      <c r="F71" s="8">
        <v>17.96</v>
      </c>
      <c r="G71" s="8">
        <v>20.5</v>
      </c>
      <c r="H71" s="8">
        <v>23.03</v>
      </c>
      <c r="I71" s="8">
        <v>25.85</v>
      </c>
      <c r="J71" s="8">
        <v>28.67</v>
      </c>
      <c r="K71" s="8">
        <v>31.48</v>
      </c>
      <c r="L71" s="8">
        <v>34.299999999999997</v>
      </c>
      <c r="M71" s="8">
        <v>37.11</v>
      </c>
      <c r="N71" s="8">
        <v>39.93</v>
      </c>
      <c r="O71" s="8">
        <v>42.74</v>
      </c>
      <c r="P71" s="8">
        <v>42.74</v>
      </c>
      <c r="Q71" s="8">
        <v>40.6</v>
      </c>
      <c r="R71" s="8">
        <v>38.58</v>
      </c>
      <c r="S71" s="8">
        <v>36.65</v>
      </c>
    </row>
    <row r="72" spans="1:19" x14ac:dyDescent="0.25">
      <c r="A72" s="2"/>
      <c r="B72" s="4">
        <v>68</v>
      </c>
      <c r="C72" s="3" t="s">
        <v>30</v>
      </c>
      <c r="D72" s="8">
        <v>12.33</v>
      </c>
      <c r="E72" s="8">
        <v>14.58</v>
      </c>
      <c r="F72" s="8">
        <v>16.829999999999998</v>
      </c>
      <c r="G72" s="8">
        <v>19.079999999999998</v>
      </c>
      <c r="H72" s="8">
        <v>21.33</v>
      </c>
      <c r="I72" s="8">
        <v>24.05</v>
      </c>
      <c r="J72" s="8">
        <v>26.75</v>
      </c>
      <c r="K72" s="8">
        <v>29.47</v>
      </c>
      <c r="L72" s="8">
        <v>32.17</v>
      </c>
      <c r="M72" s="8">
        <v>34.9</v>
      </c>
      <c r="N72" s="8">
        <v>37.61</v>
      </c>
      <c r="O72" s="8">
        <v>40.32</v>
      </c>
      <c r="P72" s="8">
        <v>40.32</v>
      </c>
      <c r="Q72" s="8">
        <v>38.31</v>
      </c>
      <c r="R72" s="8">
        <v>36.39</v>
      </c>
      <c r="S72" s="8">
        <v>34.56</v>
      </c>
    </row>
    <row r="73" spans="1:19" x14ac:dyDescent="0.25">
      <c r="A73" s="2"/>
      <c r="B73" s="4">
        <v>69</v>
      </c>
      <c r="C73" s="3" t="s">
        <v>29</v>
      </c>
      <c r="D73" s="8">
        <v>5.54</v>
      </c>
      <c r="E73" s="8">
        <v>6.06</v>
      </c>
      <c r="F73" s="8">
        <v>6.58</v>
      </c>
      <c r="G73" s="8">
        <v>7.1</v>
      </c>
      <c r="H73" s="8">
        <v>7.61</v>
      </c>
      <c r="I73" s="8">
        <v>9.16</v>
      </c>
      <c r="J73" s="8">
        <v>10.69</v>
      </c>
      <c r="K73" s="8">
        <v>11.63</v>
      </c>
      <c r="L73" s="8">
        <v>12.58</v>
      </c>
      <c r="M73" s="8">
        <v>13.51</v>
      </c>
      <c r="N73" s="8">
        <v>14.45</v>
      </c>
      <c r="O73" s="8">
        <v>15.38</v>
      </c>
      <c r="P73" s="8">
        <v>15.38</v>
      </c>
      <c r="Q73" s="8">
        <v>14.61</v>
      </c>
      <c r="R73" s="8">
        <v>13.89</v>
      </c>
      <c r="S73" s="8">
        <v>13.19</v>
      </c>
    </row>
    <row r="74" spans="1:19" x14ac:dyDescent="0.25">
      <c r="A74" s="2"/>
      <c r="B74" s="4">
        <v>70</v>
      </c>
      <c r="C74" s="3" t="s">
        <v>28</v>
      </c>
      <c r="D74" s="8">
        <v>10.91</v>
      </c>
      <c r="E74" s="8">
        <v>12.78</v>
      </c>
      <c r="F74" s="8">
        <v>14.64</v>
      </c>
      <c r="G74" s="8">
        <v>16.5</v>
      </c>
      <c r="H74" s="8">
        <v>18.36</v>
      </c>
      <c r="I74" s="8">
        <v>20.77</v>
      </c>
      <c r="J74" s="8">
        <v>23.18</v>
      </c>
      <c r="K74" s="8">
        <v>25.59</v>
      </c>
      <c r="L74" s="8">
        <v>28</v>
      </c>
      <c r="M74" s="8">
        <v>30.4</v>
      </c>
      <c r="N74" s="8">
        <v>32.81</v>
      </c>
      <c r="O74" s="8">
        <v>35.22</v>
      </c>
      <c r="P74" s="8">
        <v>35.22</v>
      </c>
      <c r="Q74" s="8">
        <v>33.46</v>
      </c>
      <c r="R74" s="8">
        <v>31.78</v>
      </c>
      <c r="S74" s="8">
        <v>30.2</v>
      </c>
    </row>
    <row r="75" spans="1:19" x14ac:dyDescent="0.25">
      <c r="A75" s="2"/>
      <c r="B75" s="4">
        <v>71</v>
      </c>
      <c r="C75" s="3" t="s">
        <v>27</v>
      </c>
      <c r="D75" s="8">
        <v>10.91</v>
      </c>
      <c r="E75" s="8">
        <v>12.78</v>
      </c>
      <c r="F75" s="8">
        <v>14.64</v>
      </c>
      <c r="G75" s="8">
        <v>16.5</v>
      </c>
      <c r="H75" s="8">
        <v>18.36</v>
      </c>
      <c r="I75" s="8">
        <v>20.77</v>
      </c>
      <c r="J75" s="8">
        <v>23.18</v>
      </c>
      <c r="K75" s="8">
        <v>25.59</v>
      </c>
      <c r="L75" s="8">
        <v>28</v>
      </c>
      <c r="M75" s="8">
        <v>30.4</v>
      </c>
      <c r="N75" s="8">
        <v>32.81</v>
      </c>
      <c r="O75" s="8">
        <v>35.22</v>
      </c>
      <c r="P75" s="8">
        <v>35.22</v>
      </c>
      <c r="Q75" s="8">
        <v>33.46</v>
      </c>
      <c r="R75" s="8">
        <v>31.78</v>
      </c>
      <c r="S75" s="8">
        <v>30.2</v>
      </c>
    </row>
    <row r="76" spans="1:19" x14ac:dyDescent="0.25">
      <c r="A76" s="2"/>
      <c r="B76" s="4">
        <v>72</v>
      </c>
      <c r="C76" s="3" t="s">
        <v>26</v>
      </c>
      <c r="D76" s="8">
        <v>12.87</v>
      </c>
      <c r="E76" s="8">
        <v>15.41</v>
      </c>
      <c r="F76" s="8">
        <v>17.96</v>
      </c>
      <c r="G76" s="8">
        <v>20.5</v>
      </c>
      <c r="H76" s="8">
        <v>23.03</v>
      </c>
      <c r="I76" s="8">
        <v>25.85</v>
      </c>
      <c r="J76" s="8">
        <v>28.67</v>
      </c>
      <c r="K76" s="8">
        <v>31.48</v>
      </c>
      <c r="L76" s="8">
        <v>34.299999999999997</v>
      </c>
      <c r="M76" s="8">
        <v>37.11</v>
      </c>
      <c r="N76" s="8">
        <v>39.93</v>
      </c>
      <c r="O76" s="8">
        <v>42.74</v>
      </c>
      <c r="P76" s="8">
        <v>42.74</v>
      </c>
      <c r="Q76" s="8">
        <v>40.6</v>
      </c>
      <c r="R76" s="8">
        <v>38.58</v>
      </c>
      <c r="S76" s="8">
        <v>36.65</v>
      </c>
    </row>
    <row r="77" spans="1:19" x14ac:dyDescent="0.25">
      <c r="A77" s="2"/>
      <c r="B77" s="4">
        <v>73</v>
      </c>
      <c r="C77" s="3" t="s">
        <v>25</v>
      </c>
      <c r="D77" s="8">
        <v>10.199999999999999</v>
      </c>
      <c r="E77" s="8">
        <v>11.85</v>
      </c>
      <c r="F77" s="8">
        <v>13.5</v>
      </c>
      <c r="G77" s="8">
        <v>15.15</v>
      </c>
      <c r="H77" s="8">
        <v>16.79</v>
      </c>
      <c r="I77" s="8">
        <v>18.96</v>
      </c>
      <c r="J77" s="8">
        <v>21.12</v>
      </c>
      <c r="K77" s="8">
        <v>23.29</v>
      </c>
      <c r="L77" s="8">
        <v>25.44</v>
      </c>
      <c r="M77" s="8">
        <v>27.61</v>
      </c>
      <c r="N77" s="8">
        <v>29.77</v>
      </c>
      <c r="O77" s="8">
        <v>31.93</v>
      </c>
      <c r="P77" s="8">
        <v>31.93</v>
      </c>
      <c r="Q77" s="8">
        <v>30.33</v>
      </c>
      <c r="R77" s="8">
        <v>28.82</v>
      </c>
      <c r="S77" s="8">
        <v>27.38</v>
      </c>
    </row>
    <row r="78" spans="1:19" x14ac:dyDescent="0.25">
      <c r="A78" s="2"/>
      <c r="B78" s="4">
        <v>74</v>
      </c>
      <c r="C78" s="3" t="s">
        <v>24</v>
      </c>
      <c r="D78" s="8">
        <v>10.91</v>
      </c>
      <c r="E78" s="8">
        <v>12.78</v>
      </c>
      <c r="F78" s="8">
        <v>14.64</v>
      </c>
      <c r="G78" s="8">
        <v>16.5</v>
      </c>
      <c r="H78" s="8">
        <v>18.36</v>
      </c>
      <c r="I78" s="8">
        <v>20.77</v>
      </c>
      <c r="J78" s="8">
        <v>23.18</v>
      </c>
      <c r="K78" s="8">
        <v>25.59</v>
      </c>
      <c r="L78" s="8">
        <v>28</v>
      </c>
      <c r="M78" s="8">
        <v>30.4</v>
      </c>
      <c r="N78" s="8">
        <v>32.81</v>
      </c>
      <c r="O78" s="8">
        <v>35.22</v>
      </c>
      <c r="P78" s="8">
        <v>35.22</v>
      </c>
      <c r="Q78" s="8">
        <v>33.46</v>
      </c>
      <c r="R78" s="8">
        <v>31.78</v>
      </c>
      <c r="S78" s="8">
        <v>30.2</v>
      </c>
    </row>
    <row r="79" spans="1:19" x14ac:dyDescent="0.25">
      <c r="A79" s="2"/>
      <c r="B79" s="4">
        <v>75</v>
      </c>
      <c r="C79" s="3" t="s">
        <v>23</v>
      </c>
      <c r="D79" s="8">
        <v>12.87</v>
      </c>
      <c r="E79" s="8">
        <v>15.41</v>
      </c>
      <c r="F79" s="8">
        <v>17.96</v>
      </c>
      <c r="G79" s="8">
        <v>20.5</v>
      </c>
      <c r="H79" s="8">
        <v>23.03</v>
      </c>
      <c r="I79" s="8">
        <v>25.85</v>
      </c>
      <c r="J79" s="8">
        <v>28.67</v>
      </c>
      <c r="K79" s="8">
        <v>31.48</v>
      </c>
      <c r="L79" s="8">
        <v>34.299999999999997</v>
      </c>
      <c r="M79" s="8">
        <v>37.11</v>
      </c>
      <c r="N79" s="8">
        <v>39.93</v>
      </c>
      <c r="O79" s="8">
        <v>42.74</v>
      </c>
      <c r="P79" s="8">
        <v>42.74</v>
      </c>
      <c r="Q79" s="8">
        <v>40.6</v>
      </c>
      <c r="R79" s="8">
        <v>38.58</v>
      </c>
      <c r="S79" s="8">
        <v>36.65</v>
      </c>
    </row>
    <row r="80" spans="1:19" x14ac:dyDescent="0.25">
      <c r="A80" s="2"/>
      <c r="B80" s="4">
        <v>76</v>
      </c>
      <c r="C80" s="3" t="s">
        <v>22</v>
      </c>
      <c r="D80" s="8">
        <v>12.96</v>
      </c>
      <c r="E80" s="8">
        <v>15.88</v>
      </c>
      <c r="F80" s="8">
        <v>18.8</v>
      </c>
      <c r="G80" s="8">
        <v>21.72</v>
      </c>
      <c r="H80" s="8">
        <v>24.65</v>
      </c>
      <c r="I80" s="8">
        <v>27.54</v>
      </c>
      <c r="J80" s="8">
        <v>30.43</v>
      </c>
      <c r="K80" s="8">
        <v>33.32</v>
      </c>
      <c r="L80" s="8">
        <v>36.21</v>
      </c>
      <c r="M80" s="8">
        <v>39.1</v>
      </c>
      <c r="N80" s="8">
        <v>41.98</v>
      </c>
      <c r="O80" s="8">
        <v>44.87</v>
      </c>
      <c r="P80" s="8">
        <v>44.87</v>
      </c>
      <c r="Q80" s="8">
        <v>42.64</v>
      </c>
      <c r="R80" s="8">
        <v>40.5</v>
      </c>
      <c r="S80" s="8">
        <v>38.479999999999997</v>
      </c>
    </row>
    <row r="81" spans="1:19" x14ac:dyDescent="0.25">
      <c r="A81" s="2"/>
      <c r="B81" s="4">
        <v>77</v>
      </c>
      <c r="C81" s="3" t="s">
        <v>21</v>
      </c>
      <c r="D81" s="8">
        <v>12.87</v>
      </c>
      <c r="E81" s="8">
        <v>15.41</v>
      </c>
      <c r="F81" s="8">
        <v>17.96</v>
      </c>
      <c r="G81" s="8">
        <v>20.5</v>
      </c>
      <c r="H81" s="8">
        <v>23.03</v>
      </c>
      <c r="I81" s="8">
        <v>25.85</v>
      </c>
      <c r="J81" s="8">
        <v>28.67</v>
      </c>
      <c r="K81" s="8">
        <v>31.48</v>
      </c>
      <c r="L81" s="8">
        <v>34.299999999999997</v>
      </c>
      <c r="M81" s="8">
        <v>37.11</v>
      </c>
      <c r="N81" s="8">
        <v>39.93</v>
      </c>
      <c r="O81" s="8">
        <v>42.74</v>
      </c>
      <c r="P81" s="8">
        <v>42.74</v>
      </c>
      <c r="Q81" s="8">
        <v>40.6</v>
      </c>
      <c r="R81" s="8">
        <v>38.58</v>
      </c>
      <c r="S81" s="8">
        <v>36.65</v>
      </c>
    </row>
    <row r="82" spans="1:19" x14ac:dyDescent="0.25">
      <c r="A82" s="2"/>
      <c r="B82" s="4">
        <v>78</v>
      </c>
      <c r="C82" s="3" t="s">
        <v>20</v>
      </c>
      <c r="D82" s="8">
        <v>12.87</v>
      </c>
      <c r="E82" s="8">
        <v>15.41</v>
      </c>
      <c r="F82" s="8">
        <v>17.96</v>
      </c>
      <c r="G82" s="8">
        <v>20.5</v>
      </c>
      <c r="H82" s="8">
        <v>23.03</v>
      </c>
      <c r="I82" s="8">
        <v>25.85</v>
      </c>
      <c r="J82" s="8">
        <v>28.67</v>
      </c>
      <c r="K82" s="8">
        <v>31.48</v>
      </c>
      <c r="L82" s="8">
        <v>34.299999999999997</v>
      </c>
      <c r="M82" s="8">
        <v>37.11</v>
      </c>
      <c r="N82" s="8">
        <v>39.93</v>
      </c>
      <c r="O82" s="8">
        <v>42.74</v>
      </c>
      <c r="P82" s="8">
        <v>42.74</v>
      </c>
      <c r="Q82" s="8">
        <v>40.6</v>
      </c>
      <c r="R82" s="8">
        <v>38.58</v>
      </c>
      <c r="S82" s="8">
        <v>36.65</v>
      </c>
    </row>
    <row r="83" spans="1:19" x14ac:dyDescent="0.25">
      <c r="A83" s="2"/>
      <c r="B83" s="4">
        <v>79</v>
      </c>
      <c r="C83" s="3" t="s">
        <v>19</v>
      </c>
      <c r="D83" s="8">
        <v>12.87</v>
      </c>
      <c r="E83" s="8">
        <v>15.41</v>
      </c>
      <c r="F83" s="8">
        <v>17.96</v>
      </c>
      <c r="G83" s="8">
        <v>20.5</v>
      </c>
      <c r="H83" s="8">
        <v>23.03</v>
      </c>
      <c r="I83" s="8">
        <v>25.85</v>
      </c>
      <c r="J83" s="8">
        <v>28.67</v>
      </c>
      <c r="K83" s="8">
        <v>31.48</v>
      </c>
      <c r="L83" s="8">
        <v>34.299999999999997</v>
      </c>
      <c r="M83" s="8">
        <v>37.11</v>
      </c>
      <c r="N83" s="8">
        <v>39.93</v>
      </c>
      <c r="O83" s="8">
        <v>42.74</v>
      </c>
      <c r="P83" s="8">
        <v>42.74</v>
      </c>
      <c r="Q83" s="8">
        <v>40.6</v>
      </c>
      <c r="R83" s="8">
        <v>38.58</v>
      </c>
      <c r="S83" s="8">
        <v>36.65</v>
      </c>
    </row>
    <row r="84" spans="1:19" x14ac:dyDescent="0.25">
      <c r="A84" s="2"/>
      <c r="B84" s="4">
        <v>80</v>
      </c>
      <c r="C84" s="3" t="s">
        <v>18</v>
      </c>
      <c r="D84" s="8">
        <v>12.96</v>
      </c>
      <c r="E84" s="8">
        <v>15.88</v>
      </c>
      <c r="F84" s="8">
        <v>18.8</v>
      </c>
      <c r="G84" s="8">
        <v>21.72</v>
      </c>
      <c r="H84" s="8">
        <v>24.65</v>
      </c>
      <c r="I84" s="8">
        <v>27.54</v>
      </c>
      <c r="J84" s="8">
        <v>30.43</v>
      </c>
      <c r="K84" s="8">
        <v>33.32</v>
      </c>
      <c r="L84" s="8">
        <v>36.21</v>
      </c>
      <c r="M84" s="8">
        <v>39.1</v>
      </c>
      <c r="N84" s="8">
        <v>41.98</v>
      </c>
      <c r="O84" s="8">
        <v>44.87</v>
      </c>
      <c r="P84" s="8">
        <v>44.87</v>
      </c>
      <c r="Q84" s="8">
        <v>42.64</v>
      </c>
      <c r="R84" s="8">
        <v>40.5</v>
      </c>
      <c r="S84" s="8">
        <v>38.479999999999997</v>
      </c>
    </row>
    <row r="85" spans="1:19" x14ac:dyDescent="0.25">
      <c r="A85" s="2"/>
      <c r="B85" s="4">
        <v>81</v>
      </c>
      <c r="C85" s="3" t="s">
        <v>17</v>
      </c>
      <c r="D85" s="8">
        <v>12.33</v>
      </c>
      <c r="E85" s="8">
        <v>14.58</v>
      </c>
      <c r="F85" s="8">
        <v>16.829999999999998</v>
      </c>
      <c r="G85" s="8">
        <v>19.079999999999998</v>
      </c>
      <c r="H85" s="8">
        <v>21.33</v>
      </c>
      <c r="I85" s="8">
        <v>24.05</v>
      </c>
      <c r="J85" s="8">
        <v>26.75</v>
      </c>
      <c r="K85" s="8">
        <v>29.47</v>
      </c>
      <c r="L85" s="8">
        <v>32.17</v>
      </c>
      <c r="M85" s="8">
        <v>34.9</v>
      </c>
      <c r="N85" s="8">
        <v>37.61</v>
      </c>
      <c r="O85" s="8">
        <v>40.32</v>
      </c>
      <c r="P85" s="8">
        <v>40.32</v>
      </c>
      <c r="Q85" s="8">
        <v>38.31</v>
      </c>
      <c r="R85" s="8">
        <v>36.39</v>
      </c>
      <c r="S85" s="8">
        <v>34.56</v>
      </c>
    </row>
    <row r="86" spans="1:19" x14ac:dyDescent="0.25">
      <c r="A86" s="2"/>
      <c r="B86" s="4">
        <v>82</v>
      </c>
      <c r="C86" s="3" t="s">
        <v>16</v>
      </c>
      <c r="D86" s="8">
        <v>12.33</v>
      </c>
      <c r="E86" s="8">
        <v>14.58</v>
      </c>
      <c r="F86" s="8">
        <v>16.829999999999998</v>
      </c>
      <c r="G86" s="8">
        <v>19.079999999999998</v>
      </c>
      <c r="H86" s="8">
        <v>21.33</v>
      </c>
      <c r="I86" s="8">
        <v>24.05</v>
      </c>
      <c r="J86" s="8">
        <v>26.75</v>
      </c>
      <c r="K86" s="8">
        <v>29.47</v>
      </c>
      <c r="L86" s="8">
        <v>32.17</v>
      </c>
      <c r="M86" s="8">
        <v>34.9</v>
      </c>
      <c r="N86" s="8">
        <v>37.61</v>
      </c>
      <c r="O86" s="8">
        <v>40.32</v>
      </c>
      <c r="P86" s="8">
        <v>40.32</v>
      </c>
      <c r="Q86" s="8">
        <v>38.31</v>
      </c>
      <c r="R86" s="8">
        <v>36.39</v>
      </c>
      <c r="S86" s="8">
        <v>34.56</v>
      </c>
    </row>
    <row r="87" spans="1:19" x14ac:dyDescent="0.25">
      <c r="A87" s="2"/>
      <c r="B87" s="4">
        <v>83</v>
      </c>
      <c r="C87" s="3" t="s">
        <v>15</v>
      </c>
      <c r="D87" s="8">
        <v>10.91</v>
      </c>
      <c r="E87" s="8">
        <v>12.78</v>
      </c>
      <c r="F87" s="8">
        <v>14.64</v>
      </c>
      <c r="G87" s="8">
        <v>16.5</v>
      </c>
      <c r="H87" s="8">
        <v>18.36</v>
      </c>
      <c r="I87" s="8">
        <v>20.77</v>
      </c>
      <c r="J87" s="8">
        <v>23.18</v>
      </c>
      <c r="K87" s="8">
        <v>25.59</v>
      </c>
      <c r="L87" s="8">
        <v>28</v>
      </c>
      <c r="M87" s="8">
        <v>30.4</v>
      </c>
      <c r="N87" s="8">
        <v>32.81</v>
      </c>
      <c r="O87" s="8">
        <v>35.22</v>
      </c>
      <c r="P87" s="8">
        <v>35.22</v>
      </c>
      <c r="Q87" s="8">
        <v>33.46</v>
      </c>
      <c r="R87" s="8">
        <v>31.78</v>
      </c>
      <c r="S87" s="8">
        <v>30.2</v>
      </c>
    </row>
    <row r="88" spans="1:19" x14ac:dyDescent="0.25">
      <c r="A88" s="2"/>
      <c r="B88" s="4">
        <v>84</v>
      </c>
      <c r="C88" s="3" t="s">
        <v>14</v>
      </c>
      <c r="D88" s="8">
        <v>5.54</v>
      </c>
      <c r="E88" s="8">
        <v>6.06</v>
      </c>
      <c r="F88" s="8">
        <v>6.58</v>
      </c>
      <c r="G88" s="8">
        <v>7.1</v>
      </c>
      <c r="H88" s="8">
        <v>7.61</v>
      </c>
      <c r="I88" s="8">
        <v>9.16</v>
      </c>
      <c r="J88" s="8">
        <v>10.69</v>
      </c>
      <c r="K88" s="8">
        <v>11.63</v>
      </c>
      <c r="L88" s="8">
        <v>12.58</v>
      </c>
      <c r="M88" s="8">
        <v>13.51</v>
      </c>
      <c r="N88" s="8">
        <v>14.45</v>
      </c>
      <c r="O88" s="8">
        <v>15.38</v>
      </c>
      <c r="P88" s="8">
        <v>15.38</v>
      </c>
      <c r="Q88" s="8">
        <v>14.61</v>
      </c>
      <c r="R88" s="8">
        <v>13.89</v>
      </c>
      <c r="S88" s="8">
        <v>13.19</v>
      </c>
    </row>
    <row r="89" spans="1:19" x14ac:dyDescent="0.25">
      <c r="A89" s="2"/>
      <c r="B89" s="4">
        <v>85</v>
      </c>
      <c r="C89" s="3" t="s">
        <v>13</v>
      </c>
      <c r="D89" s="8">
        <v>12.96</v>
      </c>
      <c r="E89" s="8">
        <v>15.88</v>
      </c>
      <c r="F89" s="8">
        <v>18.8</v>
      </c>
      <c r="G89" s="8">
        <v>21.72</v>
      </c>
      <c r="H89" s="8">
        <v>24.65</v>
      </c>
      <c r="I89" s="8">
        <v>27.54</v>
      </c>
      <c r="J89" s="8">
        <v>30.43</v>
      </c>
      <c r="K89" s="8">
        <v>33.32</v>
      </c>
      <c r="L89" s="8">
        <v>36.21</v>
      </c>
      <c r="M89" s="8">
        <v>39.1</v>
      </c>
      <c r="N89" s="8">
        <v>41.98</v>
      </c>
      <c r="O89" s="8">
        <v>44.87</v>
      </c>
      <c r="P89" s="8">
        <v>44.87</v>
      </c>
      <c r="Q89" s="8">
        <v>42.64</v>
      </c>
      <c r="R89" s="8">
        <v>40.5</v>
      </c>
      <c r="S89" s="8">
        <v>38.479999999999997</v>
      </c>
    </row>
    <row r="90" spans="1:19" x14ac:dyDescent="0.25">
      <c r="A90" s="2"/>
      <c r="B90" s="4">
        <v>86</v>
      </c>
      <c r="C90" s="3" t="s">
        <v>12</v>
      </c>
      <c r="D90" s="8">
        <v>12.87</v>
      </c>
      <c r="E90" s="8">
        <v>15.41</v>
      </c>
      <c r="F90" s="8">
        <v>17.96</v>
      </c>
      <c r="G90" s="8">
        <v>20.5</v>
      </c>
      <c r="H90" s="8">
        <v>23.03</v>
      </c>
      <c r="I90" s="8">
        <v>25.85</v>
      </c>
      <c r="J90" s="8">
        <v>28.67</v>
      </c>
      <c r="K90" s="8">
        <v>31.48</v>
      </c>
      <c r="L90" s="8">
        <v>34.299999999999997</v>
      </c>
      <c r="M90" s="8">
        <v>37.11</v>
      </c>
      <c r="N90" s="8">
        <v>39.93</v>
      </c>
      <c r="O90" s="8">
        <v>42.74</v>
      </c>
      <c r="P90" s="8">
        <v>42.74</v>
      </c>
      <c r="Q90" s="8">
        <v>40.6</v>
      </c>
      <c r="R90" s="8">
        <v>38.58</v>
      </c>
      <c r="S90" s="8">
        <v>36.65</v>
      </c>
    </row>
    <row r="91" spans="1:19" x14ac:dyDescent="0.25">
      <c r="A91" s="2"/>
      <c r="B91" s="4">
        <v>87</v>
      </c>
      <c r="C91" s="3" t="s">
        <v>11</v>
      </c>
      <c r="D91" s="8">
        <v>12.33</v>
      </c>
      <c r="E91" s="8">
        <v>14.58</v>
      </c>
      <c r="F91" s="8">
        <v>16.829999999999998</v>
      </c>
      <c r="G91" s="8">
        <v>19.079999999999998</v>
      </c>
      <c r="H91" s="8">
        <v>21.33</v>
      </c>
      <c r="I91" s="8">
        <v>24.05</v>
      </c>
      <c r="J91" s="8">
        <v>26.75</v>
      </c>
      <c r="K91" s="8">
        <v>29.47</v>
      </c>
      <c r="L91" s="8">
        <v>32.17</v>
      </c>
      <c r="M91" s="8">
        <v>34.9</v>
      </c>
      <c r="N91" s="8">
        <v>37.61</v>
      </c>
      <c r="O91" s="8">
        <v>40.32</v>
      </c>
      <c r="P91" s="8">
        <v>40.32</v>
      </c>
      <c r="Q91" s="8">
        <v>38.31</v>
      </c>
      <c r="R91" s="8">
        <v>36.39</v>
      </c>
      <c r="S91" s="8">
        <v>34.56</v>
      </c>
    </row>
    <row r="92" spans="1:19" x14ac:dyDescent="0.25">
      <c r="A92" s="2"/>
      <c r="B92" s="4">
        <v>88</v>
      </c>
      <c r="C92" s="3" t="s">
        <v>10</v>
      </c>
      <c r="D92" s="8">
        <v>12.33</v>
      </c>
      <c r="E92" s="8">
        <v>14.58</v>
      </c>
      <c r="F92" s="8">
        <v>16.829999999999998</v>
      </c>
      <c r="G92" s="8">
        <v>19.079999999999998</v>
      </c>
      <c r="H92" s="8">
        <v>21.33</v>
      </c>
      <c r="I92" s="8">
        <v>24.05</v>
      </c>
      <c r="J92" s="8">
        <v>26.75</v>
      </c>
      <c r="K92" s="8">
        <v>29.47</v>
      </c>
      <c r="L92" s="8">
        <v>32.17</v>
      </c>
      <c r="M92" s="8">
        <v>34.9</v>
      </c>
      <c r="N92" s="8">
        <v>37.61</v>
      </c>
      <c r="O92" s="8">
        <v>40.32</v>
      </c>
      <c r="P92" s="8">
        <v>40.32</v>
      </c>
      <c r="Q92" s="8">
        <v>38.31</v>
      </c>
      <c r="R92" s="8">
        <v>36.39</v>
      </c>
      <c r="S92" s="8">
        <v>34.56</v>
      </c>
    </row>
    <row r="93" spans="1:19" x14ac:dyDescent="0.25">
      <c r="A93" s="2"/>
      <c r="B93" s="4">
        <v>89</v>
      </c>
      <c r="C93" s="3" t="s">
        <v>9</v>
      </c>
      <c r="D93" s="8">
        <v>12.33</v>
      </c>
      <c r="E93" s="8">
        <v>14.58</v>
      </c>
      <c r="F93" s="8">
        <v>16.829999999999998</v>
      </c>
      <c r="G93" s="8">
        <v>19.079999999999998</v>
      </c>
      <c r="H93" s="8">
        <v>21.33</v>
      </c>
      <c r="I93" s="8">
        <v>24.05</v>
      </c>
      <c r="J93" s="8">
        <v>26.75</v>
      </c>
      <c r="K93" s="8">
        <v>29.47</v>
      </c>
      <c r="L93" s="8">
        <v>32.17</v>
      </c>
      <c r="M93" s="8">
        <v>34.9</v>
      </c>
      <c r="N93" s="8">
        <v>37.61</v>
      </c>
      <c r="O93" s="8">
        <v>40.32</v>
      </c>
      <c r="P93" s="8">
        <v>40.32</v>
      </c>
      <c r="Q93" s="8">
        <v>38.31</v>
      </c>
      <c r="R93" s="8">
        <v>36.39</v>
      </c>
      <c r="S93" s="8">
        <v>34.56</v>
      </c>
    </row>
    <row r="94" spans="1:19" x14ac:dyDescent="0.25">
      <c r="A94" s="2"/>
      <c r="B94" s="4">
        <v>90</v>
      </c>
      <c r="C94" s="3" t="s">
        <v>8</v>
      </c>
      <c r="D94" s="8">
        <v>12.33</v>
      </c>
      <c r="E94" s="8">
        <v>14.58</v>
      </c>
      <c r="F94" s="8">
        <v>16.829999999999998</v>
      </c>
      <c r="G94" s="8">
        <v>19.079999999999998</v>
      </c>
      <c r="H94" s="8">
        <v>21.33</v>
      </c>
      <c r="I94" s="8">
        <v>24.05</v>
      </c>
      <c r="J94" s="8">
        <v>26.75</v>
      </c>
      <c r="K94" s="8">
        <v>29.47</v>
      </c>
      <c r="L94" s="8">
        <v>32.17</v>
      </c>
      <c r="M94" s="8">
        <v>34.9</v>
      </c>
      <c r="N94" s="8">
        <v>37.61</v>
      </c>
      <c r="O94" s="8">
        <v>40.32</v>
      </c>
      <c r="P94" s="8">
        <v>40.32</v>
      </c>
      <c r="Q94" s="8">
        <v>38.31</v>
      </c>
      <c r="R94" s="8">
        <v>36.39</v>
      </c>
      <c r="S94" s="8">
        <v>34.56</v>
      </c>
    </row>
    <row r="95" spans="1:19" x14ac:dyDescent="0.25">
      <c r="A95" s="2"/>
      <c r="B95" s="4">
        <v>91</v>
      </c>
      <c r="C95" s="3" t="s">
        <v>7</v>
      </c>
      <c r="D95" s="8">
        <v>12.87</v>
      </c>
      <c r="E95" s="8">
        <v>15.41</v>
      </c>
      <c r="F95" s="8">
        <v>17.96</v>
      </c>
      <c r="G95" s="8">
        <v>20.5</v>
      </c>
      <c r="H95" s="8">
        <v>23.03</v>
      </c>
      <c r="I95" s="8">
        <v>25.85</v>
      </c>
      <c r="J95" s="8">
        <v>28.67</v>
      </c>
      <c r="K95" s="8">
        <v>31.48</v>
      </c>
      <c r="L95" s="8">
        <v>34.299999999999997</v>
      </c>
      <c r="M95" s="8">
        <v>37.11</v>
      </c>
      <c r="N95" s="8">
        <v>39.93</v>
      </c>
      <c r="O95" s="8">
        <v>42.74</v>
      </c>
      <c r="P95" s="8">
        <v>42.74</v>
      </c>
      <c r="Q95" s="8">
        <v>40.6</v>
      </c>
      <c r="R95" s="8">
        <v>38.58</v>
      </c>
      <c r="S95" s="8">
        <v>36.65</v>
      </c>
    </row>
    <row r="96" spans="1:19" x14ac:dyDescent="0.25">
      <c r="A96" s="2"/>
      <c r="B96" s="4">
        <v>92</v>
      </c>
      <c r="C96" s="3" t="s">
        <v>6</v>
      </c>
      <c r="D96" s="8">
        <v>12.87</v>
      </c>
      <c r="E96" s="8">
        <v>15.41</v>
      </c>
      <c r="F96" s="8">
        <v>17.96</v>
      </c>
      <c r="G96" s="8">
        <v>20.5</v>
      </c>
      <c r="H96" s="8">
        <v>23.03</v>
      </c>
      <c r="I96" s="8">
        <v>25.85</v>
      </c>
      <c r="J96" s="8">
        <v>28.67</v>
      </c>
      <c r="K96" s="8">
        <v>31.48</v>
      </c>
      <c r="L96" s="8">
        <v>34.299999999999997</v>
      </c>
      <c r="M96" s="8">
        <v>37.11</v>
      </c>
      <c r="N96" s="8">
        <v>39.93</v>
      </c>
      <c r="O96" s="8">
        <v>42.74</v>
      </c>
      <c r="P96" s="8">
        <v>42.74</v>
      </c>
      <c r="Q96" s="8">
        <v>40.6</v>
      </c>
      <c r="R96" s="8">
        <v>38.58</v>
      </c>
      <c r="S96" s="8">
        <v>36.65</v>
      </c>
    </row>
    <row r="97" spans="1:19" x14ac:dyDescent="0.25">
      <c r="A97" s="2"/>
      <c r="B97" s="4">
        <v>93</v>
      </c>
      <c r="C97" s="3" t="s">
        <v>5</v>
      </c>
      <c r="D97" s="8">
        <v>12.87</v>
      </c>
      <c r="E97" s="8">
        <v>15.41</v>
      </c>
      <c r="F97" s="8">
        <v>17.96</v>
      </c>
      <c r="G97" s="8">
        <v>20.5</v>
      </c>
      <c r="H97" s="8">
        <v>23.03</v>
      </c>
      <c r="I97" s="8">
        <v>25.85</v>
      </c>
      <c r="J97" s="8">
        <v>28.67</v>
      </c>
      <c r="K97" s="8">
        <v>31.48</v>
      </c>
      <c r="L97" s="8">
        <v>34.299999999999997</v>
      </c>
      <c r="M97" s="8">
        <v>37.11</v>
      </c>
      <c r="N97" s="8">
        <v>39.93</v>
      </c>
      <c r="O97" s="8">
        <v>42.74</v>
      </c>
      <c r="P97" s="8">
        <v>42.74</v>
      </c>
      <c r="Q97" s="8">
        <v>40.6</v>
      </c>
      <c r="R97" s="8">
        <v>38.58</v>
      </c>
      <c r="S97" s="8">
        <v>36.65</v>
      </c>
    </row>
    <row r="98" spans="1:19" x14ac:dyDescent="0.25">
      <c r="A98" s="2"/>
      <c r="B98" s="4">
        <v>94</v>
      </c>
      <c r="C98" s="3" t="s">
        <v>4</v>
      </c>
      <c r="D98" s="8">
        <v>12.87</v>
      </c>
      <c r="E98" s="8">
        <v>15.41</v>
      </c>
      <c r="F98" s="8">
        <v>17.96</v>
      </c>
      <c r="G98" s="8">
        <v>20.5</v>
      </c>
      <c r="H98" s="8">
        <v>23.03</v>
      </c>
      <c r="I98" s="8">
        <v>25.85</v>
      </c>
      <c r="J98" s="8">
        <v>28.67</v>
      </c>
      <c r="K98" s="8">
        <v>31.48</v>
      </c>
      <c r="L98" s="8">
        <v>34.299999999999997</v>
      </c>
      <c r="M98" s="8">
        <v>37.11</v>
      </c>
      <c r="N98" s="8">
        <v>39.93</v>
      </c>
      <c r="O98" s="8">
        <v>42.74</v>
      </c>
      <c r="P98" s="8">
        <v>42.74</v>
      </c>
      <c r="Q98" s="8">
        <v>40.6</v>
      </c>
      <c r="R98" s="8">
        <v>38.58</v>
      </c>
      <c r="S98" s="8">
        <v>36.65</v>
      </c>
    </row>
    <row r="99" spans="1:19" x14ac:dyDescent="0.25">
      <c r="A99" s="2"/>
      <c r="B99" s="4">
        <v>95</v>
      </c>
      <c r="C99" s="3" t="s">
        <v>3</v>
      </c>
      <c r="D99" s="8">
        <v>12.87</v>
      </c>
      <c r="E99" s="8">
        <v>15.41</v>
      </c>
      <c r="F99" s="8">
        <v>17.96</v>
      </c>
      <c r="G99" s="8">
        <v>20.5</v>
      </c>
      <c r="H99" s="8">
        <v>23.03</v>
      </c>
      <c r="I99" s="8">
        <v>25.85</v>
      </c>
      <c r="J99" s="8">
        <v>28.67</v>
      </c>
      <c r="K99" s="8">
        <v>31.48</v>
      </c>
      <c r="L99" s="8">
        <v>34.299999999999997</v>
      </c>
      <c r="M99" s="8">
        <v>37.11</v>
      </c>
      <c r="N99" s="8">
        <v>39.93</v>
      </c>
      <c r="O99" s="8">
        <v>42.74</v>
      </c>
      <c r="P99" s="8">
        <v>42.74</v>
      </c>
      <c r="Q99" s="8">
        <v>40.6</v>
      </c>
      <c r="R99" s="8">
        <v>38.58</v>
      </c>
      <c r="S99" s="8">
        <v>36.65</v>
      </c>
    </row>
  </sheetData>
  <mergeCells count="2">
    <mergeCell ref="B2:C4"/>
    <mergeCell ref="D2:N2"/>
  </mergeCells>
  <pageMargins left="0.78740157499999996" right="0.78740157499999996" top="0.984251969" bottom="0.984251969" header="0.4921259845" footer="0.492125984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tabColor rgb="FF00B050"/>
  </sheetPr>
  <dimension ref="A1:Z100"/>
  <sheetViews>
    <sheetView showGridLines="0" workbookViewId="0">
      <pane ySplit="4" topLeftCell="A5" activePane="bottomLeft" state="frozenSplit"/>
      <selection activeCell="R102" sqref="R102"/>
      <selection pane="bottomLeft" activeCell="Z24" sqref="Z24"/>
    </sheetView>
  </sheetViews>
  <sheetFormatPr baseColWidth="10" defaultRowHeight="13.2" x14ac:dyDescent="0.25"/>
  <cols>
    <col min="1" max="1" width="11.44140625" style="1"/>
    <col min="2" max="2" width="4" style="1" customWidth="1"/>
    <col min="3" max="3" width="24.88671875" style="1" customWidth="1"/>
    <col min="4" max="24" width="7.88671875" style="1" customWidth="1"/>
    <col min="25" max="256" width="11.44140625" style="1"/>
    <col min="257" max="257" width="4" style="1" customWidth="1"/>
    <col min="258" max="258" width="24.88671875" style="1" customWidth="1"/>
    <col min="259" max="259" width="5.5546875" style="1" customWidth="1"/>
    <col min="260" max="261" width="6.5546875" style="1" customWidth="1"/>
    <col min="262" max="262" width="6.44140625" style="1" customWidth="1"/>
    <col min="263" max="264" width="6.6640625" style="1" customWidth="1"/>
    <col min="265" max="265" width="6.5546875" style="1" customWidth="1"/>
    <col min="266" max="266" width="6.6640625" style="1" customWidth="1"/>
    <col min="267" max="267" width="6.88671875" style="1" customWidth="1"/>
    <col min="268" max="268" width="7.33203125" style="1" customWidth="1"/>
    <col min="269" max="269" width="6.6640625" style="1" customWidth="1"/>
    <col min="270" max="270" width="8.33203125" style="1" customWidth="1"/>
    <col min="271" max="512" width="11.44140625" style="1"/>
    <col min="513" max="513" width="4" style="1" customWidth="1"/>
    <col min="514" max="514" width="24.88671875" style="1" customWidth="1"/>
    <col min="515" max="515" width="5.5546875" style="1" customWidth="1"/>
    <col min="516" max="517" width="6.5546875" style="1" customWidth="1"/>
    <col min="518" max="518" width="6.44140625" style="1" customWidth="1"/>
    <col min="519" max="520" width="6.6640625" style="1" customWidth="1"/>
    <col min="521" max="521" width="6.5546875" style="1" customWidth="1"/>
    <col min="522" max="522" width="6.6640625" style="1" customWidth="1"/>
    <col min="523" max="523" width="6.88671875" style="1" customWidth="1"/>
    <col min="524" max="524" width="7.33203125" style="1" customWidth="1"/>
    <col min="525" max="525" width="6.6640625" style="1" customWidth="1"/>
    <col min="526" max="526" width="8.33203125" style="1" customWidth="1"/>
    <col min="527" max="768" width="11.44140625" style="1"/>
    <col min="769" max="769" width="4" style="1" customWidth="1"/>
    <col min="770" max="770" width="24.88671875" style="1" customWidth="1"/>
    <col min="771" max="771" width="5.5546875" style="1" customWidth="1"/>
    <col min="772" max="773" width="6.5546875" style="1" customWidth="1"/>
    <col min="774" max="774" width="6.44140625" style="1" customWidth="1"/>
    <col min="775" max="776" width="6.6640625" style="1" customWidth="1"/>
    <col min="777" max="777" width="6.5546875" style="1" customWidth="1"/>
    <col min="778" max="778" width="6.6640625" style="1" customWidth="1"/>
    <col min="779" max="779" width="6.88671875" style="1" customWidth="1"/>
    <col min="780" max="780" width="7.33203125" style="1" customWidth="1"/>
    <col min="781" max="781" width="6.6640625" style="1" customWidth="1"/>
    <col min="782" max="782" width="8.33203125" style="1" customWidth="1"/>
    <col min="783" max="1024" width="11.44140625" style="1"/>
    <col min="1025" max="1025" width="4" style="1" customWidth="1"/>
    <col min="1026" max="1026" width="24.88671875" style="1" customWidth="1"/>
    <col min="1027" max="1027" width="5.5546875" style="1" customWidth="1"/>
    <col min="1028" max="1029" width="6.5546875" style="1" customWidth="1"/>
    <col min="1030" max="1030" width="6.44140625" style="1" customWidth="1"/>
    <col min="1031" max="1032" width="6.6640625" style="1" customWidth="1"/>
    <col min="1033" max="1033" width="6.5546875" style="1" customWidth="1"/>
    <col min="1034" max="1034" width="6.6640625" style="1" customWidth="1"/>
    <col min="1035" max="1035" width="6.88671875" style="1" customWidth="1"/>
    <col min="1036" max="1036" width="7.33203125" style="1" customWidth="1"/>
    <col min="1037" max="1037" width="6.6640625" style="1" customWidth="1"/>
    <col min="1038" max="1038" width="8.33203125" style="1" customWidth="1"/>
    <col min="1039" max="1280" width="11.44140625" style="1"/>
    <col min="1281" max="1281" width="4" style="1" customWidth="1"/>
    <col min="1282" max="1282" width="24.88671875" style="1" customWidth="1"/>
    <col min="1283" max="1283" width="5.5546875" style="1" customWidth="1"/>
    <col min="1284" max="1285" width="6.5546875" style="1" customWidth="1"/>
    <col min="1286" max="1286" width="6.44140625" style="1" customWidth="1"/>
    <col min="1287" max="1288" width="6.6640625" style="1" customWidth="1"/>
    <col min="1289" max="1289" width="6.5546875" style="1" customWidth="1"/>
    <col min="1290" max="1290" width="6.6640625" style="1" customWidth="1"/>
    <col min="1291" max="1291" width="6.88671875" style="1" customWidth="1"/>
    <col min="1292" max="1292" width="7.33203125" style="1" customWidth="1"/>
    <col min="1293" max="1293" width="6.6640625" style="1" customWidth="1"/>
    <col min="1294" max="1294" width="8.33203125" style="1" customWidth="1"/>
    <col min="1295" max="1536" width="11.44140625" style="1"/>
    <col min="1537" max="1537" width="4" style="1" customWidth="1"/>
    <col min="1538" max="1538" width="24.88671875" style="1" customWidth="1"/>
    <col min="1539" max="1539" width="5.5546875" style="1" customWidth="1"/>
    <col min="1540" max="1541" width="6.5546875" style="1" customWidth="1"/>
    <col min="1542" max="1542" width="6.44140625" style="1" customWidth="1"/>
    <col min="1543" max="1544" width="6.6640625" style="1" customWidth="1"/>
    <col min="1545" max="1545" width="6.5546875" style="1" customWidth="1"/>
    <col min="1546" max="1546" width="6.6640625" style="1" customWidth="1"/>
    <col min="1547" max="1547" width="6.88671875" style="1" customWidth="1"/>
    <col min="1548" max="1548" width="7.33203125" style="1" customWidth="1"/>
    <col min="1549" max="1549" width="6.6640625" style="1" customWidth="1"/>
    <col min="1550" max="1550" width="8.33203125" style="1" customWidth="1"/>
    <col min="1551" max="1792" width="11.44140625" style="1"/>
    <col min="1793" max="1793" width="4" style="1" customWidth="1"/>
    <col min="1794" max="1794" width="24.88671875" style="1" customWidth="1"/>
    <col min="1795" max="1795" width="5.5546875" style="1" customWidth="1"/>
    <col min="1796" max="1797" width="6.5546875" style="1" customWidth="1"/>
    <col min="1798" max="1798" width="6.44140625" style="1" customWidth="1"/>
    <col min="1799" max="1800" width="6.6640625" style="1" customWidth="1"/>
    <col min="1801" max="1801" width="6.5546875" style="1" customWidth="1"/>
    <col min="1802" max="1802" width="6.6640625" style="1" customWidth="1"/>
    <col min="1803" max="1803" width="6.88671875" style="1" customWidth="1"/>
    <col min="1804" max="1804" width="7.33203125" style="1" customWidth="1"/>
    <col min="1805" max="1805" width="6.6640625" style="1" customWidth="1"/>
    <col min="1806" max="1806" width="8.33203125" style="1" customWidth="1"/>
    <col min="1807" max="2048" width="11.44140625" style="1"/>
    <col min="2049" max="2049" width="4" style="1" customWidth="1"/>
    <col min="2050" max="2050" width="24.88671875" style="1" customWidth="1"/>
    <col min="2051" max="2051" width="5.5546875" style="1" customWidth="1"/>
    <col min="2052" max="2053" width="6.5546875" style="1" customWidth="1"/>
    <col min="2054" max="2054" width="6.44140625" style="1" customWidth="1"/>
    <col min="2055" max="2056" width="6.6640625" style="1" customWidth="1"/>
    <col min="2057" max="2057" width="6.5546875" style="1" customWidth="1"/>
    <col min="2058" max="2058" width="6.6640625" style="1" customWidth="1"/>
    <col min="2059" max="2059" width="6.88671875" style="1" customWidth="1"/>
    <col min="2060" max="2060" width="7.33203125" style="1" customWidth="1"/>
    <col min="2061" max="2061" width="6.6640625" style="1" customWidth="1"/>
    <col min="2062" max="2062" width="8.33203125" style="1" customWidth="1"/>
    <col min="2063" max="2304" width="11.44140625" style="1"/>
    <col min="2305" max="2305" width="4" style="1" customWidth="1"/>
    <col min="2306" max="2306" width="24.88671875" style="1" customWidth="1"/>
    <col min="2307" max="2307" width="5.5546875" style="1" customWidth="1"/>
    <col min="2308" max="2309" width="6.5546875" style="1" customWidth="1"/>
    <col min="2310" max="2310" width="6.44140625" style="1" customWidth="1"/>
    <col min="2311" max="2312" width="6.6640625" style="1" customWidth="1"/>
    <col min="2313" max="2313" width="6.5546875" style="1" customWidth="1"/>
    <col min="2314" max="2314" width="6.6640625" style="1" customWidth="1"/>
    <col min="2315" max="2315" width="6.88671875" style="1" customWidth="1"/>
    <col min="2316" max="2316" width="7.33203125" style="1" customWidth="1"/>
    <col min="2317" max="2317" width="6.6640625" style="1" customWidth="1"/>
    <col min="2318" max="2318" width="8.33203125" style="1" customWidth="1"/>
    <col min="2319" max="2560" width="11.44140625" style="1"/>
    <col min="2561" max="2561" width="4" style="1" customWidth="1"/>
    <col min="2562" max="2562" width="24.88671875" style="1" customWidth="1"/>
    <col min="2563" max="2563" width="5.5546875" style="1" customWidth="1"/>
    <col min="2564" max="2565" width="6.5546875" style="1" customWidth="1"/>
    <col min="2566" max="2566" width="6.44140625" style="1" customWidth="1"/>
    <col min="2567" max="2568" width="6.6640625" style="1" customWidth="1"/>
    <col min="2569" max="2569" width="6.5546875" style="1" customWidth="1"/>
    <col min="2570" max="2570" width="6.6640625" style="1" customWidth="1"/>
    <col min="2571" max="2571" width="6.88671875" style="1" customWidth="1"/>
    <col min="2572" max="2572" width="7.33203125" style="1" customWidth="1"/>
    <col min="2573" max="2573" width="6.6640625" style="1" customWidth="1"/>
    <col min="2574" max="2574" width="8.33203125" style="1" customWidth="1"/>
    <col min="2575" max="2816" width="11.44140625" style="1"/>
    <col min="2817" max="2817" width="4" style="1" customWidth="1"/>
    <col min="2818" max="2818" width="24.88671875" style="1" customWidth="1"/>
    <col min="2819" max="2819" width="5.5546875" style="1" customWidth="1"/>
    <col min="2820" max="2821" width="6.5546875" style="1" customWidth="1"/>
    <col min="2822" max="2822" width="6.44140625" style="1" customWidth="1"/>
    <col min="2823" max="2824" width="6.6640625" style="1" customWidth="1"/>
    <col min="2825" max="2825" width="6.5546875" style="1" customWidth="1"/>
    <col min="2826" max="2826" width="6.6640625" style="1" customWidth="1"/>
    <col min="2827" max="2827" width="6.88671875" style="1" customWidth="1"/>
    <col min="2828" max="2828" width="7.33203125" style="1" customWidth="1"/>
    <col min="2829" max="2829" width="6.6640625" style="1" customWidth="1"/>
    <col min="2830" max="2830" width="8.33203125" style="1" customWidth="1"/>
    <col min="2831" max="3072" width="11.44140625" style="1"/>
    <col min="3073" max="3073" width="4" style="1" customWidth="1"/>
    <col min="3074" max="3074" width="24.88671875" style="1" customWidth="1"/>
    <col min="3075" max="3075" width="5.5546875" style="1" customWidth="1"/>
    <col min="3076" max="3077" width="6.5546875" style="1" customWidth="1"/>
    <col min="3078" max="3078" width="6.44140625" style="1" customWidth="1"/>
    <col min="3079" max="3080" width="6.6640625" style="1" customWidth="1"/>
    <col min="3081" max="3081" width="6.5546875" style="1" customWidth="1"/>
    <col min="3082" max="3082" width="6.6640625" style="1" customWidth="1"/>
    <col min="3083" max="3083" width="6.88671875" style="1" customWidth="1"/>
    <col min="3084" max="3084" width="7.33203125" style="1" customWidth="1"/>
    <col min="3085" max="3085" width="6.6640625" style="1" customWidth="1"/>
    <col min="3086" max="3086" width="8.33203125" style="1" customWidth="1"/>
    <col min="3087" max="3328" width="11.44140625" style="1"/>
    <col min="3329" max="3329" width="4" style="1" customWidth="1"/>
    <col min="3330" max="3330" width="24.88671875" style="1" customWidth="1"/>
    <col min="3331" max="3331" width="5.5546875" style="1" customWidth="1"/>
    <col min="3332" max="3333" width="6.5546875" style="1" customWidth="1"/>
    <col min="3334" max="3334" width="6.44140625" style="1" customWidth="1"/>
    <col min="3335" max="3336" width="6.6640625" style="1" customWidth="1"/>
    <col min="3337" max="3337" width="6.5546875" style="1" customWidth="1"/>
    <col min="3338" max="3338" width="6.6640625" style="1" customWidth="1"/>
    <col min="3339" max="3339" width="6.88671875" style="1" customWidth="1"/>
    <col min="3340" max="3340" width="7.33203125" style="1" customWidth="1"/>
    <col min="3341" max="3341" width="6.6640625" style="1" customWidth="1"/>
    <col min="3342" max="3342" width="8.33203125" style="1" customWidth="1"/>
    <col min="3343" max="3584" width="11.44140625" style="1"/>
    <col min="3585" max="3585" width="4" style="1" customWidth="1"/>
    <col min="3586" max="3586" width="24.88671875" style="1" customWidth="1"/>
    <col min="3587" max="3587" width="5.5546875" style="1" customWidth="1"/>
    <col min="3588" max="3589" width="6.5546875" style="1" customWidth="1"/>
    <col min="3590" max="3590" width="6.44140625" style="1" customWidth="1"/>
    <col min="3591" max="3592" width="6.6640625" style="1" customWidth="1"/>
    <col min="3593" max="3593" width="6.5546875" style="1" customWidth="1"/>
    <col min="3594" max="3594" width="6.6640625" style="1" customWidth="1"/>
    <col min="3595" max="3595" width="6.88671875" style="1" customWidth="1"/>
    <col min="3596" max="3596" width="7.33203125" style="1" customWidth="1"/>
    <col min="3597" max="3597" width="6.6640625" style="1" customWidth="1"/>
    <col min="3598" max="3598" width="8.33203125" style="1" customWidth="1"/>
    <col min="3599" max="3840" width="11.44140625" style="1"/>
    <col min="3841" max="3841" width="4" style="1" customWidth="1"/>
    <col min="3842" max="3842" width="24.88671875" style="1" customWidth="1"/>
    <col min="3843" max="3843" width="5.5546875" style="1" customWidth="1"/>
    <col min="3844" max="3845" width="6.5546875" style="1" customWidth="1"/>
    <col min="3846" max="3846" width="6.44140625" style="1" customWidth="1"/>
    <col min="3847" max="3848" width="6.6640625" style="1" customWidth="1"/>
    <col min="3849" max="3849" width="6.5546875" style="1" customWidth="1"/>
    <col min="3850" max="3850" width="6.6640625" style="1" customWidth="1"/>
    <col min="3851" max="3851" width="6.88671875" style="1" customWidth="1"/>
    <col min="3852" max="3852" width="7.33203125" style="1" customWidth="1"/>
    <col min="3853" max="3853" width="6.6640625" style="1" customWidth="1"/>
    <col min="3854" max="3854" width="8.33203125" style="1" customWidth="1"/>
    <col min="3855" max="4096" width="11.44140625" style="1"/>
    <col min="4097" max="4097" width="4" style="1" customWidth="1"/>
    <col min="4098" max="4098" width="24.88671875" style="1" customWidth="1"/>
    <col min="4099" max="4099" width="5.5546875" style="1" customWidth="1"/>
    <col min="4100" max="4101" width="6.5546875" style="1" customWidth="1"/>
    <col min="4102" max="4102" width="6.44140625" style="1" customWidth="1"/>
    <col min="4103" max="4104" width="6.6640625" style="1" customWidth="1"/>
    <col min="4105" max="4105" width="6.5546875" style="1" customWidth="1"/>
    <col min="4106" max="4106" width="6.6640625" style="1" customWidth="1"/>
    <col min="4107" max="4107" width="6.88671875" style="1" customWidth="1"/>
    <col min="4108" max="4108" width="7.33203125" style="1" customWidth="1"/>
    <col min="4109" max="4109" width="6.6640625" style="1" customWidth="1"/>
    <col min="4110" max="4110" width="8.33203125" style="1" customWidth="1"/>
    <col min="4111" max="4352" width="11.44140625" style="1"/>
    <col min="4353" max="4353" width="4" style="1" customWidth="1"/>
    <col min="4354" max="4354" width="24.88671875" style="1" customWidth="1"/>
    <col min="4355" max="4355" width="5.5546875" style="1" customWidth="1"/>
    <col min="4356" max="4357" width="6.5546875" style="1" customWidth="1"/>
    <col min="4358" max="4358" width="6.44140625" style="1" customWidth="1"/>
    <col min="4359" max="4360" width="6.6640625" style="1" customWidth="1"/>
    <col min="4361" max="4361" width="6.5546875" style="1" customWidth="1"/>
    <col min="4362" max="4362" width="6.6640625" style="1" customWidth="1"/>
    <col min="4363" max="4363" width="6.88671875" style="1" customWidth="1"/>
    <col min="4364" max="4364" width="7.33203125" style="1" customWidth="1"/>
    <col min="4365" max="4365" width="6.6640625" style="1" customWidth="1"/>
    <col min="4366" max="4366" width="8.33203125" style="1" customWidth="1"/>
    <col min="4367" max="4608" width="11.44140625" style="1"/>
    <col min="4609" max="4609" width="4" style="1" customWidth="1"/>
    <col min="4610" max="4610" width="24.88671875" style="1" customWidth="1"/>
    <col min="4611" max="4611" width="5.5546875" style="1" customWidth="1"/>
    <col min="4612" max="4613" width="6.5546875" style="1" customWidth="1"/>
    <col min="4614" max="4614" width="6.44140625" style="1" customWidth="1"/>
    <col min="4615" max="4616" width="6.6640625" style="1" customWidth="1"/>
    <col min="4617" max="4617" width="6.5546875" style="1" customWidth="1"/>
    <col min="4618" max="4618" width="6.6640625" style="1" customWidth="1"/>
    <col min="4619" max="4619" width="6.88671875" style="1" customWidth="1"/>
    <col min="4620" max="4620" width="7.33203125" style="1" customWidth="1"/>
    <col min="4621" max="4621" width="6.6640625" style="1" customWidth="1"/>
    <col min="4622" max="4622" width="8.33203125" style="1" customWidth="1"/>
    <col min="4623" max="4864" width="11.44140625" style="1"/>
    <col min="4865" max="4865" width="4" style="1" customWidth="1"/>
    <col min="4866" max="4866" width="24.88671875" style="1" customWidth="1"/>
    <col min="4867" max="4867" width="5.5546875" style="1" customWidth="1"/>
    <col min="4868" max="4869" width="6.5546875" style="1" customWidth="1"/>
    <col min="4870" max="4870" width="6.44140625" style="1" customWidth="1"/>
    <col min="4871" max="4872" width="6.6640625" style="1" customWidth="1"/>
    <col min="4873" max="4873" width="6.5546875" style="1" customWidth="1"/>
    <col min="4874" max="4874" width="6.6640625" style="1" customWidth="1"/>
    <col min="4875" max="4875" width="6.88671875" style="1" customWidth="1"/>
    <col min="4876" max="4876" width="7.33203125" style="1" customWidth="1"/>
    <col min="4877" max="4877" width="6.6640625" style="1" customWidth="1"/>
    <col min="4878" max="4878" width="8.33203125" style="1" customWidth="1"/>
    <col min="4879" max="5120" width="11.44140625" style="1"/>
    <col min="5121" max="5121" width="4" style="1" customWidth="1"/>
    <col min="5122" max="5122" width="24.88671875" style="1" customWidth="1"/>
    <col min="5123" max="5123" width="5.5546875" style="1" customWidth="1"/>
    <col min="5124" max="5125" width="6.5546875" style="1" customWidth="1"/>
    <col min="5126" max="5126" width="6.44140625" style="1" customWidth="1"/>
    <col min="5127" max="5128" width="6.6640625" style="1" customWidth="1"/>
    <col min="5129" max="5129" width="6.5546875" style="1" customWidth="1"/>
    <col min="5130" max="5130" width="6.6640625" style="1" customWidth="1"/>
    <col min="5131" max="5131" width="6.88671875" style="1" customWidth="1"/>
    <col min="5132" max="5132" width="7.33203125" style="1" customWidth="1"/>
    <col min="5133" max="5133" width="6.6640625" style="1" customWidth="1"/>
    <col min="5134" max="5134" width="8.33203125" style="1" customWidth="1"/>
    <col min="5135" max="5376" width="11.44140625" style="1"/>
    <col min="5377" max="5377" width="4" style="1" customWidth="1"/>
    <col min="5378" max="5378" width="24.88671875" style="1" customWidth="1"/>
    <col min="5379" max="5379" width="5.5546875" style="1" customWidth="1"/>
    <col min="5380" max="5381" width="6.5546875" style="1" customWidth="1"/>
    <col min="5382" max="5382" width="6.44140625" style="1" customWidth="1"/>
    <col min="5383" max="5384" width="6.6640625" style="1" customWidth="1"/>
    <col min="5385" max="5385" width="6.5546875" style="1" customWidth="1"/>
    <col min="5386" max="5386" width="6.6640625" style="1" customWidth="1"/>
    <col min="5387" max="5387" width="6.88671875" style="1" customWidth="1"/>
    <col min="5388" max="5388" width="7.33203125" style="1" customWidth="1"/>
    <col min="5389" max="5389" width="6.6640625" style="1" customWidth="1"/>
    <col min="5390" max="5390" width="8.33203125" style="1" customWidth="1"/>
    <col min="5391" max="5632" width="11.44140625" style="1"/>
    <col min="5633" max="5633" width="4" style="1" customWidth="1"/>
    <col min="5634" max="5634" width="24.88671875" style="1" customWidth="1"/>
    <col min="5635" max="5635" width="5.5546875" style="1" customWidth="1"/>
    <col min="5636" max="5637" width="6.5546875" style="1" customWidth="1"/>
    <col min="5638" max="5638" width="6.44140625" style="1" customWidth="1"/>
    <col min="5639" max="5640" width="6.6640625" style="1" customWidth="1"/>
    <col min="5641" max="5641" width="6.5546875" style="1" customWidth="1"/>
    <col min="5642" max="5642" width="6.6640625" style="1" customWidth="1"/>
    <col min="5643" max="5643" width="6.88671875" style="1" customWidth="1"/>
    <col min="5644" max="5644" width="7.33203125" style="1" customWidth="1"/>
    <col min="5645" max="5645" width="6.6640625" style="1" customWidth="1"/>
    <col min="5646" max="5646" width="8.33203125" style="1" customWidth="1"/>
    <col min="5647" max="5888" width="11.44140625" style="1"/>
    <col min="5889" max="5889" width="4" style="1" customWidth="1"/>
    <col min="5890" max="5890" width="24.88671875" style="1" customWidth="1"/>
    <col min="5891" max="5891" width="5.5546875" style="1" customWidth="1"/>
    <col min="5892" max="5893" width="6.5546875" style="1" customWidth="1"/>
    <col min="5894" max="5894" width="6.44140625" style="1" customWidth="1"/>
    <col min="5895" max="5896" width="6.6640625" style="1" customWidth="1"/>
    <col min="5897" max="5897" width="6.5546875" style="1" customWidth="1"/>
    <col min="5898" max="5898" width="6.6640625" style="1" customWidth="1"/>
    <col min="5899" max="5899" width="6.88671875" style="1" customWidth="1"/>
    <col min="5900" max="5900" width="7.33203125" style="1" customWidth="1"/>
    <col min="5901" max="5901" width="6.6640625" style="1" customWidth="1"/>
    <col min="5902" max="5902" width="8.33203125" style="1" customWidth="1"/>
    <col min="5903" max="6144" width="11.44140625" style="1"/>
    <col min="6145" max="6145" width="4" style="1" customWidth="1"/>
    <col min="6146" max="6146" width="24.88671875" style="1" customWidth="1"/>
    <col min="6147" max="6147" width="5.5546875" style="1" customWidth="1"/>
    <col min="6148" max="6149" width="6.5546875" style="1" customWidth="1"/>
    <col min="6150" max="6150" width="6.44140625" style="1" customWidth="1"/>
    <col min="6151" max="6152" width="6.6640625" style="1" customWidth="1"/>
    <col min="6153" max="6153" width="6.5546875" style="1" customWidth="1"/>
    <col min="6154" max="6154" width="6.6640625" style="1" customWidth="1"/>
    <col min="6155" max="6155" width="6.88671875" style="1" customWidth="1"/>
    <col min="6156" max="6156" width="7.33203125" style="1" customWidth="1"/>
    <col min="6157" max="6157" width="6.6640625" style="1" customWidth="1"/>
    <col min="6158" max="6158" width="8.33203125" style="1" customWidth="1"/>
    <col min="6159" max="6400" width="11.44140625" style="1"/>
    <col min="6401" max="6401" width="4" style="1" customWidth="1"/>
    <col min="6402" max="6402" width="24.88671875" style="1" customWidth="1"/>
    <col min="6403" max="6403" width="5.5546875" style="1" customWidth="1"/>
    <col min="6404" max="6405" width="6.5546875" style="1" customWidth="1"/>
    <col min="6406" max="6406" width="6.44140625" style="1" customWidth="1"/>
    <col min="6407" max="6408" width="6.6640625" style="1" customWidth="1"/>
    <col min="6409" max="6409" width="6.5546875" style="1" customWidth="1"/>
    <col min="6410" max="6410" width="6.6640625" style="1" customWidth="1"/>
    <col min="6411" max="6411" width="6.88671875" style="1" customWidth="1"/>
    <col min="6412" max="6412" width="7.33203125" style="1" customWidth="1"/>
    <col min="6413" max="6413" width="6.6640625" style="1" customWidth="1"/>
    <col min="6414" max="6414" width="8.33203125" style="1" customWidth="1"/>
    <col min="6415" max="6656" width="11.44140625" style="1"/>
    <col min="6657" max="6657" width="4" style="1" customWidth="1"/>
    <col min="6658" max="6658" width="24.88671875" style="1" customWidth="1"/>
    <col min="6659" max="6659" width="5.5546875" style="1" customWidth="1"/>
    <col min="6660" max="6661" width="6.5546875" style="1" customWidth="1"/>
    <col min="6662" max="6662" width="6.44140625" style="1" customWidth="1"/>
    <col min="6663" max="6664" width="6.6640625" style="1" customWidth="1"/>
    <col min="6665" max="6665" width="6.5546875" style="1" customWidth="1"/>
    <col min="6666" max="6666" width="6.6640625" style="1" customWidth="1"/>
    <col min="6667" max="6667" width="6.88671875" style="1" customWidth="1"/>
    <col min="6668" max="6668" width="7.33203125" style="1" customWidth="1"/>
    <col min="6669" max="6669" width="6.6640625" style="1" customWidth="1"/>
    <col min="6670" max="6670" width="8.33203125" style="1" customWidth="1"/>
    <col min="6671" max="6912" width="11.44140625" style="1"/>
    <col min="6913" max="6913" width="4" style="1" customWidth="1"/>
    <col min="6914" max="6914" width="24.88671875" style="1" customWidth="1"/>
    <col min="6915" max="6915" width="5.5546875" style="1" customWidth="1"/>
    <col min="6916" max="6917" width="6.5546875" style="1" customWidth="1"/>
    <col min="6918" max="6918" width="6.44140625" style="1" customWidth="1"/>
    <col min="6919" max="6920" width="6.6640625" style="1" customWidth="1"/>
    <col min="6921" max="6921" width="6.5546875" style="1" customWidth="1"/>
    <col min="6922" max="6922" width="6.6640625" style="1" customWidth="1"/>
    <col min="6923" max="6923" width="6.88671875" style="1" customWidth="1"/>
    <col min="6924" max="6924" width="7.33203125" style="1" customWidth="1"/>
    <col min="6925" max="6925" width="6.6640625" style="1" customWidth="1"/>
    <col min="6926" max="6926" width="8.33203125" style="1" customWidth="1"/>
    <col min="6927" max="7168" width="11.44140625" style="1"/>
    <col min="7169" max="7169" width="4" style="1" customWidth="1"/>
    <col min="7170" max="7170" width="24.88671875" style="1" customWidth="1"/>
    <col min="7171" max="7171" width="5.5546875" style="1" customWidth="1"/>
    <col min="7172" max="7173" width="6.5546875" style="1" customWidth="1"/>
    <col min="7174" max="7174" width="6.44140625" style="1" customWidth="1"/>
    <col min="7175" max="7176" width="6.6640625" style="1" customWidth="1"/>
    <col min="7177" max="7177" width="6.5546875" style="1" customWidth="1"/>
    <col min="7178" max="7178" width="6.6640625" style="1" customWidth="1"/>
    <col min="7179" max="7179" width="6.88671875" style="1" customWidth="1"/>
    <col min="7180" max="7180" width="7.33203125" style="1" customWidth="1"/>
    <col min="7181" max="7181" width="6.6640625" style="1" customWidth="1"/>
    <col min="7182" max="7182" width="8.33203125" style="1" customWidth="1"/>
    <col min="7183" max="7424" width="11.44140625" style="1"/>
    <col min="7425" max="7425" width="4" style="1" customWidth="1"/>
    <col min="7426" max="7426" width="24.88671875" style="1" customWidth="1"/>
    <col min="7427" max="7427" width="5.5546875" style="1" customWidth="1"/>
    <col min="7428" max="7429" width="6.5546875" style="1" customWidth="1"/>
    <col min="7430" max="7430" width="6.44140625" style="1" customWidth="1"/>
    <col min="7431" max="7432" width="6.6640625" style="1" customWidth="1"/>
    <col min="7433" max="7433" width="6.5546875" style="1" customWidth="1"/>
    <col min="7434" max="7434" width="6.6640625" style="1" customWidth="1"/>
    <col min="7435" max="7435" width="6.88671875" style="1" customWidth="1"/>
    <col min="7436" max="7436" width="7.33203125" style="1" customWidth="1"/>
    <col min="7437" max="7437" width="6.6640625" style="1" customWidth="1"/>
    <col min="7438" max="7438" width="8.33203125" style="1" customWidth="1"/>
    <col min="7439" max="7680" width="11.44140625" style="1"/>
    <col min="7681" max="7681" width="4" style="1" customWidth="1"/>
    <col min="7682" max="7682" width="24.88671875" style="1" customWidth="1"/>
    <col min="7683" max="7683" width="5.5546875" style="1" customWidth="1"/>
    <col min="7684" max="7685" width="6.5546875" style="1" customWidth="1"/>
    <col min="7686" max="7686" width="6.44140625" style="1" customWidth="1"/>
    <col min="7687" max="7688" width="6.6640625" style="1" customWidth="1"/>
    <col min="7689" max="7689" width="6.5546875" style="1" customWidth="1"/>
    <col min="7690" max="7690" width="6.6640625" style="1" customWidth="1"/>
    <col min="7691" max="7691" width="6.88671875" style="1" customWidth="1"/>
    <col min="7692" max="7692" width="7.33203125" style="1" customWidth="1"/>
    <col min="7693" max="7693" width="6.6640625" style="1" customWidth="1"/>
    <col min="7694" max="7694" width="8.33203125" style="1" customWidth="1"/>
    <col min="7695" max="7936" width="11.44140625" style="1"/>
    <col min="7937" max="7937" width="4" style="1" customWidth="1"/>
    <col min="7938" max="7938" width="24.88671875" style="1" customWidth="1"/>
    <col min="7939" max="7939" width="5.5546875" style="1" customWidth="1"/>
    <col min="7940" max="7941" width="6.5546875" style="1" customWidth="1"/>
    <col min="7942" max="7942" width="6.44140625" style="1" customWidth="1"/>
    <col min="7943" max="7944" width="6.6640625" style="1" customWidth="1"/>
    <col min="7945" max="7945" width="6.5546875" style="1" customWidth="1"/>
    <col min="7946" max="7946" width="6.6640625" style="1" customWidth="1"/>
    <col min="7947" max="7947" width="6.88671875" style="1" customWidth="1"/>
    <col min="7948" max="7948" width="7.33203125" style="1" customWidth="1"/>
    <col min="7949" max="7949" width="6.6640625" style="1" customWidth="1"/>
    <col min="7950" max="7950" width="8.33203125" style="1" customWidth="1"/>
    <col min="7951" max="8192" width="11.44140625" style="1"/>
    <col min="8193" max="8193" width="4" style="1" customWidth="1"/>
    <col min="8194" max="8194" width="24.88671875" style="1" customWidth="1"/>
    <col min="8195" max="8195" width="5.5546875" style="1" customWidth="1"/>
    <col min="8196" max="8197" width="6.5546875" style="1" customWidth="1"/>
    <col min="8198" max="8198" width="6.44140625" style="1" customWidth="1"/>
    <col min="8199" max="8200" width="6.6640625" style="1" customWidth="1"/>
    <col min="8201" max="8201" width="6.5546875" style="1" customWidth="1"/>
    <col min="8202" max="8202" width="6.6640625" style="1" customWidth="1"/>
    <col min="8203" max="8203" width="6.88671875" style="1" customWidth="1"/>
    <col min="8204" max="8204" width="7.33203125" style="1" customWidth="1"/>
    <col min="8205" max="8205" width="6.6640625" style="1" customWidth="1"/>
    <col min="8206" max="8206" width="8.33203125" style="1" customWidth="1"/>
    <col min="8207" max="8448" width="11.44140625" style="1"/>
    <col min="8449" max="8449" width="4" style="1" customWidth="1"/>
    <col min="8450" max="8450" width="24.88671875" style="1" customWidth="1"/>
    <col min="8451" max="8451" width="5.5546875" style="1" customWidth="1"/>
    <col min="8452" max="8453" width="6.5546875" style="1" customWidth="1"/>
    <col min="8454" max="8454" width="6.44140625" style="1" customWidth="1"/>
    <col min="8455" max="8456" width="6.6640625" style="1" customWidth="1"/>
    <col min="8457" max="8457" width="6.5546875" style="1" customWidth="1"/>
    <col min="8458" max="8458" width="6.6640625" style="1" customWidth="1"/>
    <col min="8459" max="8459" width="6.88671875" style="1" customWidth="1"/>
    <col min="8460" max="8460" width="7.33203125" style="1" customWidth="1"/>
    <col min="8461" max="8461" width="6.6640625" style="1" customWidth="1"/>
    <col min="8462" max="8462" width="8.33203125" style="1" customWidth="1"/>
    <col min="8463" max="8704" width="11.44140625" style="1"/>
    <col min="8705" max="8705" width="4" style="1" customWidth="1"/>
    <col min="8706" max="8706" width="24.88671875" style="1" customWidth="1"/>
    <col min="8707" max="8707" width="5.5546875" style="1" customWidth="1"/>
    <col min="8708" max="8709" width="6.5546875" style="1" customWidth="1"/>
    <col min="8710" max="8710" width="6.44140625" style="1" customWidth="1"/>
    <col min="8711" max="8712" width="6.6640625" style="1" customWidth="1"/>
    <col min="8713" max="8713" width="6.5546875" style="1" customWidth="1"/>
    <col min="8714" max="8714" width="6.6640625" style="1" customWidth="1"/>
    <col min="8715" max="8715" width="6.88671875" style="1" customWidth="1"/>
    <col min="8716" max="8716" width="7.33203125" style="1" customWidth="1"/>
    <col min="8717" max="8717" width="6.6640625" style="1" customWidth="1"/>
    <col min="8718" max="8718" width="8.33203125" style="1" customWidth="1"/>
    <col min="8719" max="8960" width="11.44140625" style="1"/>
    <col min="8961" max="8961" width="4" style="1" customWidth="1"/>
    <col min="8962" max="8962" width="24.88671875" style="1" customWidth="1"/>
    <col min="8963" max="8963" width="5.5546875" style="1" customWidth="1"/>
    <col min="8964" max="8965" width="6.5546875" style="1" customWidth="1"/>
    <col min="8966" max="8966" width="6.44140625" style="1" customWidth="1"/>
    <col min="8967" max="8968" width="6.6640625" style="1" customWidth="1"/>
    <col min="8969" max="8969" width="6.5546875" style="1" customWidth="1"/>
    <col min="8970" max="8970" width="6.6640625" style="1" customWidth="1"/>
    <col min="8971" max="8971" width="6.88671875" style="1" customWidth="1"/>
    <col min="8972" max="8972" width="7.33203125" style="1" customWidth="1"/>
    <col min="8973" max="8973" width="6.6640625" style="1" customWidth="1"/>
    <col min="8974" max="8974" width="8.33203125" style="1" customWidth="1"/>
    <col min="8975" max="9216" width="11.44140625" style="1"/>
    <col min="9217" max="9217" width="4" style="1" customWidth="1"/>
    <col min="9218" max="9218" width="24.88671875" style="1" customWidth="1"/>
    <col min="9219" max="9219" width="5.5546875" style="1" customWidth="1"/>
    <col min="9220" max="9221" width="6.5546875" style="1" customWidth="1"/>
    <col min="9222" max="9222" width="6.44140625" style="1" customWidth="1"/>
    <col min="9223" max="9224" width="6.6640625" style="1" customWidth="1"/>
    <col min="9225" max="9225" width="6.5546875" style="1" customWidth="1"/>
    <col min="9226" max="9226" width="6.6640625" style="1" customWidth="1"/>
    <col min="9227" max="9227" width="6.88671875" style="1" customWidth="1"/>
    <col min="9228" max="9228" width="7.33203125" style="1" customWidth="1"/>
    <col min="9229" max="9229" width="6.6640625" style="1" customWidth="1"/>
    <col min="9230" max="9230" width="8.33203125" style="1" customWidth="1"/>
    <col min="9231" max="9472" width="11.44140625" style="1"/>
    <col min="9473" max="9473" width="4" style="1" customWidth="1"/>
    <col min="9474" max="9474" width="24.88671875" style="1" customWidth="1"/>
    <col min="9475" max="9475" width="5.5546875" style="1" customWidth="1"/>
    <col min="9476" max="9477" width="6.5546875" style="1" customWidth="1"/>
    <col min="9478" max="9478" width="6.44140625" style="1" customWidth="1"/>
    <col min="9479" max="9480" width="6.6640625" style="1" customWidth="1"/>
    <col min="9481" max="9481" width="6.5546875" style="1" customWidth="1"/>
    <col min="9482" max="9482" width="6.6640625" style="1" customWidth="1"/>
    <col min="9483" max="9483" width="6.88671875" style="1" customWidth="1"/>
    <col min="9484" max="9484" width="7.33203125" style="1" customWidth="1"/>
    <col min="9485" max="9485" width="6.6640625" style="1" customWidth="1"/>
    <col min="9486" max="9486" width="8.33203125" style="1" customWidth="1"/>
    <col min="9487" max="9728" width="11.44140625" style="1"/>
    <col min="9729" max="9729" width="4" style="1" customWidth="1"/>
    <col min="9730" max="9730" width="24.88671875" style="1" customWidth="1"/>
    <col min="9731" max="9731" width="5.5546875" style="1" customWidth="1"/>
    <col min="9732" max="9733" width="6.5546875" style="1" customWidth="1"/>
    <col min="9734" max="9734" width="6.44140625" style="1" customWidth="1"/>
    <col min="9735" max="9736" width="6.6640625" style="1" customWidth="1"/>
    <col min="9737" max="9737" width="6.5546875" style="1" customWidth="1"/>
    <col min="9738" max="9738" width="6.6640625" style="1" customWidth="1"/>
    <col min="9739" max="9739" width="6.88671875" style="1" customWidth="1"/>
    <col min="9740" max="9740" width="7.33203125" style="1" customWidth="1"/>
    <col min="9741" max="9741" width="6.6640625" style="1" customWidth="1"/>
    <col min="9742" max="9742" width="8.33203125" style="1" customWidth="1"/>
    <col min="9743" max="9984" width="11.44140625" style="1"/>
    <col min="9985" max="9985" width="4" style="1" customWidth="1"/>
    <col min="9986" max="9986" width="24.88671875" style="1" customWidth="1"/>
    <col min="9987" max="9987" width="5.5546875" style="1" customWidth="1"/>
    <col min="9988" max="9989" width="6.5546875" style="1" customWidth="1"/>
    <col min="9990" max="9990" width="6.44140625" style="1" customWidth="1"/>
    <col min="9991" max="9992" width="6.6640625" style="1" customWidth="1"/>
    <col min="9993" max="9993" width="6.5546875" style="1" customWidth="1"/>
    <col min="9994" max="9994" width="6.6640625" style="1" customWidth="1"/>
    <col min="9995" max="9995" width="6.88671875" style="1" customWidth="1"/>
    <col min="9996" max="9996" width="7.33203125" style="1" customWidth="1"/>
    <col min="9997" max="9997" width="6.6640625" style="1" customWidth="1"/>
    <col min="9998" max="9998" width="8.33203125" style="1" customWidth="1"/>
    <col min="9999" max="10240" width="11.44140625" style="1"/>
    <col min="10241" max="10241" width="4" style="1" customWidth="1"/>
    <col min="10242" max="10242" width="24.88671875" style="1" customWidth="1"/>
    <col min="10243" max="10243" width="5.5546875" style="1" customWidth="1"/>
    <col min="10244" max="10245" width="6.5546875" style="1" customWidth="1"/>
    <col min="10246" max="10246" width="6.44140625" style="1" customWidth="1"/>
    <col min="10247" max="10248" width="6.6640625" style="1" customWidth="1"/>
    <col min="10249" max="10249" width="6.5546875" style="1" customWidth="1"/>
    <col min="10250" max="10250" width="6.6640625" style="1" customWidth="1"/>
    <col min="10251" max="10251" width="6.88671875" style="1" customWidth="1"/>
    <col min="10252" max="10252" width="7.33203125" style="1" customWidth="1"/>
    <col min="10253" max="10253" width="6.6640625" style="1" customWidth="1"/>
    <col min="10254" max="10254" width="8.33203125" style="1" customWidth="1"/>
    <col min="10255" max="10496" width="11.44140625" style="1"/>
    <col min="10497" max="10497" width="4" style="1" customWidth="1"/>
    <col min="10498" max="10498" width="24.88671875" style="1" customWidth="1"/>
    <col min="10499" max="10499" width="5.5546875" style="1" customWidth="1"/>
    <col min="10500" max="10501" width="6.5546875" style="1" customWidth="1"/>
    <col min="10502" max="10502" width="6.44140625" style="1" customWidth="1"/>
    <col min="10503" max="10504" width="6.6640625" style="1" customWidth="1"/>
    <col min="10505" max="10505" width="6.5546875" style="1" customWidth="1"/>
    <col min="10506" max="10506" width="6.6640625" style="1" customWidth="1"/>
    <col min="10507" max="10507" width="6.88671875" style="1" customWidth="1"/>
    <col min="10508" max="10508" width="7.33203125" style="1" customWidth="1"/>
    <col min="10509" max="10509" width="6.6640625" style="1" customWidth="1"/>
    <col min="10510" max="10510" width="8.33203125" style="1" customWidth="1"/>
    <col min="10511" max="10752" width="11.44140625" style="1"/>
    <col min="10753" max="10753" width="4" style="1" customWidth="1"/>
    <col min="10754" max="10754" width="24.88671875" style="1" customWidth="1"/>
    <col min="10755" max="10755" width="5.5546875" style="1" customWidth="1"/>
    <col min="10756" max="10757" width="6.5546875" style="1" customWidth="1"/>
    <col min="10758" max="10758" width="6.44140625" style="1" customWidth="1"/>
    <col min="10759" max="10760" width="6.6640625" style="1" customWidth="1"/>
    <col min="10761" max="10761" width="6.5546875" style="1" customWidth="1"/>
    <col min="10762" max="10762" width="6.6640625" style="1" customWidth="1"/>
    <col min="10763" max="10763" width="6.88671875" style="1" customWidth="1"/>
    <col min="10764" max="10764" width="7.33203125" style="1" customWidth="1"/>
    <col min="10765" max="10765" width="6.6640625" style="1" customWidth="1"/>
    <col min="10766" max="10766" width="8.33203125" style="1" customWidth="1"/>
    <col min="10767" max="11008" width="11.44140625" style="1"/>
    <col min="11009" max="11009" width="4" style="1" customWidth="1"/>
    <col min="11010" max="11010" width="24.88671875" style="1" customWidth="1"/>
    <col min="11011" max="11011" width="5.5546875" style="1" customWidth="1"/>
    <col min="11012" max="11013" width="6.5546875" style="1" customWidth="1"/>
    <col min="11014" max="11014" width="6.44140625" style="1" customWidth="1"/>
    <col min="11015" max="11016" width="6.6640625" style="1" customWidth="1"/>
    <col min="11017" max="11017" width="6.5546875" style="1" customWidth="1"/>
    <col min="11018" max="11018" width="6.6640625" style="1" customWidth="1"/>
    <col min="11019" max="11019" width="6.88671875" style="1" customWidth="1"/>
    <col min="11020" max="11020" width="7.33203125" style="1" customWidth="1"/>
    <col min="11021" max="11021" width="6.6640625" style="1" customWidth="1"/>
    <col min="11022" max="11022" width="8.33203125" style="1" customWidth="1"/>
    <col min="11023" max="11264" width="11.44140625" style="1"/>
    <col min="11265" max="11265" width="4" style="1" customWidth="1"/>
    <col min="11266" max="11266" width="24.88671875" style="1" customWidth="1"/>
    <col min="11267" max="11267" width="5.5546875" style="1" customWidth="1"/>
    <col min="11268" max="11269" width="6.5546875" style="1" customWidth="1"/>
    <col min="11270" max="11270" width="6.44140625" style="1" customWidth="1"/>
    <col min="11271" max="11272" width="6.6640625" style="1" customWidth="1"/>
    <col min="11273" max="11273" width="6.5546875" style="1" customWidth="1"/>
    <col min="11274" max="11274" width="6.6640625" style="1" customWidth="1"/>
    <col min="11275" max="11275" width="6.88671875" style="1" customWidth="1"/>
    <col min="11276" max="11276" width="7.33203125" style="1" customWidth="1"/>
    <col min="11277" max="11277" width="6.6640625" style="1" customWidth="1"/>
    <col min="11278" max="11278" width="8.33203125" style="1" customWidth="1"/>
    <col min="11279" max="11520" width="11.44140625" style="1"/>
    <col min="11521" max="11521" width="4" style="1" customWidth="1"/>
    <col min="11522" max="11522" width="24.88671875" style="1" customWidth="1"/>
    <col min="11523" max="11523" width="5.5546875" style="1" customWidth="1"/>
    <col min="11524" max="11525" width="6.5546875" style="1" customWidth="1"/>
    <col min="11526" max="11526" width="6.44140625" style="1" customWidth="1"/>
    <col min="11527" max="11528" width="6.6640625" style="1" customWidth="1"/>
    <col min="11529" max="11529" width="6.5546875" style="1" customWidth="1"/>
    <col min="11530" max="11530" width="6.6640625" style="1" customWidth="1"/>
    <col min="11531" max="11531" width="6.88671875" style="1" customWidth="1"/>
    <col min="11532" max="11532" width="7.33203125" style="1" customWidth="1"/>
    <col min="11533" max="11533" width="6.6640625" style="1" customWidth="1"/>
    <col min="11534" max="11534" width="8.33203125" style="1" customWidth="1"/>
    <col min="11535" max="11776" width="11.44140625" style="1"/>
    <col min="11777" max="11777" width="4" style="1" customWidth="1"/>
    <col min="11778" max="11778" width="24.88671875" style="1" customWidth="1"/>
    <col min="11779" max="11779" width="5.5546875" style="1" customWidth="1"/>
    <col min="11780" max="11781" width="6.5546875" style="1" customWidth="1"/>
    <col min="11782" max="11782" width="6.44140625" style="1" customWidth="1"/>
    <col min="11783" max="11784" width="6.6640625" style="1" customWidth="1"/>
    <col min="11785" max="11785" width="6.5546875" style="1" customWidth="1"/>
    <col min="11786" max="11786" width="6.6640625" style="1" customWidth="1"/>
    <col min="11787" max="11787" width="6.88671875" style="1" customWidth="1"/>
    <col min="11788" max="11788" width="7.33203125" style="1" customWidth="1"/>
    <col min="11789" max="11789" width="6.6640625" style="1" customWidth="1"/>
    <col min="11790" max="11790" width="8.33203125" style="1" customWidth="1"/>
    <col min="11791" max="12032" width="11.44140625" style="1"/>
    <col min="12033" max="12033" width="4" style="1" customWidth="1"/>
    <col min="12034" max="12034" width="24.88671875" style="1" customWidth="1"/>
    <col min="12035" max="12035" width="5.5546875" style="1" customWidth="1"/>
    <col min="12036" max="12037" width="6.5546875" style="1" customWidth="1"/>
    <col min="12038" max="12038" width="6.44140625" style="1" customWidth="1"/>
    <col min="12039" max="12040" width="6.6640625" style="1" customWidth="1"/>
    <col min="12041" max="12041" width="6.5546875" style="1" customWidth="1"/>
    <col min="12042" max="12042" width="6.6640625" style="1" customWidth="1"/>
    <col min="12043" max="12043" width="6.88671875" style="1" customWidth="1"/>
    <col min="12044" max="12044" width="7.33203125" style="1" customWidth="1"/>
    <col min="12045" max="12045" width="6.6640625" style="1" customWidth="1"/>
    <col min="12046" max="12046" width="8.33203125" style="1" customWidth="1"/>
    <col min="12047" max="12288" width="11.44140625" style="1"/>
    <col min="12289" max="12289" width="4" style="1" customWidth="1"/>
    <col min="12290" max="12290" width="24.88671875" style="1" customWidth="1"/>
    <col min="12291" max="12291" width="5.5546875" style="1" customWidth="1"/>
    <col min="12292" max="12293" width="6.5546875" style="1" customWidth="1"/>
    <col min="12294" max="12294" width="6.44140625" style="1" customWidth="1"/>
    <col min="12295" max="12296" width="6.6640625" style="1" customWidth="1"/>
    <col min="12297" max="12297" width="6.5546875" style="1" customWidth="1"/>
    <col min="12298" max="12298" width="6.6640625" style="1" customWidth="1"/>
    <col min="12299" max="12299" width="6.88671875" style="1" customWidth="1"/>
    <col min="12300" max="12300" width="7.33203125" style="1" customWidth="1"/>
    <col min="12301" max="12301" width="6.6640625" style="1" customWidth="1"/>
    <col min="12302" max="12302" width="8.33203125" style="1" customWidth="1"/>
    <col min="12303" max="12544" width="11.44140625" style="1"/>
    <col min="12545" max="12545" width="4" style="1" customWidth="1"/>
    <col min="12546" max="12546" width="24.88671875" style="1" customWidth="1"/>
    <col min="12547" max="12547" width="5.5546875" style="1" customWidth="1"/>
    <col min="12548" max="12549" width="6.5546875" style="1" customWidth="1"/>
    <col min="12550" max="12550" width="6.44140625" style="1" customWidth="1"/>
    <col min="12551" max="12552" width="6.6640625" style="1" customWidth="1"/>
    <col min="12553" max="12553" width="6.5546875" style="1" customWidth="1"/>
    <col min="12554" max="12554" width="6.6640625" style="1" customWidth="1"/>
    <col min="12555" max="12555" width="6.88671875" style="1" customWidth="1"/>
    <col min="12556" max="12556" width="7.33203125" style="1" customWidth="1"/>
    <col min="12557" max="12557" width="6.6640625" style="1" customWidth="1"/>
    <col min="12558" max="12558" width="8.33203125" style="1" customWidth="1"/>
    <col min="12559" max="12800" width="11.44140625" style="1"/>
    <col min="12801" max="12801" width="4" style="1" customWidth="1"/>
    <col min="12802" max="12802" width="24.88671875" style="1" customWidth="1"/>
    <col min="12803" max="12803" width="5.5546875" style="1" customWidth="1"/>
    <col min="12804" max="12805" width="6.5546875" style="1" customWidth="1"/>
    <col min="12806" max="12806" width="6.44140625" style="1" customWidth="1"/>
    <col min="12807" max="12808" width="6.6640625" style="1" customWidth="1"/>
    <col min="12809" max="12809" width="6.5546875" style="1" customWidth="1"/>
    <col min="12810" max="12810" width="6.6640625" style="1" customWidth="1"/>
    <col min="12811" max="12811" width="6.88671875" style="1" customWidth="1"/>
    <col min="12812" max="12812" width="7.33203125" style="1" customWidth="1"/>
    <col min="12813" max="12813" width="6.6640625" style="1" customWidth="1"/>
    <col min="12814" max="12814" width="8.33203125" style="1" customWidth="1"/>
    <col min="12815" max="13056" width="11.44140625" style="1"/>
    <col min="13057" max="13057" width="4" style="1" customWidth="1"/>
    <col min="13058" max="13058" width="24.88671875" style="1" customWidth="1"/>
    <col min="13059" max="13059" width="5.5546875" style="1" customWidth="1"/>
    <col min="13060" max="13061" width="6.5546875" style="1" customWidth="1"/>
    <col min="13062" max="13062" width="6.44140625" style="1" customWidth="1"/>
    <col min="13063" max="13064" width="6.6640625" style="1" customWidth="1"/>
    <col min="13065" max="13065" width="6.5546875" style="1" customWidth="1"/>
    <col min="13066" max="13066" width="6.6640625" style="1" customWidth="1"/>
    <col min="13067" max="13067" width="6.88671875" style="1" customWidth="1"/>
    <col min="13068" max="13068" width="7.33203125" style="1" customWidth="1"/>
    <col min="13069" max="13069" width="6.6640625" style="1" customWidth="1"/>
    <col min="13070" max="13070" width="8.33203125" style="1" customWidth="1"/>
    <col min="13071" max="13312" width="11.44140625" style="1"/>
    <col min="13313" max="13313" width="4" style="1" customWidth="1"/>
    <col min="13314" max="13314" width="24.88671875" style="1" customWidth="1"/>
    <col min="13315" max="13315" width="5.5546875" style="1" customWidth="1"/>
    <col min="13316" max="13317" width="6.5546875" style="1" customWidth="1"/>
    <col min="13318" max="13318" width="6.44140625" style="1" customWidth="1"/>
    <col min="13319" max="13320" width="6.6640625" style="1" customWidth="1"/>
    <col min="13321" max="13321" width="6.5546875" style="1" customWidth="1"/>
    <col min="13322" max="13322" width="6.6640625" style="1" customWidth="1"/>
    <col min="13323" max="13323" width="6.88671875" style="1" customWidth="1"/>
    <col min="13324" max="13324" width="7.33203125" style="1" customWidth="1"/>
    <col min="13325" max="13325" width="6.6640625" style="1" customWidth="1"/>
    <col min="13326" max="13326" width="8.33203125" style="1" customWidth="1"/>
    <col min="13327" max="13568" width="11.44140625" style="1"/>
    <col min="13569" max="13569" width="4" style="1" customWidth="1"/>
    <col min="13570" max="13570" width="24.88671875" style="1" customWidth="1"/>
    <col min="13571" max="13571" width="5.5546875" style="1" customWidth="1"/>
    <col min="13572" max="13573" width="6.5546875" style="1" customWidth="1"/>
    <col min="13574" max="13574" width="6.44140625" style="1" customWidth="1"/>
    <col min="13575" max="13576" width="6.6640625" style="1" customWidth="1"/>
    <col min="13577" max="13577" width="6.5546875" style="1" customWidth="1"/>
    <col min="13578" max="13578" width="6.6640625" style="1" customWidth="1"/>
    <col min="13579" max="13579" width="6.88671875" style="1" customWidth="1"/>
    <col min="13580" max="13580" width="7.33203125" style="1" customWidth="1"/>
    <col min="13581" max="13581" width="6.6640625" style="1" customWidth="1"/>
    <col min="13582" max="13582" width="8.33203125" style="1" customWidth="1"/>
    <col min="13583" max="13824" width="11.44140625" style="1"/>
    <col min="13825" max="13825" width="4" style="1" customWidth="1"/>
    <col min="13826" max="13826" width="24.88671875" style="1" customWidth="1"/>
    <col min="13827" max="13827" width="5.5546875" style="1" customWidth="1"/>
    <col min="13828" max="13829" width="6.5546875" style="1" customWidth="1"/>
    <col min="13830" max="13830" width="6.44140625" style="1" customWidth="1"/>
    <col min="13831" max="13832" width="6.6640625" style="1" customWidth="1"/>
    <col min="13833" max="13833" width="6.5546875" style="1" customWidth="1"/>
    <col min="13834" max="13834" width="6.6640625" style="1" customWidth="1"/>
    <col min="13835" max="13835" width="6.88671875" style="1" customWidth="1"/>
    <col min="13836" max="13836" width="7.33203125" style="1" customWidth="1"/>
    <col min="13837" max="13837" width="6.6640625" style="1" customWidth="1"/>
    <col min="13838" max="13838" width="8.33203125" style="1" customWidth="1"/>
    <col min="13839" max="14080" width="11.44140625" style="1"/>
    <col min="14081" max="14081" width="4" style="1" customWidth="1"/>
    <col min="14082" max="14082" width="24.88671875" style="1" customWidth="1"/>
    <col min="14083" max="14083" width="5.5546875" style="1" customWidth="1"/>
    <col min="14084" max="14085" width="6.5546875" style="1" customWidth="1"/>
    <col min="14086" max="14086" width="6.44140625" style="1" customWidth="1"/>
    <col min="14087" max="14088" width="6.6640625" style="1" customWidth="1"/>
    <col min="14089" max="14089" width="6.5546875" style="1" customWidth="1"/>
    <col min="14090" max="14090" width="6.6640625" style="1" customWidth="1"/>
    <col min="14091" max="14091" width="6.88671875" style="1" customWidth="1"/>
    <col min="14092" max="14092" width="7.33203125" style="1" customWidth="1"/>
    <col min="14093" max="14093" width="6.6640625" style="1" customWidth="1"/>
    <col min="14094" max="14094" width="8.33203125" style="1" customWidth="1"/>
    <col min="14095" max="14336" width="11.44140625" style="1"/>
    <col min="14337" max="14337" width="4" style="1" customWidth="1"/>
    <col min="14338" max="14338" width="24.88671875" style="1" customWidth="1"/>
    <col min="14339" max="14339" width="5.5546875" style="1" customWidth="1"/>
    <col min="14340" max="14341" width="6.5546875" style="1" customWidth="1"/>
    <col min="14342" max="14342" width="6.44140625" style="1" customWidth="1"/>
    <col min="14343" max="14344" width="6.6640625" style="1" customWidth="1"/>
    <col min="14345" max="14345" width="6.5546875" style="1" customWidth="1"/>
    <col min="14346" max="14346" width="6.6640625" style="1" customWidth="1"/>
    <col min="14347" max="14347" width="6.88671875" style="1" customWidth="1"/>
    <col min="14348" max="14348" width="7.33203125" style="1" customWidth="1"/>
    <col min="14349" max="14349" width="6.6640625" style="1" customWidth="1"/>
    <col min="14350" max="14350" width="8.33203125" style="1" customWidth="1"/>
    <col min="14351" max="14592" width="11.44140625" style="1"/>
    <col min="14593" max="14593" width="4" style="1" customWidth="1"/>
    <col min="14594" max="14594" width="24.88671875" style="1" customWidth="1"/>
    <col min="14595" max="14595" width="5.5546875" style="1" customWidth="1"/>
    <col min="14596" max="14597" width="6.5546875" style="1" customWidth="1"/>
    <col min="14598" max="14598" width="6.44140625" style="1" customWidth="1"/>
    <col min="14599" max="14600" width="6.6640625" style="1" customWidth="1"/>
    <col min="14601" max="14601" width="6.5546875" style="1" customWidth="1"/>
    <col min="14602" max="14602" width="6.6640625" style="1" customWidth="1"/>
    <col min="14603" max="14603" width="6.88671875" style="1" customWidth="1"/>
    <col min="14604" max="14604" width="7.33203125" style="1" customWidth="1"/>
    <col min="14605" max="14605" width="6.6640625" style="1" customWidth="1"/>
    <col min="14606" max="14606" width="8.33203125" style="1" customWidth="1"/>
    <col min="14607" max="14848" width="11.44140625" style="1"/>
    <col min="14849" max="14849" width="4" style="1" customWidth="1"/>
    <col min="14850" max="14850" width="24.88671875" style="1" customWidth="1"/>
    <col min="14851" max="14851" width="5.5546875" style="1" customWidth="1"/>
    <col min="14852" max="14853" width="6.5546875" style="1" customWidth="1"/>
    <col min="14854" max="14854" width="6.44140625" style="1" customWidth="1"/>
    <col min="14855" max="14856" width="6.6640625" style="1" customWidth="1"/>
    <col min="14857" max="14857" width="6.5546875" style="1" customWidth="1"/>
    <col min="14858" max="14858" width="6.6640625" style="1" customWidth="1"/>
    <col min="14859" max="14859" width="6.88671875" style="1" customWidth="1"/>
    <col min="14860" max="14860" width="7.33203125" style="1" customWidth="1"/>
    <col min="14861" max="14861" width="6.6640625" style="1" customWidth="1"/>
    <col min="14862" max="14862" width="8.33203125" style="1" customWidth="1"/>
    <col min="14863" max="15104" width="11.44140625" style="1"/>
    <col min="15105" max="15105" width="4" style="1" customWidth="1"/>
    <col min="15106" max="15106" width="24.88671875" style="1" customWidth="1"/>
    <col min="15107" max="15107" width="5.5546875" style="1" customWidth="1"/>
    <col min="15108" max="15109" width="6.5546875" style="1" customWidth="1"/>
    <col min="15110" max="15110" width="6.44140625" style="1" customWidth="1"/>
    <col min="15111" max="15112" width="6.6640625" style="1" customWidth="1"/>
    <col min="15113" max="15113" width="6.5546875" style="1" customWidth="1"/>
    <col min="15114" max="15114" width="6.6640625" style="1" customWidth="1"/>
    <col min="15115" max="15115" width="6.88671875" style="1" customWidth="1"/>
    <col min="15116" max="15116" width="7.33203125" style="1" customWidth="1"/>
    <col min="15117" max="15117" width="6.6640625" style="1" customWidth="1"/>
    <col min="15118" max="15118" width="8.33203125" style="1" customWidth="1"/>
    <col min="15119" max="15360" width="11.44140625" style="1"/>
    <col min="15361" max="15361" width="4" style="1" customWidth="1"/>
    <col min="15362" max="15362" width="24.88671875" style="1" customWidth="1"/>
    <col min="15363" max="15363" width="5.5546875" style="1" customWidth="1"/>
    <col min="15364" max="15365" width="6.5546875" style="1" customWidth="1"/>
    <col min="15366" max="15366" width="6.44140625" style="1" customWidth="1"/>
    <col min="15367" max="15368" width="6.6640625" style="1" customWidth="1"/>
    <col min="15369" max="15369" width="6.5546875" style="1" customWidth="1"/>
    <col min="15370" max="15370" width="6.6640625" style="1" customWidth="1"/>
    <col min="15371" max="15371" width="6.88671875" style="1" customWidth="1"/>
    <col min="15372" max="15372" width="7.33203125" style="1" customWidth="1"/>
    <col min="15373" max="15373" width="6.6640625" style="1" customWidth="1"/>
    <col min="15374" max="15374" width="8.33203125" style="1" customWidth="1"/>
    <col min="15375" max="15616" width="11.44140625" style="1"/>
    <col min="15617" max="15617" width="4" style="1" customWidth="1"/>
    <col min="15618" max="15618" width="24.88671875" style="1" customWidth="1"/>
    <col min="15619" max="15619" width="5.5546875" style="1" customWidth="1"/>
    <col min="15620" max="15621" width="6.5546875" style="1" customWidth="1"/>
    <col min="15622" max="15622" width="6.44140625" style="1" customWidth="1"/>
    <col min="15623" max="15624" width="6.6640625" style="1" customWidth="1"/>
    <col min="15625" max="15625" width="6.5546875" style="1" customWidth="1"/>
    <col min="15626" max="15626" width="6.6640625" style="1" customWidth="1"/>
    <col min="15627" max="15627" width="6.88671875" style="1" customWidth="1"/>
    <col min="15628" max="15628" width="7.33203125" style="1" customWidth="1"/>
    <col min="15629" max="15629" width="6.6640625" style="1" customWidth="1"/>
    <col min="15630" max="15630" width="8.33203125" style="1" customWidth="1"/>
    <col min="15631" max="15872" width="11.44140625" style="1"/>
    <col min="15873" max="15873" width="4" style="1" customWidth="1"/>
    <col min="15874" max="15874" width="24.88671875" style="1" customWidth="1"/>
    <col min="15875" max="15875" width="5.5546875" style="1" customWidth="1"/>
    <col min="15876" max="15877" width="6.5546875" style="1" customWidth="1"/>
    <col min="15878" max="15878" width="6.44140625" style="1" customWidth="1"/>
    <col min="15879" max="15880" width="6.6640625" style="1" customWidth="1"/>
    <col min="15881" max="15881" width="6.5546875" style="1" customWidth="1"/>
    <col min="15882" max="15882" width="6.6640625" style="1" customWidth="1"/>
    <col min="15883" max="15883" width="6.88671875" style="1" customWidth="1"/>
    <col min="15884" max="15884" width="7.33203125" style="1" customWidth="1"/>
    <col min="15885" max="15885" width="6.6640625" style="1" customWidth="1"/>
    <col min="15886" max="15886" width="8.33203125" style="1" customWidth="1"/>
    <col min="15887" max="16128" width="11.44140625" style="1"/>
    <col min="16129" max="16129" width="4" style="1" customWidth="1"/>
    <col min="16130" max="16130" width="24.88671875" style="1" customWidth="1"/>
    <col min="16131" max="16131" width="5.5546875" style="1" customWidth="1"/>
    <col min="16132" max="16133" width="6.5546875" style="1" customWidth="1"/>
    <col min="16134" max="16134" width="6.44140625" style="1" customWidth="1"/>
    <col min="16135" max="16136" width="6.6640625" style="1" customWidth="1"/>
    <col min="16137" max="16137" width="6.5546875" style="1" customWidth="1"/>
    <col min="16138" max="16138" width="6.6640625" style="1" customWidth="1"/>
    <col min="16139" max="16139" width="6.88671875" style="1" customWidth="1"/>
    <col min="16140" max="16140" width="7.33203125" style="1" customWidth="1"/>
    <col min="16141" max="16141" width="6.6640625" style="1" customWidth="1"/>
    <col min="16142" max="16142" width="8.33203125" style="1" customWidth="1"/>
    <col min="16143" max="16384" width="11.44140625" style="1"/>
  </cols>
  <sheetData>
    <row r="1" spans="1:24" x14ac:dyDescent="0.25">
      <c r="A1" s="2"/>
      <c r="B1" s="2"/>
      <c r="C1" s="2"/>
      <c r="D1" s="2"/>
      <c r="E1" s="2"/>
      <c r="F1" s="2"/>
      <c r="G1" s="2"/>
      <c r="H1" s="2"/>
      <c r="I1" s="2"/>
      <c r="J1" s="2"/>
      <c r="K1" s="2"/>
      <c r="L1" s="2"/>
      <c r="M1" s="2"/>
      <c r="N1" s="2"/>
      <c r="O1" s="2"/>
      <c r="P1" s="2"/>
      <c r="Q1" s="2"/>
      <c r="R1" s="2"/>
      <c r="S1" s="2"/>
    </row>
    <row r="2" spans="1:24" x14ac:dyDescent="0.25">
      <c r="A2" s="2"/>
      <c r="B2" s="134" t="s">
        <v>99</v>
      </c>
      <c r="C2" s="134"/>
      <c r="D2" s="2"/>
      <c r="E2" s="2"/>
      <c r="F2" s="2"/>
      <c r="G2" s="2"/>
      <c r="H2" s="2"/>
      <c r="I2" s="2"/>
      <c r="J2" s="2"/>
      <c r="K2" s="2"/>
      <c r="L2" s="2"/>
      <c r="M2" s="2"/>
      <c r="N2" s="2"/>
      <c r="O2" s="2"/>
      <c r="P2" s="2"/>
      <c r="Q2" s="2"/>
      <c r="R2" s="2"/>
      <c r="S2" s="2"/>
    </row>
    <row r="3" spans="1:24" x14ac:dyDescent="0.25">
      <c r="A3" s="2"/>
      <c r="B3" s="134"/>
      <c r="C3" s="135"/>
      <c r="D3" s="136" t="s">
        <v>128</v>
      </c>
      <c r="E3" s="137"/>
      <c r="F3" s="137"/>
      <c r="G3" s="137"/>
      <c r="H3" s="137"/>
      <c r="I3" s="137"/>
      <c r="J3" s="137"/>
      <c r="K3" s="138"/>
      <c r="L3" s="136" t="s">
        <v>129</v>
      </c>
      <c r="M3" s="137"/>
      <c r="N3" s="137"/>
      <c r="O3" s="137"/>
      <c r="P3" s="137"/>
      <c r="Q3" s="137"/>
      <c r="R3" s="137"/>
      <c r="S3" s="137"/>
      <c r="T3" s="137"/>
      <c r="U3" s="137"/>
      <c r="V3" s="137"/>
      <c r="W3" s="137"/>
      <c r="X3" s="138"/>
    </row>
    <row r="4" spans="1:24" ht="12.75" customHeight="1" x14ac:dyDescent="0.25">
      <c r="A4" s="2"/>
      <c r="B4" s="134"/>
      <c r="C4" s="135"/>
      <c r="D4" s="6">
        <v>0.1</v>
      </c>
      <c r="E4" s="6">
        <v>29.1</v>
      </c>
      <c r="F4" s="6">
        <v>39.1</v>
      </c>
      <c r="G4" s="6">
        <v>49.1</v>
      </c>
      <c r="H4" s="6">
        <v>59.1</v>
      </c>
      <c r="I4" s="6">
        <v>69.099999999999994</v>
      </c>
      <c r="J4" s="6">
        <v>79.099999999999994</v>
      </c>
      <c r="K4" s="6">
        <v>89.1</v>
      </c>
      <c r="L4" s="6">
        <v>100.1</v>
      </c>
      <c r="M4" s="6">
        <v>150.1</v>
      </c>
      <c r="N4" s="6">
        <v>200.1</v>
      </c>
      <c r="O4" s="6">
        <v>300.10000000000002</v>
      </c>
      <c r="P4" s="6">
        <v>400.1</v>
      </c>
      <c r="Q4" s="6">
        <v>500.1</v>
      </c>
      <c r="R4" s="6">
        <v>700.1</v>
      </c>
      <c r="S4" s="6">
        <v>1000.1</v>
      </c>
      <c r="T4" s="6">
        <v>1500.1</v>
      </c>
      <c r="U4" s="6">
        <v>2000.1</v>
      </c>
      <c r="V4" s="6">
        <v>2500</v>
      </c>
      <c r="W4" s="6">
        <v>3000</v>
      </c>
      <c r="X4" s="6">
        <v>3500</v>
      </c>
    </row>
    <row r="5" spans="1:24" x14ac:dyDescent="0.25">
      <c r="A5" s="2"/>
      <c r="B5" s="5">
        <v>1</v>
      </c>
      <c r="C5" s="3" t="s">
        <v>97</v>
      </c>
      <c r="D5" s="69">
        <v>19.110210000000002</v>
      </c>
      <c r="E5" s="70">
        <v>24.762255</v>
      </c>
      <c r="F5" s="70">
        <v>26.2605</v>
      </c>
      <c r="G5" s="70">
        <v>28.282800000000002</v>
      </c>
      <c r="H5" s="70">
        <v>29.811600000000002</v>
      </c>
      <c r="I5" s="70">
        <v>33.471375000000002</v>
      </c>
      <c r="J5" s="70">
        <v>39.700500000000005</v>
      </c>
      <c r="K5" s="70">
        <v>44.183999999999997</v>
      </c>
      <c r="L5" s="70">
        <v>36.519000000000005</v>
      </c>
      <c r="M5" s="70">
        <v>32.497500000000002</v>
      </c>
      <c r="N5" s="70">
        <v>26.7225</v>
      </c>
      <c r="O5" s="70">
        <v>18.259500000000003</v>
      </c>
      <c r="P5" s="70">
        <v>14.983499999999999</v>
      </c>
      <c r="Q5" s="70">
        <v>13.702500000000001</v>
      </c>
      <c r="R5" s="70">
        <v>12.442500000000001</v>
      </c>
      <c r="S5" s="70">
        <v>11.938499999999999</v>
      </c>
      <c r="T5" s="70">
        <v>11.445</v>
      </c>
      <c r="U5" s="70">
        <v>11.109</v>
      </c>
      <c r="V5" s="70">
        <v>10.782864220183486</v>
      </c>
      <c r="W5" s="70">
        <v>10.466303068765255</v>
      </c>
      <c r="X5" s="70">
        <v>10.159035455737286</v>
      </c>
    </row>
    <row r="6" spans="1:24" x14ac:dyDescent="0.25">
      <c r="A6" s="2"/>
      <c r="B6" s="5">
        <v>2</v>
      </c>
      <c r="C6" s="3" t="s">
        <v>96</v>
      </c>
      <c r="D6" s="69">
        <v>21.191520000000001</v>
      </c>
      <c r="E6" s="69">
        <v>28.998060000000002</v>
      </c>
      <c r="F6" s="69">
        <v>30.802275000000002</v>
      </c>
      <c r="G6" s="69">
        <v>33.753720000000001</v>
      </c>
      <c r="H6" s="69">
        <v>35.732025</v>
      </c>
      <c r="I6" s="69">
        <v>40.380899999999997</v>
      </c>
      <c r="J6" s="69">
        <v>48.058500000000002</v>
      </c>
      <c r="K6" s="69">
        <v>53.413499999999999</v>
      </c>
      <c r="L6" s="69">
        <v>46.252499999999998</v>
      </c>
      <c r="M6" s="69">
        <v>41.265000000000001</v>
      </c>
      <c r="N6" s="69">
        <v>34.933500000000002</v>
      </c>
      <c r="O6" s="69">
        <v>26.439</v>
      </c>
      <c r="P6" s="69">
        <v>21.923999999999999</v>
      </c>
      <c r="Q6" s="69">
        <v>20.380500000000001</v>
      </c>
      <c r="R6" s="69">
        <v>18.910500000000003</v>
      </c>
      <c r="S6" s="69">
        <v>18.333000000000002</v>
      </c>
      <c r="T6" s="69">
        <v>17.661000000000001</v>
      </c>
      <c r="U6" s="69">
        <v>17.167500000000004</v>
      </c>
      <c r="V6" s="70">
        <v>16.687789833531514</v>
      </c>
      <c r="W6" s="70">
        <v>16.221484172309172</v>
      </c>
      <c r="X6" s="70">
        <v>15.768208455247024</v>
      </c>
    </row>
    <row r="7" spans="1:24" x14ac:dyDescent="0.25">
      <c r="A7" s="2"/>
      <c r="B7" s="5">
        <v>3</v>
      </c>
      <c r="C7" s="3" t="s">
        <v>95</v>
      </c>
      <c r="D7" s="69">
        <v>21.74802</v>
      </c>
      <c r="E7" s="69">
        <v>28.440404999999995</v>
      </c>
      <c r="F7" s="69">
        <v>30.027374999999999</v>
      </c>
      <c r="G7" s="69">
        <v>32.497920000000001</v>
      </c>
      <c r="H7" s="69">
        <v>34.265700000000002</v>
      </c>
      <c r="I7" s="69">
        <v>38.680425</v>
      </c>
      <c r="J7" s="69">
        <v>46.441499999999998</v>
      </c>
      <c r="K7" s="69">
        <v>51.408000000000001</v>
      </c>
      <c r="L7" s="69">
        <v>42.640500000000003</v>
      </c>
      <c r="M7" s="69">
        <v>37.422000000000004</v>
      </c>
      <c r="N7" s="69">
        <v>30.533999999999999</v>
      </c>
      <c r="O7" s="69">
        <v>21.21</v>
      </c>
      <c r="P7" s="69">
        <v>17.304000000000002</v>
      </c>
      <c r="Q7" s="69">
        <v>15.676500000000001</v>
      </c>
      <c r="R7" s="69">
        <v>14.269500000000001</v>
      </c>
      <c r="S7" s="69">
        <v>13.6815</v>
      </c>
      <c r="T7" s="69">
        <v>13.104000000000001</v>
      </c>
      <c r="U7" s="69">
        <v>12.6945</v>
      </c>
      <c r="V7" s="70">
        <v>12.297796875000001</v>
      </c>
      <c r="W7" s="70">
        <v>11.913490722656253</v>
      </c>
      <c r="X7" s="70">
        <v>11.541194137573246</v>
      </c>
    </row>
    <row r="8" spans="1:24" x14ac:dyDescent="0.25">
      <c r="A8" s="2"/>
      <c r="B8" s="5">
        <v>4</v>
      </c>
      <c r="C8" s="3" t="s">
        <v>94</v>
      </c>
      <c r="D8" s="69">
        <v>27.313020000000002</v>
      </c>
      <c r="E8" s="69">
        <v>35.701785000000001</v>
      </c>
      <c r="F8" s="69">
        <v>38.884912500000006</v>
      </c>
      <c r="G8" s="69">
        <v>42.500640000000004</v>
      </c>
      <c r="H8" s="69">
        <v>45.643500000000003</v>
      </c>
      <c r="I8" s="69">
        <v>52.165837499999995</v>
      </c>
      <c r="J8" s="69">
        <v>62.664000000000001</v>
      </c>
      <c r="K8" s="69">
        <v>70.885500000000008</v>
      </c>
      <c r="L8" s="69">
        <v>59.041499999999999</v>
      </c>
      <c r="M8" s="69">
        <v>54.7575</v>
      </c>
      <c r="N8" s="69">
        <v>46.651499999999999</v>
      </c>
      <c r="O8" s="69">
        <v>31.668000000000003</v>
      </c>
      <c r="P8" s="69">
        <v>26.554500000000001</v>
      </c>
      <c r="Q8" s="69">
        <v>24.580500000000001</v>
      </c>
      <c r="R8" s="69">
        <v>22.144500000000001</v>
      </c>
      <c r="S8" s="69">
        <v>21.399000000000001</v>
      </c>
      <c r="T8" s="69">
        <v>20.737500000000001</v>
      </c>
      <c r="U8" s="69">
        <v>20.149500000000003</v>
      </c>
      <c r="V8" s="70">
        <v>19.578172405063295</v>
      </c>
      <c r="W8" s="70">
        <v>19.023044478641253</v>
      </c>
      <c r="X8" s="70">
        <v>18.483656888360795</v>
      </c>
    </row>
    <row r="9" spans="1:24" x14ac:dyDescent="0.25">
      <c r="A9" s="2"/>
      <c r="B9" s="5">
        <v>5</v>
      </c>
      <c r="C9" s="3" t="s">
        <v>93</v>
      </c>
      <c r="D9" s="69">
        <v>28.281330000000004</v>
      </c>
      <c r="E9" s="69">
        <v>36.342495</v>
      </c>
      <c r="F9" s="69">
        <v>39.584475000000005</v>
      </c>
      <c r="G9" s="69">
        <v>43.123080000000002</v>
      </c>
      <c r="H9" s="69">
        <v>46.327050000000007</v>
      </c>
      <c r="I9" s="69">
        <v>53.059124999999995</v>
      </c>
      <c r="J9" s="69">
        <v>63.861000000000004</v>
      </c>
      <c r="K9" s="69">
        <v>72.260999999999996</v>
      </c>
      <c r="L9" s="69">
        <v>62.936999999999998</v>
      </c>
      <c r="M9" s="69">
        <v>58.789500000000004</v>
      </c>
      <c r="N9" s="69">
        <v>50.851500000000001</v>
      </c>
      <c r="O9" s="69">
        <v>33.9465</v>
      </c>
      <c r="P9" s="69">
        <v>28.602</v>
      </c>
      <c r="Q9" s="69">
        <v>26.292000000000002</v>
      </c>
      <c r="R9" s="69">
        <v>23.971499999999999</v>
      </c>
      <c r="S9" s="69">
        <v>23.226000000000003</v>
      </c>
      <c r="T9" s="69">
        <v>22.3125</v>
      </c>
      <c r="U9" s="69">
        <v>21.483000000000001</v>
      </c>
      <c r="V9" s="70">
        <v>20.684337882352942</v>
      </c>
      <c r="W9" s="70">
        <v>19.915367203432528</v>
      </c>
      <c r="X9" s="70">
        <v>19.174984140340214</v>
      </c>
    </row>
    <row r="10" spans="1:24" x14ac:dyDescent="0.25">
      <c r="A10" s="2"/>
      <c r="B10" s="5">
        <v>6</v>
      </c>
      <c r="C10" s="3" t="s">
        <v>92</v>
      </c>
      <c r="D10" s="69">
        <v>24.252270000000003</v>
      </c>
      <c r="E10" s="69">
        <v>32.427045</v>
      </c>
      <c r="F10" s="69">
        <v>34.579912500000006</v>
      </c>
      <c r="G10" s="69">
        <v>37.663080000000008</v>
      </c>
      <c r="H10" s="69">
        <v>39.877425000000002</v>
      </c>
      <c r="I10" s="69">
        <v>45.094875000000002</v>
      </c>
      <c r="J10" s="69">
        <v>53.098500000000001</v>
      </c>
      <c r="K10" s="69">
        <v>59.272500000000008</v>
      </c>
      <c r="L10" s="69">
        <v>50.421000000000006</v>
      </c>
      <c r="M10" s="69">
        <v>45.496499999999997</v>
      </c>
      <c r="N10" s="69">
        <v>38.241000000000007</v>
      </c>
      <c r="O10" s="69">
        <v>28.056000000000001</v>
      </c>
      <c r="P10" s="69">
        <v>23.383500000000002</v>
      </c>
      <c r="Q10" s="69">
        <v>21.577500000000001</v>
      </c>
      <c r="R10" s="69">
        <v>19.823999999999998</v>
      </c>
      <c r="S10" s="69">
        <v>19.162500000000001</v>
      </c>
      <c r="T10" s="69">
        <v>18.417000000000002</v>
      </c>
      <c r="U10" s="69">
        <v>17.997</v>
      </c>
      <c r="V10" s="70">
        <v>17.586578107183584</v>
      </c>
      <c r="W10" s="70">
        <v>17.185515892652599</v>
      </c>
      <c r="X10" s="70">
        <v>16.793599908783669</v>
      </c>
    </row>
    <row r="11" spans="1:24" x14ac:dyDescent="0.25">
      <c r="A11" s="2"/>
      <c r="B11" s="5">
        <v>7</v>
      </c>
      <c r="C11" s="3" t="s">
        <v>91</v>
      </c>
      <c r="D11" s="69">
        <v>17.373930000000001</v>
      </c>
      <c r="E11" s="69">
        <v>22.44858</v>
      </c>
      <c r="F11" s="69">
        <v>23.408437500000002</v>
      </c>
      <c r="G11" s="69">
        <v>25.159680000000002</v>
      </c>
      <c r="H11" s="69">
        <v>26.272575</v>
      </c>
      <c r="I11" s="69">
        <v>29.3278125</v>
      </c>
      <c r="J11" s="69">
        <v>34.4925</v>
      </c>
      <c r="K11" s="69">
        <v>38.052000000000007</v>
      </c>
      <c r="L11" s="69">
        <v>31.605000000000004</v>
      </c>
      <c r="M11" s="69">
        <v>27.478500000000004</v>
      </c>
      <c r="N11" s="69">
        <v>22.218</v>
      </c>
      <c r="O11" s="69">
        <v>15.025500000000001</v>
      </c>
      <c r="P11" s="69">
        <v>12.159000000000001</v>
      </c>
      <c r="Q11" s="69">
        <v>11.045999999999999</v>
      </c>
      <c r="R11" s="69">
        <v>10.038</v>
      </c>
      <c r="S11" s="69">
        <v>9.5340000000000007</v>
      </c>
      <c r="T11" s="69">
        <v>9.0404999999999998</v>
      </c>
      <c r="U11" s="69">
        <v>8.7884999999999991</v>
      </c>
      <c r="V11" s="70">
        <v>8.5435243902439026</v>
      </c>
      <c r="W11" s="70">
        <v>8.3053773689130619</v>
      </c>
      <c r="X11" s="70">
        <v>8.073868592079247</v>
      </c>
    </row>
    <row r="12" spans="1:24" x14ac:dyDescent="0.25">
      <c r="A12" s="2"/>
      <c r="B12" s="5">
        <v>8</v>
      </c>
      <c r="C12" s="3" t="s">
        <v>90</v>
      </c>
      <c r="D12" s="69">
        <v>21.82593</v>
      </c>
      <c r="E12" s="69">
        <v>29.876069999999999</v>
      </c>
      <c r="F12" s="69">
        <v>31.803187499999996</v>
      </c>
      <c r="G12" s="69">
        <v>34.769280000000002</v>
      </c>
      <c r="H12" s="69">
        <v>36.80145000000001</v>
      </c>
      <c r="I12" s="69">
        <v>41.597062499999993</v>
      </c>
      <c r="J12" s="69">
        <v>49.686</v>
      </c>
      <c r="K12" s="69">
        <v>55.250999999999998</v>
      </c>
      <c r="L12" s="69">
        <v>47.733000000000004</v>
      </c>
      <c r="M12" s="69">
        <v>42.7455</v>
      </c>
      <c r="N12" s="69">
        <v>36.141000000000005</v>
      </c>
      <c r="O12" s="69">
        <v>27.006</v>
      </c>
      <c r="P12" s="69">
        <v>22.438500000000001</v>
      </c>
      <c r="Q12" s="69">
        <v>20.811</v>
      </c>
      <c r="R12" s="69">
        <v>19.246499999999997</v>
      </c>
      <c r="S12" s="69">
        <v>18.5745</v>
      </c>
      <c r="T12" s="69">
        <v>17.913</v>
      </c>
      <c r="U12" s="69">
        <v>17.503500000000003</v>
      </c>
      <c r="V12" s="70">
        <v>17.103361371629546</v>
      </c>
      <c r="W12" s="70">
        <v>16.712370109323832</v>
      </c>
      <c r="X12" s="70">
        <v>16.330317099790641</v>
      </c>
    </row>
    <row r="13" spans="1:24" x14ac:dyDescent="0.25">
      <c r="A13" s="2"/>
      <c r="B13" s="5">
        <v>9</v>
      </c>
      <c r="C13" s="3" t="s">
        <v>89</v>
      </c>
      <c r="D13" s="69">
        <v>22.02627</v>
      </c>
      <c r="E13" s="69">
        <v>28.677705000000003</v>
      </c>
      <c r="F13" s="69">
        <v>31.028287499999998</v>
      </c>
      <c r="G13" s="69">
        <v>34.070399999999999</v>
      </c>
      <c r="H13" s="69">
        <v>36.492750000000001</v>
      </c>
      <c r="I13" s="69">
        <v>41.597062499999993</v>
      </c>
      <c r="J13" s="69">
        <v>49.77</v>
      </c>
      <c r="K13" s="69">
        <v>56.2485</v>
      </c>
      <c r="L13" s="69">
        <v>47.460000000000008</v>
      </c>
      <c r="M13" s="69">
        <v>44.016000000000005</v>
      </c>
      <c r="N13" s="69">
        <v>36.939</v>
      </c>
      <c r="O13" s="69">
        <v>25.577999999999999</v>
      </c>
      <c r="P13" s="69">
        <v>21.493500000000001</v>
      </c>
      <c r="Q13" s="69">
        <v>19.866000000000003</v>
      </c>
      <c r="R13" s="69">
        <v>18.248999999999999</v>
      </c>
      <c r="S13" s="69">
        <v>17.661000000000001</v>
      </c>
      <c r="T13" s="69">
        <v>17.083500000000001</v>
      </c>
      <c r="U13" s="69">
        <v>16.59</v>
      </c>
      <c r="V13" s="70">
        <v>16.110755992624465</v>
      </c>
      <c r="W13" s="70">
        <v>15.645356157557869</v>
      </c>
      <c r="X13" s="70">
        <v>15.193400570953555</v>
      </c>
    </row>
    <row r="14" spans="1:24" x14ac:dyDescent="0.25">
      <c r="A14" s="2"/>
      <c r="B14" s="4">
        <v>10</v>
      </c>
      <c r="C14" s="3" t="s">
        <v>88</v>
      </c>
      <c r="D14" s="69">
        <v>20.779710000000001</v>
      </c>
      <c r="E14" s="69">
        <v>28.036994999999997</v>
      </c>
      <c r="F14" s="69">
        <v>29.489249999999998</v>
      </c>
      <c r="G14" s="69">
        <v>32.268600000000006</v>
      </c>
      <c r="H14" s="69">
        <v>33.957000000000008</v>
      </c>
      <c r="I14" s="69">
        <v>38.271450000000002</v>
      </c>
      <c r="J14" s="69">
        <v>45.507000000000005</v>
      </c>
      <c r="K14" s="69">
        <v>50.211000000000006</v>
      </c>
      <c r="L14" s="69">
        <v>43.102499999999999</v>
      </c>
      <c r="M14" s="69">
        <v>37.821000000000005</v>
      </c>
      <c r="N14" s="69">
        <v>31.636500000000002</v>
      </c>
      <c r="O14" s="69">
        <v>23.583000000000002</v>
      </c>
      <c r="P14" s="69">
        <v>19.446000000000002</v>
      </c>
      <c r="Q14" s="69">
        <v>17.9025</v>
      </c>
      <c r="R14" s="69">
        <v>16.59</v>
      </c>
      <c r="S14" s="69">
        <v>16.002000000000002</v>
      </c>
      <c r="T14" s="69">
        <v>15.3405</v>
      </c>
      <c r="U14" s="69">
        <v>14.931000000000001</v>
      </c>
      <c r="V14" s="70">
        <v>14.532431211498976</v>
      </c>
      <c r="W14" s="70">
        <v>14.144501836243359</v>
      </c>
      <c r="X14" s="70">
        <v>13.766927865255346</v>
      </c>
    </row>
    <row r="15" spans="1:24" x14ac:dyDescent="0.25">
      <c r="A15" s="2"/>
      <c r="B15" s="4">
        <v>11</v>
      </c>
      <c r="C15" s="3" t="s">
        <v>87</v>
      </c>
      <c r="D15" s="69">
        <v>21.124740000000003</v>
      </c>
      <c r="E15" s="69">
        <v>27.870884999999994</v>
      </c>
      <c r="F15" s="69">
        <v>29.263237500000002</v>
      </c>
      <c r="G15" s="69">
        <v>31.646160000000005</v>
      </c>
      <c r="H15" s="69">
        <v>33.196275</v>
      </c>
      <c r="I15" s="69">
        <v>37.216724999999997</v>
      </c>
      <c r="J15" s="69">
        <v>43.543500000000002</v>
      </c>
      <c r="K15" s="69">
        <v>48.111000000000004</v>
      </c>
      <c r="L15" s="69">
        <v>40.6875</v>
      </c>
      <c r="M15" s="69">
        <v>35.553000000000004</v>
      </c>
      <c r="N15" s="69">
        <v>29.231999999999999</v>
      </c>
      <c r="O15" s="69">
        <v>21.021000000000001</v>
      </c>
      <c r="P15" s="69">
        <v>17.125499999999999</v>
      </c>
      <c r="Q15" s="69">
        <v>15.676500000000001</v>
      </c>
      <c r="R15" s="69">
        <v>14.3535</v>
      </c>
      <c r="S15" s="69">
        <v>13.6815</v>
      </c>
      <c r="T15" s="69">
        <v>13.104000000000001</v>
      </c>
      <c r="U15" s="69">
        <v>12.768000000000001</v>
      </c>
      <c r="V15" s="70">
        <v>12.440615384615386</v>
      </c>
      <c r="W15" s="70">
        <v>12.121625246548325</v>
      </c>
      <c r="X15" s="70">
        <v>11.810814342790676</v>
      </c>
    </row>
    <row r="16" spans="1:24" x14ac:dyDescent="0.25">
      <c r="A16" s="2"/>
      <c r="B16" s="4">
        <v>12</v>
      </c>
      <c r="C16" s="3" t="s">
        <v>86</v>
      </c>
      <c r="D16" s="69">
        <v>23.974019999999999</v>
      </c>
      <c r="E16" s="69">
        <v>31.39479</v>
      </c>
      <c r="F16" s="69">
        <v>34.343137499999997</v>
      </c>
      <c r="G16" s="69">
        <v>37.575720000000004</v>
      </c>
      <c r="H16" s="69">
        <v>40.494824999999999</v>
      </c>
      <c r="I16" s="69">
        <v>46.472474999999996</v>
      </c>
      <c r="J16" s="69">
        <v>56.175000000000004</v>
      </c>
      <c r="K16" s="69">
        <v>63.839999999999996</v>
      </c>
      <c r="L16" s="69">
        <v>53.203500000000005</v>
      </c>
      <c r="M16" s="69">
        <v>49.927500000000002</v>
      </c>
      <c r="N16" s="69">
        <v>42.945</v>
      </c>
      <c r="O16" s="69">
        <v>28.812000000000001</v>
      </c>
      <c r="P16" s="69">
        <v>24.412500000000001</v>
      </c>
      <c r="Q16" s="69">
        <v>22.6905</v>
      </c>
      <c r="R16" s="69">
        <v>20.485500000000002</v>
      </c>
      <c r="S16" s="69">
        <v>19.908000000000001</v>
      </c>
      <c r="T16" s="69">
        <v>19.246499999999997</v>
      </c>
      <c r="U16" s="69">
        <v>18.742500000000003</v>
      </c>
      <c r="V16" s="70">
        <v>18.251698036006552</v>
      </c>
      <c r="W16" s="70">
        <v>17.773748496602128</v>
      </c>
      <c r="X16" s="70">
        <v>17.308314820750027</v>
      </c>
    </row>
    <row r="17" spans="1:26" x14ac:dyDescent="0.25">
      <c r="A17" s="2"/>
      <c r="B17" s="4">
        <v>13</v>
      </c>
      <c r="C17" s="3" t="s">
        <v>85</v>
      </c>
      <c r="D17" s="69">
        <v>21.614460000000005</v>
      </c>
      <c r="E17" s="69">
        <v>28.760759999999994</v>
      </c>
      <c r="F17" s="69">
        <v>30.264149999999997</v>
      </c>
      <c r="G17" s="69">
        <v>32.814600000000006</v>
      </c>
      <c r="H17" s="69">
        <v>34.497225</v>
      </c>
      <c r="I17" s="69">
        <v>38.841862499999998</v>
      </c>
      <c r="J17" s="69">
        <v>45.412500000000001</v>
      </c>
      <c r="K17" s="69">
        <v>50.305499999999995</v>
      </c>
      <c r="L17" s="69">
        <v>42.913499999999999</v>
      </c>
      <c r="M17" s="69">
        <v>37.821000000000005</v>
      </c>
      <c r="N17" s="69">
        <v>31.437000000000001</v>
      </c>
      <c r="O17" s="69">
        <v>22.921499999999998</v>
      </c>
      <c r="P17" s="69">
        <v>18.837000000000003</v>
      </c>
      <c r="Q17" s="69">
        <v>17.304000000000002</v>
      </c>
      <c r="R17" s="69">
        <v>15.928500000000001</v>
      </c>
      <c r="S17" s="69">
        <v>15.256500000000001</v>
      </c>
      <c r="T17" s="69">
        <v>14.595000000000001</v>
      </c>
      <c r="U17" s="69">
        <v>14.269500000000001</v>
      </c>
      <c r="V17" s="70">
        <v>13.951259352517985</v>
      </c>
      <c r="W17" s="70">
        <v>13.640116158325137</v>
      </c>
      <c r="X17" s="70">
        <v>13.335912128894865</v>
      </c>
    </row>
    <row r="18" spans="1:26" x14ac:dyDescent="0.25">
      <c r="A18" s="2"/>
      <c r="B18" s="4">
        <v>14</v>
      </c>
      <c r="C18" s="3" t="s">
        <v>84</v>
      </c>
      <c r="D18" s="69">
        <v>22.02627</v>
      </c>
      <c r="E18" s="69">
        <v>30.516779999999997</v>
      </c>
      <c r="F18" s="69">
        <v>32.416649999999997</v>
      </c>
      <c r="G18" s="69">
        <v>35.708400000000005</v>
      </c>
      <c r="H18" s="69">
        <v>37.804725000000005</v>
      </c>
      <c r="I18" s="69">
        <v>42.737887499999999</v>
      </c>
      <c r="J18" s="69">
        <v>48.573</v>
      </c>
      <c r="K18" s="69">
        <v>54.148500000000006</v>
      </c>
      <c r="L18" s="69">
        <v>48.846000000000004</v>
      </c>
      <c r="M18" s="69">
        <v>44.016000000000005</v>
      </c>
      <c r="N18" s="69">
        <v>37.936500000000002</v>
      </c>
      <c r="O18" s="69">
        <v>31.857000000000003</v>
      </c>
      <c r="P18" s="69">
        <v>26.554500000000001</v>
      </c>
      <c r="Q18" s="69">
        <v>24.8325</v>
      </c>
      <c r="R18" s="69">
        <v>23.141999999999999</v>
      </c>
      <c r="S18" s="69">
        <v>22.3125</v>
      </c>
      <c r="T18" s="69">
        <v>21.567</v>
      </c>
      <c r="U18" s="69">
        <v>20.979000000000003</v>
      </c>
      <c r="V18" s="70">
        <v>20.407031158714709</v>
      </c>
      <c r="W18" s="70">
        <v>19.850656404630961</v>
      </c>
      <c r="X18" s="70">
        <v>19.309450582498865</v>
      </c>
    </row>
    <row r="19" spans="1:26" x14ac:dyDescent="0.25">
      <c r="A19" s="2"/>
      <c r="B19" s="4">
        <v>15</v>
      </c>
      <c r="C19" s="3" t="s">
        <v>83</v>
      </c>
      <c r="D19" s="69">
        <v>19.666710000000005</v>
      </c>
      <c r="E19" s="69">
        <v>26.435219999999997</v>
      </c>
      <c r="F19" s="69">
        <v>27.799537499999996</v>
      </c>
      <c r="G19" s="69">
        <v>30.390360000000001</v>
      </c>
      <c r="H19" s="69">
        <v>31.961475</v>
      </c>
      <c r="I19" s="69">
        <v>35.914462499999999</v>
      </c>
      <c r="J19" s="69">
        <v>41.317500000000003</v>
      </c>
      <c r="K19" s="69">
        <v>45.643500000000003</v>
      </c>
      <c r="L19" s="69">
        <v>40.32</v>
      </c>
      <c r="M19" s="69">
        <v>35.448</v>
      </c>
      <c r="N19" s="69">
        <v>29.526000000000003</v>
      </c>
      <c r="O19" s="69">
        <v>24.150000000000002</v>
      </c>
      <c r="P19" s="69">
        <v>19.866000000000003</v>
      </c>
      <c r="Q19" s="69">
        <v>18.322500000000002</v>
      </c>
      <c r="R19" s="69">
        <v>16.915500000000002</v>
      </c>
      <c r="S19" s="69">
        <v>16.254000000000001</v>
      </c>
      <c r="T19" s="69">
        <v>15.592500000000001</v>
      </c>
      <c r="U19" s="69">
        <v>15.099000000000002</v>
      </c>
      <c r="V19" s="70">
        <v>14.621119191919194</v>
      </c>
      <c r="W19" s="70">
        <v>14.158363230962829</v>
      </c>
      <c r="X19" s="70">
        <v>13.71025341826569</v>
      </c>
    </row>
    <row r="20" spans="1:26" x14ac:dyDescent="0.25">
      <c r="A20" s="2"/>
      <c r="B20" s="4">
        <v>16</v>
      </c>
      <c r="C20" s="3" t="s">
        <v>82</v>
      </c>
      <c r="D20" s="69">
        <v>21.959490000000002</v>
      </c>
      <c r="E20" s="69">
        <v>29.472660000000001</v>
      </c>
      <c r="F20" s="69">
        <v>31.415737499999999</v>
      </c>
      <c r="G20" s="69">
        <v>34.299720000000008</v>
      </c>
      <c r="H20" s="69">
        <v>36.338400000000007</v>
      </c>
      <c r="I20" s="69">
        <v>41.198849999999993</v>
      </c>
      <c r="J20" s="69">
        <v>49.339500000000001</v>
      </c>
      <c r="K20" s="69">
        <v>54.967500000000001</v>
      </c>
      <c r="L20" s="69">
        <v>46.62</v>
      </c>
      <c r="M20" s="69">
        <v>41.653500000000001</v>
      </c>
      <c r="N20" s="69">
        <v>34.838999999999999</v>
      </c>
      <c r="O20" s="69">
        <v>25.388999999999999</v>
      </c>
      <c r="P20" s="69">
        <v>21.073500000000003</v>
      </c>
      <c r="Q20" s="69">
        <v>19.446000000000002</v>
      </c>
      <c r="R20" s="69">
        <v>17.829000000000001</v>
      </c>
      <c r="S20" s="69">
        <v>17.2515</v>
      </c>
      <c r="T20" s="69">
        <v>16.59</v>
      </c>
      <c r="U20" s="69">
        <v>16.170000000000002</v>
      </c>
      <c r="V20" s="70">
        <v>15.760632911392406</v>
      </c>
      <c r="W20" s="70">
        <v>15.361629546547029</v>
      </c>
      <c r="X20" s="70">
        <v>14.972727532710394</v>
      </c>
    </row>
    <row r="21" spans="1:26" x14ac:dyDescent="0.25">
      <c r="A21" s="2"/>
      <c r="B21" s="4">
        <v>17</v>
      </c>
      <c r="C21" s="3" t="s">
        <v>81</v>
      </c>
      <c r="D21" s="69">
        <v>21.959490000000002</v>
      </c>
      <c r="E21" s="69">
        <v>29.472660000000001</v>
      </c>
      <c r="F21" s="69">
        <v>31.415737499999999</v>
      </c>
      <c r="G21" s="69">
        <v>34.299720000000008</v>
      </c>
      <c r="H21" s="69">
        <v>36.338400000000007</v>
      </c>
      <c r="I21" s="69">
        <v>41.198849999999993</v>
      </c>
      <c r="J21" s="69">
        <v>49.339500000000001</v>
      </c>
      <c r="K21" s="69">
        <v>54.967500000000001</v>
      </c>
      <c r="L21" s="69">
        <v>46.62</v>
      </c>
      <c r="M21" s="69">
        <v>41.653500000000001</v>
      </c>
      <c r="N21" s="69">
        <v>34.838999999999999</v>
      </c>
      <c r="O21" s="69">
        <v>25.388999999999999</v>
      </c>
      <c r="P21" s="69">
        <v>21.073500000000003</v>
      </c>
      <c r="Q21" s="69">
        <v>19.446000000000002</v>
      </c>
      <c r="R21" s="69">
        <v>17.829000000000001</v>
      </c>
      <c r="S21" s="69">
        <v>17.2515</v>
      </c>
      <c r="T21" s="69">
        <v>16.59</v>
      </c>
      <c r="U21" s="69">
        <v>16.170000000000002</v>
      </c>
      <c r="V21" s="70">
        <v>15.760632911392406</v>
      </c>
      <c r="W21" s="70">
        <v>15.361629546547029</v>
      </c>
      <c r="X21" s="70">
        <v>14.972727532710394</v>
      </c>
    </row>
    <row r="22" spans="1:26" x14ac:dyDescent="0.25">
      <c r="A22" s="2"/>
      <c r="B22" s="4">
        <v>18</v>
      </c>
      <c r="C22" s="3" t="s">
        <v>80</v>
      </c>
      <c r="D22" s="69">
        <v>20.779710000000001</v>
      </c>
      <c r="E22" s="69">
        <v>27.953939999999996</v>
      </c>
      <c r="F22" s="69">
        <v>29.489249999999998</v>
      </c>
      <c r="G22" s="69">
        <v>32.192160000000001</v>
      </c>
      <c r="H22" s="69">
        <v>33.879825000000004</v>
      </c>
      <c r="I22" s="69">
        <v>38.110012499999996</v>
      </c>
      <c r="J22" s="69">
        <v>44.047500000000007</v>
      </c>
      <c r="K22" s="69">
        <v>48.657000000000004</v>
      </c>
      <c r="L22" s="69">
        <v>42.913499999999999</v>
      </c>
      <c r="M22" s="69">
        <v>37.716000000000001</v>
      </c>
      <c r="N22" s="69">
        <v>31.437000000000001</v>
      </c>
      <c r="O22" s="69">
        <v>25.766999999999999</v>
      </c>
      <c r="P22" s="69">
        <v>21.157499999999999</v>
      </c>
      <c r="Q22" s="69">
        <v>19.446000000000002</v>
      </c>
      <c r="R22" s="69">
        <v>17.997</v>
      </c>
      <c r="S22" s="69">
        <v>17.335500000000003</v>
      </c>
      <c r="T22" s="69">
        <v>16.59</v>
      </c>
      <c r="U22" s="69">
        <v>16.002000000000002</v>
      </c>
      <c r="V22" s="70">
        <v>15.434840506329113</v>
      </c>
      <c r="W22" s="70">
        <v>14.887782868130106</v>
      </c>
      <c r="X22" s="70">
        <v>14.360114614576126</v>
      </c>
    </row>
    <row r="23" spans="1:26" x14ac:dyDescent="0.25">
      <c r="A23" s="2"/>
      <c r="B23" s="4">
        <v>19</v>
      </c>
      <c r="C23" s="3" t="s">
        <v>79</v>
      </c>
      <c r="D23" s="69">
        <v>22.449210000000004</v>
      </c>
      <c r="E23" s="69">
        <v>30.196424999999998</v>
      </c>
      <c r="F23" s="69">
        <v>32.265974999999997</v>
      </c>
      <c r="G23" s="69">
        <v>35.162400000000005</v>
      </c>
      <c r="H23" s="69">
        <v>37.418849999999999</v>
      </c>
      <c r="I23" s="69">
        <v>42.328912500000001</v>
      </c>
      <c r="J23" s="69">
        <v>50.799000000000007</v>
      </c>
      <c r="K23" s="69">
        <v>56.616000000000007</v>
      </c>
      <c r="L23" s="69">
        <v>48.100500000000004</v>
      </c>
      <c r="M23" s="69">
        <v>43.228500000000004</v>
      </c>
      <c r="N23" s="69">
        <v>36.340499999999999</v>
      </c>
      <c r="O23" s="69">
        <v>26.628</v>
      </c>
      <c r="P23" s="69">
        <v>22.186499999999999</v>
      </c>
      <c r="Q23" s="69">
        <v>20.464499999999997</v>
      </c>
      <c r="R23" s="69">
        <v>18.826499999999999</v>
      </c>
      <c r="S23" s="69">
        <v>18.165000000000003</v>
      </c>
      <c r="T23" s="69">
        <v>17.503500000000003</v>
      </c>
      <c r="U23" s="69">
        <v>17.083500000000001</v>
      </c>
      <c r="V23" s="70">
        <v>16.673577984403117</v>
      </c>
      <c r="W23" s="70">
        <v>16.273492129948334</v>
      </c>
      <c r="X23" s="70">
        <v>15.883006415972368</v>
      </c>
    </row>
    <row r="24" spans="1:26" x14ac:dyDescent="0.25">
      <c r="A24" s="2"/>
      <c r="B24" s="4">
        <v>20</v>
      </c>
      <c r="C24" s="3" t="s">
        <v>78</v>
      </c>
      <c r="D24" s="69">
        <v>49.272510000000011</v>
      </c>
      <c r="E24" s="69">
        <v>62.706524999999985</v>
      </c>
      <c r="F24" s="69">
        <v>69.687187499999993</v>
      </c>
      <c r="G24" s="69">
        <v>74.070360000000008</v>
      </c>
      <c r="H24" s="69">
        <v>80.438400000000001</v>
      </c>
      <c r="I24" s="69">
        <v>92.880375000000001</v>
      </c>
      <c r="J24" s="69">
        <v>113.45250000000001</v>
      </c>
      <c r="K24" s="69">
        <v>129.79050000000001</v>
      </c>
      <c r="L24" s="69">
        <v>113.82000000000001</v>
      </c>
      <c r="M24" s="69">
        <v>109.0215</v>
      </c>
      <c r="N24" s="69">
        <v>98.605499999999992</v>
      </c>
      <c r="O24" s="69">
        <v>63.913499999999999</v>
      </c>
      <c r="P24" s="69">
        <v>54.726000000000006</v>
      </c>
      <c r="Q24" s="69">
        <v>51.303000000000004</v>
      </c>
      <c r="R24" s="69">
        <v>48.110999999999997</v>
      </c>
      <c r="S24" s="69">
        <v>46.850999999999999</v>
      </c>
      <c r="T24" s="69">
        <v>45.528000000000006</v>
      </c>
      <c r="U24" s="69">
        <v>44.215500000000006</v>
      </c>
      <c r="V24" s="70">
        <v>42.941752224208415</v>
      </c>
      <c r="W24" s="70">
        <v>41.705589909194487</v>
      </c>
      <c r="X24" s="70">
        <v>40.505881965106468</v>
      </c>
      <c r="Z24" s="75" t="s">
        <v>137</v>
      </c>
    </row>
    <row r="25" spans="1:26" x14ac:dyDescent="0.25">
      <c r="A25" s="2"/>
      <c r="B25" s="4">
        <v>21</v>
      </c>
      <c r="C25" s="3" t="s">
        <v>77</v>
      </c>
      <c r="D25" s="69">
        <v>17.162460000000003</v>
      </c>
      <c r="E25" s="69">
        <v>22.768934999999999</v>
      </c>
      <c r="F25" s="69">
        <v>23.795887499999999</v>
      </c>
      <c r="G25" s="69">
        <v>25.858560000000004</v>
      </c>
      <c r="H25" s="69">
        <v>27.044325000000004</v>
      </c>
      <c r="I25" s="69">
        <v>30.307199999999998</v>
      </c>
      <c r="J25" s="69">
        <v>35.427000000000007</v>
      </c>
      <c r="K25" s="69">
        <v>39.144000000000005</v>
      </c>
      <c r="L25" s="69">
        <v>33.274500000000003</v>
      </c>
      <c r="M25" s="69">
        <v>29.148000000000003</v>
      </c>
      <c r="N25" s="69">
        <v>24.223500000000001</v>
      </c>
      <c r="O25" s="69">
        <v>17.493000000000002</v>
      </c>
      <c r="P25" s="69">
        <v>14.385</v>
      </c>
      <c r="Q25" s="69">
        <v>13.188000000000001</v>
      </c>
      <c r="R25" s="69">
        <v>12.2745</v>
      </c>
      <c r="S25" s="69">
        <v>11.781000000000001</v>
      </c>
      <c r="T25" s="69">
        <v>11.277000000000001</v>
      </c>
      <c r="U25" s="69">
        <v>10.8675</v>
      </c>
      <c r="V25" s="70">
        <v>10.472870111731842</v>
      </c>
      <c r="W25" s="70">
        <v>10.092570359071187</v>
      </c>
      <c r="X25" s="70">
        <v>9.7260803739652495</v>
      </c>
    </row>
    <row r="26" spans="1:26" x14ac:dyDescent="0.25">
      <c r="A26" s="2"/>
      <c r="B26" s="4">
        <v>22</v>
      </c>
      <c r="C26" s="3" t="s">
        <v>76</v>
      </c>
      <c r="D26" s="69">
        <v>23.974019999999999</v>
      </c>
      <c r="E26" s="69">
        <v>32.10669</v>
      </c>
      <c r="F26" s="69">
        <v>34.655250000000002</v>
      </c>
      <c r="G26" s="69">
        <v>38.285520000000005</v>
      </c>
      <c r="H26" s="69">
        <v>40.946850000000005</v>
      </c>
      <c r="I26" s="69">
        <v>46.644674999999999</v>
      </c>
      <c r="J26" s="69">
        <v>56.007000000000005</v>
      </c>
      <c r="K26" s="69">
        <v>62.926500000000004</v>
      </c>
      <c r="L26" s="69">
        <v>54.127499999999998</v>
      </c>
      <c r="M26" s="69">
        <v>49.539000000000001</v>
      </c>
      <c r="N26" s="69">
        <v>42.441000000000003</v>
      </c>
      <c r="O26" s="69">
        <v>31.573500000000003</v>
      </c>
      <c r="P26" s="69">
        <v>26.554500000000001</v>
      </c>
      <c r="Q26" s="69">
        <v>24.233999999999998</v>
      </c>
      <c r="R26" s="69">
        <v>22.3965</v>
      </c>
      <c r="S26" s="69">
        <v>21.651000000000003</v>
      </c>
      <c r="T26" s="69">
        <v>20.979000000000003</v>
      </c>
      <c r="U26" s="69">
        <v>20.485500000000002</v>
      </c>
      <c r="V26" s="70">
        <v>20.003608858858861</v>
      </c>
      <c r="W26" s="70">
        <v>19.533053495312132</v>
      </c>
      <c r="X26" s="70">
        <v>19.073567251928914</v>
      </c>
    </row>
    <row r="27" spans="1:26" x14ac:dyDescent="0.25">
      <c r="A27" s="2"/>
      <c r="B27" s="4">
        <v>23</v>
      </c>
      <c r="C27" s="3" t="s">
        <v>75</v>
      </c>
      <c r="D27" s="69">
        <v>21.54768</v>
      </c>
      <c r="E27" s="69">
        <v>29.555714999999999</v>
      </c>
      <c r="F27" s="69">
        <v>31.491074999999999</v>
      </c>
      <c r="G27" s="69">
        <v>34.452600000000004</v>
      </c>
      <c r="H27" s="69">
        <v>36.492750000000001</v>
      </c>
      <c r="I27" s="69">
        <v>41.274187499999996</v>
      </c>
      <c r="J27" s="69">
        <v>47.8065</v>
      </c>
      <c r="K27" s="69">
        <v>53.140500000000003</v>
      </c>
      <c r="L27" s="69">
        <v>47.460000000000008</v>
      </c>
      <c r="M27" s="69">
        <v>42.546000000000006</v>
      </c>
      <c r="N27" s="69">
        <v>36.036000000000001</v>
      </c>
      <c r="O27" s="69">
        <v>29.862000000000002</v>
      </c>
      <c r="P27" s="69">
        <v>24.7485</v>
      </c>
      <c r="Q27" s="69">
        <v>23.037000000000003</v>
      </c>
      <c r="R27" s="69">
        <v>21.230999999999998</v>
      </c>
      <c r="S27" s="69">
        <v>20.485500000000002</v>
      </c>
      <c r="T27" s="69">
        <v>19.740000000000002</v>
      </c>
      <c r="U27" s="69">
        <v>19.246499999999997</v>
      </c>
      <c r="V27" s="70">
        <v>18.765337499999994</v>
      </c>
      <c r="W27" s="70">
        <v>18.296204062499996</v>
      </c>
      <c r="X27" s="70">
        <v>17.838798960937492</v>
      </c>
    </row>
    <row r="28" spans="1:26" x14ac:dyDescent="0.25">
      <c r="A28" s="2"/>
      <c r="B28" s="4">
        <v>24</v>
      </c>
      <c r="C28" s="3" t="s">
        <v>74</v>
      </c>
      <c r="D28" s="69">
        <v>20.991180000000004</v>
      </c>
      <c r="E28" s="69">
        <v>28.511595</v>
      </c>
      <c r="F28" s="69">
        <v>30.188812500000001</v>
      </c>
      <c r="G28" s="69">
        <v>33.04392</v>
      </c>
      <c r="H28" s="69">
        <v>34.883100000000006</v>
      </c>
      <c r="I28" s="69">
        <v>39.412274999999994</v>
      </c>
      <c r="J28" s="69">
        <v>46.872</v>
      </c>
      <c r="K28" s="69">
        <v>51.954000000000001</v>
      </c>
      <c r="L28" s="69">
        <v>44.772000000000006</v>
      </c>
      <c r="M28" s="69">
        <v>39.784500000000001</v>
      </c>
      <c r="N28" s="69">
        <v>33.432000000000002</v>
      </c>
      <c r="O28" s="69">
        <v>25.011000000000003</v>
      </c>
      <c r="P28" s="69">
        <v>20.727</v>
      </c>
      <c r="Q28" s="69">
        <v>19.099500000000003</v>
      </c>
      <c r="R28" s="69">
        <v>17.745000000000001</v>
      </c>
      <c r="S28" s="69">
        <v>17.167500000000004</v>
      </c>
      <c r="T28" s="69">
        <v>16.506</v>
      </c>
      <c r="U28" s="69">
        <v>16.086000000000002</v>
      </c>
      <c r="V28" s="70">
        <v>15.676687022900763</v>
      </c>
      <c r="W28" s="70">
        <v>15.277789134277334</v>
      </c>
      <c r="X28" s="70">
        <v>14.889041319155773</v>
      </c>
    </row>
    <row r="29" spans="1:26" x14ac:dyDescent="0.25">
      <c r="A29" s="2"/>
      <c r="B29" s="4">
        <v>25</v>
      </c>
      <c r="C29" s="3" t="s">
        <v>73</v>
      </c>
      <c r="D29" s="69">
        <v>20.289990000000003</v>
      </c>
      <c r="E29" s="69">
        <v>26.114864999999998</v>
      </c>
      <c r="F29" s="69">
        <v>27.950212499999999</v>
      </c>
      <c r="G29" s="69">
        <v>30.55416</v>
      </c>
      <c r="H29" s="69">
        <v>32.424525000000003</v>
      </c>
      <c r="I29" s="69">
        <v>36.72164999999999</v>
      </c>
      <c r="J29" s="69">
        <v>43.711500000000008</v>
      </c>
      <c r="K29" s="69">
        <v>49.024499999999996</v>
      </c>
      <c r="L29" s="69">
        <v>41.149499999999996</v>
      </c>
      <c r="M29" s="69">
        <v>37.422000000000004</v>
      </c>
      <c r="N29" s="69">
        <v>31.437000000000001</v>
      </c>
      <c r="O29" s="69">
        <v>21.966000000000001</v>
      </c>
      <c r="P29" s="69">
        <v>18.322500000000002</v>
      </c>
      <c r="Q29" s="69">
        <v>16.443000000000001</v>
      </c>
      <c r="R29" s="69">
        <v>15.015000000000001</v>
      </c>
      <c r="S29" s="69">
        <v>14.511000000000001</v>
      </c>
      <c r="T29" s="69">
        <v>13.9335</v>
      </c>
      <c r="U29" s="69">
        <v>13.524000000000001</v>
      </c>
      <c r="V29" s="70">
        <v>13.126535041446875</v>
      </c>
      <c r="W29" s="70">
        <v>12.740751419279258</v>
      </c>
      <c r="X29" s="70">
        <v>12.366305823686274</v>
      </c>
    </row>
    <row r="30" spans="1:26" x14ac:dyDescent="0.25">
      <c r="A30" s="2"/>
      <c r="B30" s="4">
        <v>26</v>
      </c>
      <c r="C30" s="3" t="s">
        <v>72</v>
      </c>
      <c r="D30" s="69">
        <v>17.518620000000002</v>
      </c>
      <c r="E30" s="69">
        <v>22.685880000000001</v>
      </c>
      <c r="F30" s="69">
        <v>23.645212499999996</v>
      </c>
      <c r="G30" s="69">
        <v>25.465440000000001</v>
      </c>
      <c r="H30" s="69">
        <v>26.581275000000002</v>
      </c>
      <c r="I30" s="69">
        <v>29.661449999999995</v>
      </c>
      <c r="J30" s="69">
        <v>34.744500000000002</v>
      </c>
      <c r="K30" s="69">
        <v>38.230499999999999</v>
      </c>
      <c r="L30" s="69">
        <v>31.888500000000004</v>
      </c>
      <c r="M30" s="69">
        <v>27.573000000000004</v>
      </c>
      <c r="N30" s="69">
        <v>22.323000000000004</v>
      </c>
      <c r="O30" s="69">
        <v>15.309000000000001</v>
      </c>
      <c r="P30" s="69">
        <v>12.4215</v>
      </c>
      <c r="Q30" s="69">
        <v>11.224500000000001</v>
      </c>
      <c r="R30" s="69">
        <v>10.279499999999999</v>
      </c>
      <c r="S30" s="69">
        <v>9.870000000000001</v>
      </c>
      <c r="T30" s="69">
        <v>9.3765000000000001</v>
      </c>
      <c r="U30" s="69">
        <v>9.0404999999999998</v>
      </c>
      <c r="V30" s="70">
        <v>8.7165403135498316</v>
      </c>
      <c r="W30" s="70">
        <v>8.4041894848447996</v>
      </c>
      <c r="X30" s="70">
        <v>8.1030315189824993</v>
      </c>
    </row>
    <row r="31" spans="1:26" x14ac:dyDescent="0.25">
      <c r="A31" s="2"/>
      <c r="B31" s="4">
        <v>27</v>
      </c>
      <c r="C31" s="3" t="s">
        <v>71</v>
      </c>
      <c r="D31" s="69">
        <v>21.469770000000004</v>
      </c>
      <c r="E31" s="69">
        <v>29.318415000000002</v>
      </c>
      <c r="F31" s="69">
        <v>31.189724999999999</v>
      </c>
      <c r="G31" s="69">
        <v>34.146840000000005</v>
      </c>
      <c r="H31" s="69">
        <v>36.106875000000002</v>
      </c>
      <c r="I31" s="69">
        <v>40.87597499999999</v>
      </c>
      <c r="J31" s="69">
        <v>48.7515</v>
      </c>
      <c r="K31" s="69">
        <v>54.148500000000006</v>
      </c>
      <c r="L31" s="69">
        <v>46.903500000000001</v>
      </c>
      <c r="M31" s="69">
        <v>41.958000000000006</v>
      </c>
      <c r="N31" s="69">
        <v>35.4375</v>
      </c>
      <c r="O31" s="69">
        <v>26.7225</v>
      </c>
      <c r="P31" s="69">
        <v>22.186499999999999</v>
      </c>
      <c r="Q31" s="69">
        <v>20.643000000000001</v>
      </c>
      <c r="R31" s="69">
        <v>19.078500000000002</v>
      </c>
      <c r="S31" s="69">
        <v>18.417000000000002</v>
      </c>
      <c r="T31" s="69">
        <v>17.745000000000001</v>
      </c>
      <c r="U31" s="69">
        <v>17.335500000000003</v>
      </c>
      <c r="V31" s="70">
        <v>16.935450000000007</v>
      </c>
      <c r="W31" s="70">
        <v>16.544631923076931</v>
      </c>
      <c r="X31" s="70">
        <v>16.162832724852084</v>
      </c>
    </row>
    <row r="32" spans="1:26" x14ac:dyDescent="0.25">
      <c r="A32" s="2"/>
      <c r="B32" s="4">
        <v>28</v>
      </c>
      <c r="C32" s="3" t="s">
        <v>70</v>
      </c>
      <c r="D32" s="69">
        <v>21.057960000000005</v>
      </c>
      <c r="E32" s="69">
        <v>28.274294999999995</v>
      </c>
      <c r="F32" s="69">
        <v>29.952037499999996</v>
      </c>
      <c r="G32" s="69">
        <v>32.585280000000004</v>
      </c>
      <c r="H32" s="69">
        <v>34.420050000000003</v>
      </c>
      <c r="I32" s="69">
        <v>38.841862499999998</v>
      </c>
      <c r="J32" s="69">
        <v>46.273500000000006</v>
      </c>
      <c r="K32" s="69">
        <v>51.219000000000001</v>
      </c>
      <c r="L32" s="69">
        <v>43.837499999999999</v>
      </c>
      <c r="M32" s="69">
        <v>38.703000000000003</v>
      </c>
      <c r="N32" s="69">
        <v>32.329500000000003</v>
      </c>
      <c r="O32" s="69">
        <v>23.772000000000002</v>
      </c>
      <c r="P32" s="69">
        <v>19.614000000000001</v>
      </c>
      <c r="Q32" s="69">
        <v>18.070500000000003</v>
      </c>
      <c r="R32" s="69">
        <v>16.59</v>
      </c>
      <c r="S32" s="69">
        <v>16.002000000000002</v>
      </c>
      <c r="T32" s="69">
        <v>15.3405</v>
      </c>
      <c r="U32" s="69">
        <v>14.931000000000001</v>
      </c>
      <c r="V32" s="70">
        <v>14.532431211498976</v>
      </c>
      <c r="W32" s="70">
        <v>14.144501836243359</v>
      </c>
      <c r="X32" s="70">
        <v>13.766927865255346</v>
      </c>
    </row>
    <row r="33" spans="1:24" x14ac:dyDescent="0.25">
      <c r="A33" s="2"/>
      <c r="B33" s="4">
        <v>29</v>
      </c>
      <c r="C33" s="3" t="s">
        <v>69</v>
      </c>
      <c r="D33" s="69">
        <v>21.74802</v>
      </c>
      <c r="E33" s="69">
        <v>30.11337</v>
      </c>
      <c r="F33" s="69">
        <v>32.190637500000001</v>
      </c>
      <c r="G33" s="69">
        <v>35.391719999999999</v>
      </c>
      <c r="H33" s="69">
        <v>37.650375000000004</v>
      </c>
      <c r="I33" s="69">
        <v>42.662550000000003</v>
      </c>
      <c r="J33" s="69">
        <v>50.883000000000003</v>
      </c>
      <c r="K33" s="69">
        <v>56.710500000000003</v>
      </c>
      <c r="L33" s="69">
        <v>49.591499999999996</v>
      </c>
      <c r="M33" s="69">
        <v>44.709000000000003</v>
      </c>
      <c r="N33" s="69">
        <v>38.335499999999996</v>
      </c>
      <c r="O33" s="69">
        <v>29.389499999999998</v>
      </c>
      <c r="P33" s="69">
        <v>24.580500000000001</v>
      </c>
      <c r="Q33" s="69">
        <v>22.952999999999999</v>
      </c>
      <c r="R33" s="69">
        <v>21.315000000000001</v>
      </c>
      <c r="S33" s="69">
        <v>20.653500000000001</v>
      </c>
      <c r="T33" s="69">
        <v>19.992000000000001</v>
      </c>
      <c r="U33" s="69">
        <v>19.572000000000003</v>
      </c>
      <c r="V33" s="70">
        <v>19.160823529411768</v>
      </c>
      <c r="W33" s="70">
        <v>18.758285219970347</v>
      </c>
      <c r="X33" s="70">
        <v>18.364203597702065</v>
      </c>
    </row>
    <row r="34" spans="1:24" x14ac:dyDescent="0.25">
      <c r="A34" s="2"/>
      <c r="B34" s="4">
        <v>30</v>
      </c>
      <c r="C34" s="3" t="s">
        <v>68</v>
      </c>
      <c r="D34" s="69">
        <v>20.779710000000001</v>
      </c>
      <c r="E34" s="69">
        <v>27.479339999999997</v>
      </c>
      <c r="F34" s="69">
        <v>28.725112500000002</v>
      </c>
      <c r="G34" s="69">
        <v>31.100160000000006</v>
      </c>
      <c r="H34" s="69">
        <v>32.578875000000004</v>
      </c>
      <c r="I34" s="69">
        <v>36.484874999999995</v>
      </c>
      <c r="J34" s="69">
        <v>42.682499999999997</v>
      </c>
      <c r="K34" s="69">
        <v>47.019000000000005</v>
      </c>
      <c r="L34" s="69">
        <v>39.763500000000001</v>
      </c>
      <c r="M34" s="69">
        <v>34.660499999999999</v>
      </c>
      <c r="N34" s="69">
        <v>28.528500000000005</v>
      </c>
      <c r="O34" s="69">
        <v>20.4435</v>
      </c>
      <c r="P34" s="69">
        <v>16.705500000000001</v>
      </c>
      <c r="Q34" s="69">
        <v>15.246</v>
      </c>
      <c r="R34" s="69">
        <v>14.0175</v>
      </c>
      <c r="S34" s="69">
        <v>13.440000000000001</v>
      </c>
      <c r="T34" s="69">
        <v>12.852</v>
      </c>
      <c r="U34" s="69">
        <v>12.442500000000001</v>
      </c>
      <c r="V34" s="70">
        <v>12.046047794117648</v>
      </c>
      <c r="W34" s="70">
        <v>11.662227643814878</v>
      </c>
      <c r="X34" s="70">
        <v>11.290637057124698</v>
      </c>
    </row>
    <row r="35" spans="1:24" x14ac:dyDescent="0.25">
      <c r="A35" s="2"/>
      <c r="B35" s="4">
        <v>31</v>
      </c>
      <c r="C35" s="3" t="s">
        <v>67</v>
      </c>
      <c r="D35" s="69">
        <v>18.141900000000003</v>
      </c>
      <c r="E35" s="69">
        <v>24.287654999999997</v>
      </c>
      <c r="F35" s="69">
        <v>25.6470375</v>
      </c>
      <c r="G35" s="69">
        <v>27.889679999999998</v>
      </c>
      <c r="H35" s="69">
        <v>29.348550000000003</v>
      </c>
      <c r="I35" s="69">
        <v>33.073162500000002</v>
      </c>
      <c r="J35" s="69">
        <v>38.755499999999998</v>
      </c>
      <c r="K35" s="69">
        <v>43.081500000000005</v>
      </c>
      <c r="L35" s="69">
        <v>36.981000000000002</v>
      </c>
      <c r="M35" s="69">
        <v>32.991</v>
      </c>
      <c r="N35" s="69">
        <v>27.730500000000003</v>
      </c>
      <c r="O35" s="69">
        <v>20.349</v>
      </c>
      <c r="P35" s="69">
        <v>16.8735</v>
      </c>
      <c r="Q35" s="69">
        <v>15.676500000000001</v>
      </c>
      <c r="R35" s="69">
        <v>14.511000000000001</v>
      </c>
      <c r="S35" s="69">
        <v>14.0175</v>
      </c>
      <c r="T35" s="69">
        <v>13.440000000000001</v>
      </c>
      <c r="U35" s="69">
        <v>13.104000000000001</v>
      </c>
      <c r="V35" s="70">
        <v>12.776400000000001</v>
      </c>
      <c r="W35" s="70">
        <v>12.456989999999998</v>
      </c>
      <c r="X35" s="70">
        <v>12.145565249999997</v>
      </c>
    </row>
    <row r="36" spans="1:24" x14ac:dyDescent="0.25">
      <c r="A36" s="2"/>
      <c r="B36" s="4">
        <v>32</v>
      </c>
      <c r="C36" s="3" t="s">
        <v>66</v>
      </c>
      <c r="D36" s="69">
        <v>19.944960000000005</v>
      </c>
      <c r="E36" s="69">
        <v>26.518274999999999</v>
      </c>
      <c r="F36" s="69">
        <v>28.262325000000001</v>
      </c>
      <c r="G36" s="69">
        <v>30.707040000000003</v>
      </c>
      <c r="H36" s="69">
        <v>32.5017</v>
      </c>
      <c r="I36" s="69">
        <v>36.807749999999999</v>
      </c>
      <c r="J36" s="69">
        <v>43.543500000000002</v>
      </c>
      <c r="K36" s="69">
        <v>48.657000000000004</v>
      </c>
      <c r="L36" s="69">
        <v>41.149499999999996</v>
      </c>
      <c r="M36" s="69">
        <v>37.222500000000004</v>
      </c>
      <c r="N36" s="69">
        <v>31.227</v>
      </c>
      <c r="O36" s="69">
        <v>22.438500000000001</v>
      </c>
      <c r="P36" s="69">
        <v>18.753</v>
      </c>
      <c r="Q36" s="69">
        <v>17.304000000000002</v>
      </c>
      <c r="R36" s="69">
        <v>15.928500000000001</v>
      </c>
      <c r="S36" s="69">
        <v>15.3405</v>
      </c>
      <c r="T36" s="69">
        <v>14.763000000000002</v>
      </c>
      <c r="U36" s="69">
        <v>14.427000000000001</v>
      </c>
      <c r="V36" s="70">
        <v>14.098647226173544</v>
      </c>
      <c r="W36" s="70">
        <v>13.777767630698756</v>
      </c>
      <c r="X36" s="70">
        <v>13.464191127012866</v>
      </c>
    </row>
    <row r="37" spans="1:24" x14ac:dyDescent="0.25">
      <c r="A37" s="2"/>
      <c r="B37" s="4">
        <v>33</v>
      </c>
      <c r="C37" s="3" t="s">
        <v>65</v>
      </c>
      <c r="D37" s="69">
        <v>21.959490000000002</v>
      </c>
      <c r="E37" s="69">
        <v>30.030314999999998</v>
      </c>
      <c r="F37" s="69">
        <v>31.803187499999996</v>
      </c>
      <c r="G37" s="69">
        <v>34.84572</v>
      </c>
      <c r="H37" s="69">
        <v>36.878625000000007</v>
      </c>
      <c r="I37" s="69">
        <v>41.597062499999993</v>
      </c>
      <c r="J37" s="69">
        <v>48.657000000000004</v>
      </c>
      <c r="K37" s="69">
        <v>54.148500000000006</v>
      </c>
      <c r="L37" s="69">
        <v>47.082000000000008</v>
      </c>
      <c r="M37" s="69">
        <v>42.147000000000006</v>
      </c>
      <c r="N37" s="69">
        <v>35.941499999999998</v>
      </c>
      <c r="O37" s="69">
        <v>27.2895</v>
      </c>
      <c r="P37" s="69">
        <v>22.6905</v>
      </c>
      <c r="Q37" s="69">
        <v>21.157499999999999</v>
      </c>
      <c r="R37" s="69">
        <v>19.655999999999999</v>
      </c>
      <c r="S37" s="69">
        <v>18.994500000000002</v>
      </c>
      <c r="T37" s="69">
        <v>18.333000000000002</v>
      </c>
      <c r="U37" s="69">
        <v>17.829000000000001</v>
      </c>
      <c r="V37" s="70">
        <v>17.338855670103094</v>
      </c>
      <c r="W37" s="70">
        <v>16.862186098416409</v>
      </c>
      <c r="X37" s="70">
        <v>16.398620844851695</v>
      </c>
    </row>
    <row r="38" spans="1:24" x14ac:dyDescent="0.25">
      <c r="A38" s="2"/>
      <c r="B38" s="4">
        <v>34</v>
      </c>
      <c r="C38" s="3" t="s">
        <v>64</v>
      </c>
      <c r="D38" s="69">
        <v>18.976650000000003</v>
      </c>
      <c r="E38" s="69">
        <v>24.999554999999997</v>
      </c>
      <c r="F38" s="69">
        <v>26.2605</v>
      </c>
      <c r="G38" s="69">
        <v>28.435680000000001</v>
      </c>
      <c r="H38" s="69">
        <v>29.734425000000002</v>
      </c>
      <c r="I38" s="69">
        <v>33.396037499999998</v>
      </c>
      <c r="J38" s="69">
        <v>39.102000000000004</v>
      </c>
      <c r="K38" s="69">
        <v>43.176000000000002</v>
      </c>
      <c r="L38" s="69">
        <v>36.519000000000005</v>
      </c>
      <c r="M38" s="69">
        <v>32.004000000000005</v>
      </c>
      <c r="N38" s="69">
        <v>26.428500000000003</v>
      </c>
      <c r="O38" s="69">
        <v>18.920999999999999</v>
      </c>
      <c r="P38" s="69">
        <v>15.498000000000001</v>
      </c>
      <c r="Q38" s="69">
        <v>14.217000000000001</v>
      </c>
      <c r="R38" s="69">
        <v>13.104000000000001</v>
      </c>
      <c r="S38" s="69">
        <v>12.5265</v>
      </c>
      <c r="T38" s="69">
        <v>12.022499999999999</v>
      </c>
      <c r="U38" s="69">
        <v>11.613000000000001</v>
      </c>
      <c r="V38" s="70">
        <v>11.217448034934501</v>
      </c>
      <c r="W38" s="70">
        <v>10.835369018897431</v>
      </c>
      <c r="X38" s="70">
        <v>10.466304047948087</v>
      </c>
    </row>
    <row r="39" spans="1:24" x14ac:dyDescent="0.25">
      <c r="A39" s="2"/>
      <c r="B39" s="4">
        <v>35</v>
      </c>
      <c r="C39" s="3" t="s">
        <v>63</v>
      </c>
      <c r="D39" s="69">
        <v>21.402990000000003</v>
      </c>
      <c r="E39" s="69">
        <v>29.472660000000001</v>
      </c>
      <c r="F39" s="69">
        <v>31.415737499999999</v>
      </c>
      <c r="G39" s="69">
        <v>34.452600000000004</v>
      </c>
      <c r="H39" s="69">
        <v>36.569925000000005</v>
      </c>
      <c r="I39" s="69">
        <v>41.360287499999998</v>
      </c>
      <c r="J39" s="69">
        <v>49.255499999999998</v>
      </c>
      <c r="K39" s="69">
        <v>54.789000000000001</v>
      </c>
      <c r="L39" s="69">
        <v>47.733000000000004</v>
      </c>
      <c r="M39" s="69">
        <v>42.839999999999996</v>
      </c>
      <c r="N39" s="69">
        <v>36.54</v>
      </c>
      <c r="O39" s="69">
        <v>27.961500000000001</v>
      </c>
      <c r="P39" s="69">
        <v>23.299500000000002</v>
      </c>
      <c r="Q39" s="69">
        <v>21.672000000000001</v>
      </c>
      <c r="R39" s="69">
        <v>20.233499999999999</v>
      </c>
      <c r="S39" s="69">
        <v>19.572000000000003</v>
      </c>
      <c r="T39" s="69">
        <v>18.910500000000003</v>
      </c>
      <c r="U39" s="69">
        <v>18.417000000000002</v>
      </c>
      <c r="V39" s="70">
        <v>17.936378678511936</v>
      </c>
      <c r="W39" s="70">
        <v>17.468299945646823</v>
      </c>
      <c r="X39" s="70">
        <v>17.012436482323444</v>
      </c>
    </row>
    <row r="40" spans="1:24" x14ac:dyDescent="0.25">
      <c r="A40" s="2"/>
      <c r="B40" s="4">
        <v>36</v>
      </c>
      <c r="C40" s="3" t="s">
        <v>62</v>
      </c>
      <c r="D40" s="69">
        <v>20.43468</v>
      </c>
      <c r="E40" s="69">
        <v>27.562394999999999</v>
      </c>
      <c r="F40" s="69">
        <v>29.026462499999997</v>
      </c>
      <c r="G40" s="69">
        <v>31.799040000000002</v>
      </c>
      <c r="H40" s="69">
        <v>33.427800000000005</v>
      </c>
      <c r="I40" s="69">
        <v>37.625699999999995</v>
      </c>
      <c r="J40" s="69">
        <v>43.543500000000002</v>
      </c>
      <c r="K40" s="69">
        <v>48.016500000000001</v>
      </c>
      <c r="L40" s="69">
        <v>42.451500000000003</v>
      </c>
      <c r="M40" s="69">
        <v>37.222500000000004</v>
      </c>
      <c r="N40" s="69">
        <v>31.1325</v>
      </c>
      <c r="O40" s="69">
        <v>25.388999999999999</v>
      </c>
      <c r="P40" s="69">
        <v>20.895</v>
      </c>
      <c r="Q40" s="69">
        <v>19.183499999999999</v>
      </c>
      <c r="R40" s="69">
        <v>17.745000000000001</v>
      </c>
      <c r="S40" s="69">
        <v>17.083500000000001</v>
      </c>
      <c r="T40" s="69">
        <v>16.338000000000001</v>
      </c>
      <c r="U40" s="69">
        <v>15.8445</v>
      </c>
      <c r="V40" s="70">
        <v>15.365906491002571</v>
      </c>
      <c r="W40" s="70">
        <v>14.901769212675372</v>
      </c>
      <c r="X40" s="70">
        <v>14.45165150509456</v>
      </c>
    </row>
    <row r="41" spans="1:24" x14ac:dyDescent="0.25">
      <c r="A41" s="2"/>
      <c r="B41" s="4">
        <v>37</v>
      </c>
      <c r="C41" s="3" t="s">
        <v>61</v>
      </c>
      <c r="D41" s="69">
        <v>20.924400000000002</v>
      </c>
      <c r="E41" s="69">
        <v>28.274294999999995</v>
      </c>
      <c r="F41" s="69">
        <v>29.876700000000003</v>
      </c>
      <c r="G41" s="69">
        <v>32.661720000000003</v>
      </c>
      <c r="H41" s="69">
        <v>34.420050000000003</v>
      </c>
      <c r="I41" s="69">
        <v>38.841862499999998</v>
      </c>
      <c r="J41" s="69">
        <v>46.273500000000006</v>
      </c>
      <c r="K41" s="69">
        <v>51.219000000000001</v>
      </c>
      <c r="L41" s="69">
        <v>43.932000000000002</v>
      </c>
      <c r="M41" s="69">
        <v>38.902499999999996</v>
      </c>
      <c r="N41" s="69">
        <v>32.529000000000003</v>
      </c>
      <c r="O41" s="69">
        <v>24.150000000000002</v>
      </c>
      <c r="P41" s="69">
        <v>19.95</v>
      </c>
      <c r="Q41" s="69">
        <v>18.417000000000002</v>
      </c>
      <c r="R41" s="69">
        <v>17.083500000000001</v>
      </c>
      <c r="S41" s="69">
        <v>16.422000000000001</v>
      </c>
      <c r="T41" s="69">
        <v>15.8445</v>
      </c>
      <c r="U41" s="69">
        <v>15.4245</v>
      </c>
      <c r="V41" s="70">
        <v>15.015633200795229</v>
      </c>
      <c r="W41" s="70">
        <v>14.617604487719145</v>
      </c>
      <c r="X41" s="70">
        <v>14.230126568892926</v>
      </c>
    </row>
    <row r="42" spans="1:24" x14ac:dyDescent="0.25">
      <c r="A42" s="2"/>
      <c r="B42" s="4">
        <v>38</v>
      </c>
      <c r="C42" s="3" t="s">
        <v>60</v>
      </c>
      <c r="D42" s="69">
        <v>19.944960000000005</v>
      </c>
      <c r="E42" s="69">
        <v>26.435219999999997</v>
      </c>
      <c r="F42" s="69">
        <v>27.799537499999996</v>
      </c>
      <c r="G42" s="69">
        <v>30.084600000000002</v>
      </c>
      <c r="H42" s="69">
        <v>31.575600000000005</v>
      </c>
      <c r="I42" s="69">
        <v>35.430150000000005</v>
      </c>
      <c r="J42" s="69">
        <v>41.401499999999999</v>
      </c>
      <c r="K42" s="69">
        <v>45.738000000000007</v>
      </c>
      <c r="L42" s="69">
        <v>38.839500000000001</v>
      </c>
      <c r="M42" s="69">
        <v>34.072500000000005</v>
      </c>
      <c r="N42" s="69">
        <v>28.224</v>
      </c>
      <c r="O42" s="69">
        <v>20.349</v>
      </c>
      <c r="P42" s="69">
        <v>16.705500000000001</v>
      </c>
      <c r="Q42" s="69">
        <v>15.33</v>
      </c>
      <c r="R42" s="69">
        <v>14.1015</v>
      </c>
      <c r="S42" s="69">
        <v>13.524000000000001</v>
      </c>
      <c r="T42" s="69">
        <v>13.020000000000001</v>
      </c>
      <c r="U42" s="69">
        <v>12.6105</v>
      </c>
      <c r="V42" s="70">
        <v>12.213879435483872</v>
      </c>
      <c r="W42" s="70">
        <v>11.829733227432364</v>
      </c>
      <c r="X42" s="70">
        <v>11.457669037214735</v>
      </c>
    </row>
    <row r="43" spans="1:24" x14ac:dyDescent="0.25">
      <c r="A43" s="2"/>
      <c r="B43" s="4">
        <v>39</v>
      </c>
      <c r="C43" s="3" t="s">
        <v>59</v>
      </c>
      <c r="D43" s="69">
        <v>20.15643</v>
      </c>
      <c r="E43" s="69">
        <v>25.960619999999995</v>
      </c>
      <c r="F43" s="69">
        <v>27.7242</v>
      </c>
      <c r="G43" s="69">
        <v>30.313920000000007</v>
      </c>
      <c r="H43" s="69">
        <v>32.115825000000001</v>
      </c>
      <c r="I43" s="69">
        <v>36.398774999999993</v>
      </c>
      <c r="J43" s="69">
        <v>43.365000000000002</v>
      </c>
      <c r="K43" s="69">
        <v>48.573</v>
      </c>
      <c r="L43" s="69">
        <v>40.782000000000004</v>
      </c>
      <c r="M43" s="69">
        <v>37.033500000000004</v>
      </c>
      <c r="N43" s="69">
        <v>31.1325</v>
      </c>
      <c r="O43" s="69">
        <v>21.682500000000001</v>
      </c>
      <c r="P43" s="69">
        <v>18.070500000000003</v>
      </c>
      <c r="Q43" s="69">
        <v>16.275000000000002</v>
      </c>
      <c r="R43" s="69">
        <v>14.847000000000001</v>
      </c>
      <c r="S43" s="69">
        <v>14.269500000000001</v>
      </c>
      <c r="T43" s="69">
        <v>13.765499999999999</v>
      </c>
      <c r="U43" s="69">
        <v>13.356000000000002</v>
      </c>
      <c r="V43" s="70">
        <v>12.958681922196797</v>
      </c>
      <c r="W43" s="70">
        <v>12.573183375312226</v>
      </c>
      <c r="X43" s="70">
        <v>12.199152748586691</v>
      </c>
    </row>
    <row r="44" spans="1:24" x14ac:dyDescent="0.25">
      <c r="A44" s="2"/>
      <c r="B44" s="4">
        <v>40</v>
      </c>
      <c r="C44" s="3" t="s">
        <v>58</v>
      </c>
      <c r="D44" s="69">
        <v>26.266800000000003</v>
      </c>
      <c r="E44" s="69">
        <v>36.817094999999995</v>
      </c>
      <c r="F44" s="69">
        <v>39.347699999999996</v>
      </c>
      <c r="G44" s="69">
        <v>43.363320000000002</v>
      </c>
      <c r="H44" s="69">
        <v>46.095525000000002</v>
      </c>
      <c r="I44" s="69">
        <v>52.327275</v>
      </c>
      <c r="J44" s="69">
        <v>59.671500000000002</v>
      </c>
      <c r="K44" s="69">
        <v>66.685500000000005</v>
      </c>
      <c r="L44" s="69">
        <v>60.343499999999999</v>
      </c>
      <c r="M44" s="69">
        <v>54.652499999999996</v>
      </c>
      <c r="N44" s="69">
        <v>47.344500000000004</v>
      </c>
      <c r="O44" s="69">
        <v>39.942</v>
      </c>
      <c r="P44" s="69">
        <v>33.484500000000004</v>
      </c>
      <c r="Q44" s="69">
        <v>31.342500000000001</v>
      </c>
      <c r="R44" s="69">
        <v>29.19</v>
      </c>
      <c r="S44" s="69">
        <v>28.287000000000003</v>
      </c>
      <c r="T44" s="69">
        <v>27.2895</v>
      </c>
      <c r="U44" s="69">
        <v>26.628</v>
      </c>
      <c r="V44" s="70">
        <v>25.982534821085032</v>
      </c>
      <c r="W44" s="70">
        <v>25.352715777711289</v>
      </c>
      <c r="X44" s="70">
        <v>24.73816360610844</v>
      </c>
    </row>
    <row r="45" spans="1:24" x14ac:dyDescent="0.25">
      <c r="A45" s="2"/>
      <c r="B45" s="4">
        <v>41</v>
      </c>
      <c r="C45" s="3" t="s">
        <v>57</v>
      </c>
      <c r="D45" s="69">
        <v>21.26943</v>
      </c>
      <c r="E45" s="69">
        <v>28.831949999999999</v>
      </c>
      <c r="F45" s="69">
        <v>30.565499999999997</v>
      </c>
      <c r="G45" s="69">
        <v>33.360600000000005</v>
      </c>
      <c r="H45" s="69">
        <v>35.268975000000005</v>
      </c>
      <c r="I45" s="69">
        <v>39.810487500000001</v>
      </c>
      <c r="J45" s="69">
        <v>47.554500000000004</v>
      </c>
      <c r="K45" s="69">
        <v>52.773000000000003</v>
      </c>
      <c r="L45" s="69">
        <v>45.234000000000002</v>
      </c>
      <c r="M45" s="69">
        <v>40.183500000000002</v>
      </c>
      <c r="N45" s="69">
        <v>33.736500000000007</v>
      </c>
      <c r="O45" s="69">
        <v>24.822000000000003</v>
      </c>
      <c r="P45" s="69">
        <v>20.558999999999997</v>
      </c>
      <c r="Q45" s="69">
        <v>18.931500000000003</v>
      </c>
      <c r="R45" s="69">
        <v>17.503500000000003</v>
      </c>
      <c r="S45" s="69">
        <v>16.831500000000002</v>
      </c>
      <c r="T45" s="69">
        <v>16.170000000000002</v>
      </c>
      <c r="U45" s="69">
        <v>15.7605</v>
      </c>
      <c r="V45" s="70">
        <v>15.361370454545455</v>
      </c>
      <c r="W45" s="70">
        <v>14.972348735242029</v>
      </c>
      <c r="X45" s="70">
        <v>14.59317886467421</v>
      </c>
    </row>
    <row r="46" spans="1:24" x14ac:dyDescent="0.25">
      <c r="A46" s="2"/>
      <c r="B46" s="4">
        <v>42</v>
      </c>
      <c r="C46" s="3" t="s">
        <v>56</v>
      </c>
      <c r="D46" s="69">
        <v>20.501460000000002</v>
      </c>
      <c r="E46" s="69">
        <v>26.921685</v>
      </c>
      <c r="F46" s="69">
        <v>28.111650000000001</v>
      </c>
      <c r="G46" s="69">
        <v>30.390360000000001</v>
      </c>
      <c r="H46" s="69">
        <v>31.807125000000006</v>
      </c>
      <c r="I46" s="69">
        <v>35.591587499999996</v>
      </c>
      <c r="J46" s="69">
        <v>41.580000000000005</v>
      </c>
      <c r="K46" s="69">
        <v>45.738000000000007</v>
      </c>
      <c r="L46" s="69">
        <v>38.555999999999997</v>
      </c>
      <c r="M46" s="69">
        <v>33.39</v>
      </c>
      <c r="N46" s="69">
        <v>27.226500000000001</v>
      </c>
      <c r="O46" s="69">
        <v>19.3095</v>
      </c>
      <c r="P46" s="69">
        <v>15.676500000000001</v>
      </c>
      <c r="Q46" s="69">
        <v>14.217000000000001</v>
      </c>
      <c r="R46" s="69">
        <v>13.104000000000001</v>
      </c>
      <c r="S46" s="69">
        <v>12.5265</v>
      </c>
      <c r="T46" s="69">
        <v>11.938499999999999</v>
      </c>
      <c r="U46" s="69">
        <v>11.529000000000002</v>
      </c>
      <c r="V46" s="70">
        <v>11.133546174142483</v>
      </c>
      <c r="W46" s="70">
        <v>10.751656727536012</v>
      </c>
      <c r="X46" s="70">
        <v>10.382866391235307</v>
      </c>
    </row>
    <row r="47" spans="1:24" x14ac:dyDescent="0.25">
      <c r="A47" s="2"/>
      <c r="B47" s="4">
        <v>43</v>
      </c>
      <c r="C47" s="3" t="s">
        <v>55</v>
      </c>
      <c r="D47" s="69">
        <v>22.02627</v>
      </c>
      <c r="E47" s="69">
        <v>28.760759999999994</v>
      </c>
      <c r="F47" s="69">
        <v>30.339487500000001</v>
      </c>
      <c r="G47" s="69">
        <v>32.814600000000006</v>
      </c>
      <c r="H47" s="69">
        <v>34.574399999999997</v>
      </c>
      <c r="I47" s="69">
        <v>38.917199999999994</v>
      </c>
      <c r="J47" s="69">
        <v>46.094999999999999</v>
      </c>
      <c r="K47" s="69">
        <v>51.135000000000005</v>
      </c>
      <c r="L47" s="69">
        <v>42.451500000000003</v>
      </c>
      <c r="M47" s="69">
        <v>37.422000000000004</v>
      </c>
      <c r="N47" s="69">
        <v>30.533999999999999</v>
      </c>
      <c r="O47" s="69">
        <v>21.304500000000001</v>
      </c>
      <c r="P47" s="69">
        <v>17.387999999999998</v>
      </c>
      <c r="Q47" s="69">
        <v>15.7605</v>
      </c>
      <c r="R47" s="69">
        <v>14.3535</v>
      </c>
      <c r="S47" s="69">
        <v>13.765499999999999</v>
      </c>
      <c r="T47" s="69">
        <v>13.104000000000001</v>
      </c>
      <c r="U47" s="69">
        <v>12.768000000000001</v>
      </c>
      <c r="V47" s="70">
        <v>12.440615384615386</v>
      </c>
      <c r="W47" s="70">
        <v>12.121625246548325</v>
      </c>
      <c r="X47" s="70">
        <v>11.810814342790676</v>
      </c>
    </row>
    <row r="48" spans="1:24" x14ac:dyDescent="0.25">
      <c r="A48" s="2"/>
      <c r="B48" s="4">
        <v>44</v>
      </c>
      <c r="C48" s="3" t="s">
        <v>54</v>
      </c>
      <c r="D48" s="69">
        <v>22.382430000000003</v>
      </c>
      <c r="E48" s="69">
        <v>31.39479</v>
      </c>
      <c r="F48" s="69">
        <v>33.492899999999999</v>
      </c>
      <c r="G48" s="69">
        <v>36.953280000000007</v>
      </c>
      <c r="H48" s="69">
        <v>39.337200000000003</v>
      </c>
      <c r="I48" s="69">
        <v>44.685900000000004</v>
      </c>
      <c r="J48" s="69">
        <v>52.247999999999998</v>
      </c>
      <c r="K48" s="69">
        <v>58.442999999999998</v>
      </c>
      <c r="L48" s="69">
        <v>51.817500000000003</v>
      </c>
      <c r="M48" s="69">
        <v>47.176500000000004</v>
      </c>
      <c r="N48" s="69">
        <v>41.044500000000006</v>
      </c>
      <c r="O48" s="69">
        <v>32.140500000000003</v>
      </c>
      <c r="P48" s="69">
        <v>27.058500000000002</v>
      </c>
      <c r="Q48" s="69">
        <v>25.525500000000001</v>
      </c>
      <c r="R48" s="69">
        <v>23.803500000000003</v>
      </c>
      <c r="S48" s="69">
        <v>23.141999999999999</v>
      </c>
      <c r="T48" s="69">
        <v>22.3965</v>
      </c>
      <c r="U48" s="69">
        <v>21.892500000000002</v>
      </c>
      <c r="V48" s="70">
        <v>21.399841772151905</v>
      </c>
      <c r="W48" s="70">
        <v>20.918270086702641</v>
      </c>
      <c r="X48" s="70">
        <v>20.447535457466021</v>
      </c>
    </row>
    <row r="49" spans="1:24" x14ac:dyDescent="0.25">
      <c r="A49" s="2"/>
      <c r="B49" s="4">
        <v>45</v>
      </c>
      <c r="C49" s="3" t="s">
        <v>53</v>
      </c>
      <c r="D49" s="69">
        <v>21.057960000000005</v>
      </c>
      <c r="E49" s="69">
        <v>28.274294999999995</v>
      </c>
      <c r="F49" s="69">
        <v>29.952037499999996</v>
      </c>
      <c r="G49" s="69">
        <v>32.585280000000004</v>
      </c>
      <c r="H49" s="69">
        <v>34.420050000000003</v>
      </c>
      <c r="I49" s="69">
        <v>38.841862499999998</v>
      </c>
      <c r="J49" s="69">
        <v>46.273500000000006</v>
      </c>
      <c r="K49" s="69">
        <v>51.219000000000001</v>
      </c>
      <c r="L49" s="69">
        <v>43.837499999999999</v>
      </c>
      <c r="M49" s="69">
        <v>38.703000000000003</v>
      </c>
      <c r="N49" s="69">
        <v>32.329500000000003</v>
      </c>
      <c r="O49" s="69">
        <v>23.772000000000002</v>
      </c>
      <c r="P49" s="69">
        <v>19.614000000000001</v>
      </c>
      <c r="Q49" s="69">
        <v>18.070500000000003</v>
      </c>
      <c r="R49" s="69">
        <v>16.59</v>
      </c>
      <c r="S49" s="69">
        <v>16.002000000000002</v>
      </c>
      <c r="T49" s="69">
        <v>15.3405</v>
      </c>
      <c r="U49" s="69">
        <v>14.931000000000001</v>
      </c>
      <c r="V49" s="70">
        <v>14.532431211498976</v>
      </c>
      <c r="W49" s="70">
        <v>14.144501836243359</v>
      </c>
      <c r="X49" s="70">
        <v>13.766927865255346</v>
      </c>
    </row>
    <row r="50" spans="1:24" x14ac:dyDescent="0.25">
      <c r="A50" s="2"/>
      <c r="B50" s="4">
        <v>46</v>
      </c>
      <c r="C50" s="3" t="s">
        <v>52</v>
      </c>
      <c r="D50" s="69">
        <v>24.051930000000002</v>
      </c>
      <c r="E50" s="69">
        <v>31.39479</v>
      </c>
      <c r="F50" s="69">
        <v>34.343137499999997</v>
      </c>
      <c r="G50" s="69">
        <v>37.663080000000008</v>
      </c>
      <c r="H50" s="69">
        <v>40.572000000000003</v>
      </c>
      <c r="I50" s="69">
        <v>46.558574999999998</v>
      </c>
      <c r="J50" s="69">
        <v>56.259</v>
      </c>
      <c r="K50" s="69">
        <v>63.9345</v>
      </c>
      <c r="L50" s="69">
        <v>53.298000000000002</v>
      </c>
      <c r="M50" s="69">
        <v>50.127000000000002</v>
      </c>
      <c r="N50" s="69">
        <v>43.039500000000004</v>
      </c>
      <c r="O50" s="69">
        <v>28.906500000000001</v>
      </c>
      <c r="P50" s="69">
        <v>24.496499999999997</v>
      </c>
      <c r="Q50" s="69">
        <v>22.785</v>
      </c>
      <c r="R50" s="69">
        <v>20.569500000000001</v>
      </c>
      <c r="S50" s="69">
        <v>19.992000000000001</v>
      </c>
      <c r="T50" s="69">
        <v>19.32</v>
      </c>
      <c r="U50" s="69">
        <v>18.826499999999999</v>
      </c>
      <c r="V50" s="70">
        <v>18.345605706521741</v>
      </c>
      <c r="W50" s="70">
        <v>17.876995125974716</v>
      </c>
      <c r="X50" s="70">
        <v>17.420354489604708</v>
      </c>
    </row>
    <row r="51" spans="1:24" x14ac:dyDescent="0.25">
      <c r="A51" s="2"/>
      <c r="B51" s="4">
        <v>47</v>
      </c>
      <c r="C51" s="3" t="s">
        <v>51</v>
      </c>
      <c r="D51" s="69">
        <v>21.959490000000002</v>
      </c>
      <c r="E51" s="69">
        <v>29.555714999999999</v>
      </c>
      <c r="F51" s="69">
        <v>31.189724999999999</v>
      </c>
      <c r="G51" s="69">
        <v>33.983040000000003</v>
      </c>
      <c r="H51" s="69">
        <v>35.809200000000004</v>
      </c>
      <c r="I51" s="69">
        <v>40.380899999999997</v>
      </c>
      <c r="J51" s="69">
        <v>47.292000000000002</v>
      </c>
      <c r="K51" s="69">
        <v>52.5</v>
      </c>
      <c r="L51" s="69">
        <v>45.139500000000005</v>
      </c>
      <c r="M51" s="69">
        <v>40.183500000000002</v>
      </c>
      <c r="N51" s="69">
        <v>33.736500000000007</v>
      </c>
      <c r="O51" s="69">
        <v>25.105500000000003</v>
      </c>
      <c r="P51" s="69">
        <v>20.811</v>
      </c>
      <c r="Q51" s="69">
        <v>19.267500000000002</v>
      </c>
      <c r="R51" s="69">
        <v>17.745000000000001</v>
      </c>
      <c r="S51" s="69">
        <v>17.083500000000001</v>
      </c>
      <c r="T51" s="69">
        <v>16.422000000000001</v>
      </c>
      <c r="U51" s="69">
        <v>16.002000000000002</v>
      </c>
      <c r="V51" s="70">
        <v>15.59274168797954</v>
      </c>
      <c r="W51" s="70">
        <v>15.193950340460882</v>
      </c>
      <c r="X51" s="70">
        <v>14.805358260142189</v>
      </c>
    </row>
    <row r="52" spans="1:24" x14ac:dyDescent="0.25">
      <c r="A52" s="2"/>
      <c r="B52" s="4">
        <v>48</v>
      </c>
      <c r="C52" s="3" t="s">
        <v>50</v>
      </c>
      <c r="D52" s="69">
        <v>17.997210000000006</v>
      </c>
      <c r="E52" s="69">
        <v>23.967299999999998</v>
      </c>
      <c r="F52" s="69">
        <v>25.334924999999995</v>
      </c>
      <c r="G52" s="69">
        <v>27.507480000000001</v>
      </c>
      <c r="H52" s="69">
        <v>28.962675000000001</v>
      </c>
      <c r="I52" s="69">
        <v>32.578087499999995</v>
      </c>
      <c r="J52" s="69">
        <v>36.792000000000002</v>
      </c>
      <c r="K52" s="69">
        <v>40.887</v>
      </c>
      <c r="L52" s="69">
        <v>36.330000000000005</v>
      </c>
      <c r="M52" s="69">
        <v>32.402999999999999</v>
      </c>
      <c r="N52" s="69">
        <v>27.132000000000001</v>
      </c>
      <c r="O52" s="69">
        <v>22.344000000000001</v>
      </c>
      <c r="P52" s="69">
        <v>18.501000000000001</v>
      </c>
      <c r="Q52" s="69">
        <v>17.125499999999999</v>
      </c>
      <c r="R52" s="69">
        <v>15.7605</v>
      </c>
      <c r="S52" s="69">
        <v>15.099000000000002</v>
      </c>
      <c r="T52" s="69">
        <v>14.511000000000001</v>
      </c>
      <c r="U52" s="69">
        <v>14.1015</v>
      </c>
      <c r="V52" s="70">
        <v>13.70355607814761</v>
      </c>
      <c r="W52" s="70">
        <v>13.316842122251982</v>
      </c>
      <c r="X52" s="70">
        <v>12.941041222998848</v>
      </c>
    </row>
    <row r="53" spans="1:24" x14ac:dyDescent="0.25">
      <c r="A53" s="2"/>
      <c r="B53" s="4">
        <v>49</v>
      </c>
      <c r="C53" s="3" t="s">
        <v>49</v>
      </c>
      <c r="D53" s="69">
        <v>20.991180000000004</v>
      </c>
      <c r="E53" s="69">
        <v>28.677705000000003</v>
      </c>
      <c r="F53" s="69">
        <v>30.414825</v>
      </c>
      <c r="G53" s="69">
        <v>33.28416</v>
      </c>
      <c r="H53" s="69">
        <v>35.191800000000008</v>
      </c>
      <c r="I53" s="69">
        <v>39.810487500000001</v>
      </c>
      <c r="J53" s="69">
        <v>47.375999999999998</v>
      </c>
      <c r="K53" s="69">
        <v>52.594500000000004</v>
      </c>
      <c r="L53" s="69">
        <v>45.507000000000005</v>
      </c>
      <c r="M53" s="69">
        <v>40.477499999999999</v>
      </c>
      <c r="N53" s="69">
        <v>34.230000000000004</v>
      </c>
      <c r="O53" s="69">
        <v>25.766999999999999</v>
      </c>
      <c r="P53" s="69">
        <v>21.325499999999998</v>
      </c>
      <c r="Q53" s="69">
        <v>19.782</v>
      </c>
      <c r="R53" s="69">
        <v>18.417000000000002</v>
      </c>
      <c r="S53" s="69">
        <v>17.745000000000001</v>
      </c>
      <c r="T53" s="69">
        <v>17.167500000000004</v>
      </c>
      <c r="U53" s="69">
        <v>16.674000000000003</v>
      </c>
      <c r="V53" s="70">
        <v>16.19468623853211</v>
      </c>
      <c r="W53" s="70">
        <v>15.729150915467274</v>
      </c>
      <c r="X53" s="70">
        <v>15.276997953371271</v>
      </c>
    </row>
    <row r="54" spans="1:24" x14ac:dyDescent="0.25">
      <c r="A54" s="2"/>
      <c r="B54" s="4">
        <v>50</v>
      </c>
      <c r="C54" s="3" t="s">
        <v>48</v>
      </c>
      <c r="D54" s="69">
        <v>25.854990000000004</v>
      </c>
      <c r="E54" s="69">
        <v>35.464485000000003</v>
      </c>
      <c r="F54" s="69">
        <v>37.657987500000004</v>
      </c>
      <c r="G54" s="69">
        <v>41.332200000000007</v>
      </c>
      <c r="H54" s="69">
        <v>43.791300000000007</v>
      </c>
      <c r="I54" s="69">
        <v>49.485974999999996</v>
      </c>
      <c r="J54" s="69">
        <v>56.427000000000007</v>
      </c>
      <c r="K54" s="69">
        <v>62.747999999999998</v>
      </c>
      <c r="L54" s="69">
        <v>56.259</v>
      </c>
      <c r="M54" s="69">
        <v>50.421000000000006</v>
      </c>
      <c r="N54" s="69">
        <v>43.039500000000004</v>
      </c>
      <c r="O54" s="69">
        <v>35.847000000000001</v>
      </c>
      <c r="P54" s="69">
        <v>29.8935</v>
      </c>
      <c r="Q54" s="69">
        <v>27.835500000000003</v>
      </c>
      <c r="R54" s="69">
        <v>25.630500000000001</v>
      </c>
      <c r="S54" s="69">
        <v>24.801000000000002</v>
      </c>
      <c r="T54" s="69">
        <v>23.887499999999999</v>
      </c>
      <c r="U54" s="69">
        <v>23.226000000000003</v>
      </c>
      <c r="V54" s="70">
        <v>22.582818461538462</v>
      </c>
      <c r="W54" s="70">
        <v>21.95744810414201</v>
      </c>
      <c r="X54" s="70">
        <v>21.349395695104231</v>
      </c>
    </row>
    <row r="55" spans="1:24" x14ac:dyDescent="0.25">
      <c r="A55" s="2"/>
      <c r="B55" s="4">
        <v>51</v>
      </c>
      <c r="C55" s="3" t="s">
        <v>47</v>
      </c>
      <c r="D55" s="69">
        <v>21.469770000000004</v>
      </c>
      <c r="E55" s="69">
        <v>29.23536</v>
      </c>
      <c r="F55" s="69">
        <v>31.028287499999998</v>
      </c>
      <c r="G55" s="69">
        <v>33.983040000000003</v>
      </c>
      <c r="H55" s="69">
        <v>35.952525000000009</v>
      </c>
      <c r="I55" s="69">
        <v>40.628437499999997</v>
      </c>
      <c r="J55" s="69">
        <v>48.321000000000005</v>
      </c>
      <c r="K55" s="69">
        <v>53.697000000000003</v>
      </c>
      <c r="L55" s="69">
        <v>46.441499999999998</v>
      </c>
      <c r="M55" s="69">
        <v>41.359500000000004</v>
      </c>
      <c r="N55" s="69">
        <v>34.933500000000002</v>
      </c>
      <c r="O55" s="69">
        <v>26.3445</v>
      </c>
      <c r="P55" s="69">
        <v>21.840000000000003</v>
      </c>
      <c r="Q55" s="69">
        <v>20.212500000000002</v>
      </c>
      <c r="R55" s="69">
        <v>18.826499999999999</v>
      </c>
      <c r="S55" s="69">
        <v>18.165000000000003</v>
      </c>
      <c r="T55" s="69">
        <v>17.503500000000003</v>
      </c>
      <c r="U55" s="69">
        <v>17.083500000000001</v>
      </c>
      <c r="V55" s="70">
        <v>16.673577984403117</v>
      </c>
      <c r="W55" s="70">
        <v>16.273492129948334</v>
      </c>
      <c r="X55" s="70">
        <v>15.883006415972368</v>
      </c>
    </row>
    <row r="56" spans="1:24" x14ac:dyDescent="0.25">
      <c r="A56" s="2"/>
      <c r="B56" s="4">
        <v>52</v>
      </c>
      <c r="C56" s="3" t="s">
        <v>46</v>
      </c>
      <c r="D56" s="69">
        <v>22.727460000000004</v>
      </c>
      <c r="E56" s="69">
        <v>30.267615000000003</v>
      </c>
      <c r="F56" s="69">
        <v>32.190637500000001</v>
      </c>
      <c r="G56" s="69">
        <v>34.998600000000003</v>
      </c>
      <c r="H56" s="69">
        <v>37.032975000000008</v>
      </c>
      <c r="I56" s="69">
        <v>41.8446</v>
      </c>
      <c r="J56" s="69">
        <v>49.255499999999998</v>
      </c>
      <c r="K56" s="69">
        <v>54.967500000000001</v>
      </c>
      <c r="L56" s="69">
        <v>46.525500000000001</v>
      </c>
      <c r="M56" s="69">
        <v>41.758500000000005</v>
      </c>
      <c r="N56" s="69">
        <v>34.933500000000002</v>
      </c>
      <c r="O56" s="69">
        <v>25.388999999999999</v>
      </c>
      <c r="P56" s="69">
        <v>21.073500000000003</v>
      </c>
      <c r="Q56" s="69">
        <v>19.446000000000002</v>
      </c>
      <c r="R56" s="69">
        <v>17.829000000000001</v>
      </c>
      <c r="S56" s="69">
        <v>17.167500000000004</v>
      </c>
      <c r="T56" s="69">
        <v>16.506</v>
      </c>
      <c r="U56" s="69">
        <v>16.086000000000002</v>
      </c>
      <c r="V56" s="70">
        <v>15.676687022900763</v>
      </c>
      <c r="W56" s="70">
        <v>15.277789134277334</v>
      </c>
      <c r="X56" s="70">
        <v>14.889041319155773</v>
      </c>
    </row>
    <row r="57" spans="1:24" x14ac:dyDescent="0.25">
      <c r="A57" s="2"/>
      <c r="B57" s="4">
        <v>53</v>
      </c>
      <c r="C57" s="3" t="s">
        <v>45</v>
      </c>
      <c r="D57" s="69">
        <v>21.54768</v>
      </c>
      <c r="E57" s="69">
        <v>29.472660000000001</v>
      </c>
      <c r="F57" s="69">
        <v>31.340399999999999</v>
      </c>
      <c r="G57" s="69">
        <v>34.299720000000008</v>
      </c>
      <c r="H57" s="69">
        <v>36.338400000000007</v>
      </c>
      <c r="I57" s="69">
        <v>41.112750000000005</v>
      </c>
      <c r="J57" s="69">
        <v>49.087499999999999</v>
      </c>
      <c r="K57" s="69">
        <v>54.610500000000002</v>
      </c>
      <c r="L57" s="69">
        <v>47.176500000000004</v>
      </c>
      <c r="M57" s="69">
        <v>42.252000000000002</v>
      </c>
      <c r="N57" s="69">
        <v>35.731500000000004</v>
      </c>
      <c r="O57" s="69">
        <v>26.7225</v>
      </c>
      <c r="P57" s="69">
        <v>22.186499999999999</v>
      </c>
      <c r="Q57" s="69">
        <v>20.643000000000001</v>
      </c>
      <c r="R57" s="69">
        <v>19.078500000000002</v>
      </c>
      <c r="S57" s="69">
        <v>18.417000000000002</v>
      </c>
      <c r="T57" s="69">
        <v>17.745000000000001</v>
      </c>
      <c r="U57" s="69">
        <v>17.335500000000003</v>
      </c>
      <c r="V57" s="70">
        <v>16.935450000000007</v>
      </c>
      <c r="W57" s="70">
        <v>16.544631923076931</v>
      </c>
      <c r="X57" s="70">
        <v>16.162832724852084</v>
      </c>
    </row>
    <row r="58" spans="1:24" x14ac:dyDescent="0.25">
      <c r="A58" s="2"/>
      <c r="B58" s="4">
        <v>54</v>
      </c>
      <c r="C58" s="3" t="s">
        <v>44</v>
      </c>
      <c r="D58" s="69">
        <v>21.681240000000003</v>
      </c>
      <c r="E58" s="69">
        <v>29.06925</v>
      </c>
      <c r="F58" s="69">
        <v>30.651599999999998</v>
      </c>
      <c r="G58" s="69">
        <v>33.437040000000003</v>
      </c>
      <c r="H58" s="69">
        <v>35.191800000000008</v>
      </c>
      <c r="I58" s="69">
        <v>39.573712500000006</v>
      </c>
      <c r="J58" s="69">
        <v>46.273500000000006</v>
      </c>
      <c r="K58" s="69">
        <v>51.219000000000001</v>
      </c>
      <c r="L58" s="69">
        <v>44.026499999999999</v>
      </c>
      <c r="M58" s="69">
        <v>38.797500000000007</v>
      </c>
      <c r="N58" s="69">
        <v>32.529000000000003</v>
      </c>
      <c r="O58" s="69">
        <v>24.150000000000002</v>
      </c>
      <c r="P58" s="69">
        <v>19.866000000000003</v>
      </c>
      <c r="Q58" s="69">
        <v>18.322500000000002</v>
      </c>
      <c r="R58" s="69">
        <v>16.999500000000001</v>
      </c>
      <c r="S58" s="69">
        <v>16.338000000000001</v>
      </c>
      <c r="T58" s="69">
        <v>15.676500000000001</v>
      </c>
      <c r="U58" s="69">
        <v>15.256500000000001</v>
      </c>
      <c r="V58" s="70">
        <v>14.847752511721366</v>
      </c>
      <c r="W58" s="70">
        <v>14.449956061306862</v>
      </c>
      <c r="X58" s="70">
        <v>14.062817251894755</v>
      </c>
    </row>
    <row r="59" spans="1:24" x14ac:dyDescent="0.25">
      <c r="A59" s="2"/>
      <c r="B59" s="4">
        <v>55</v>
      </c>
      <c r="C59" s="3" t="s">
        <v>43</v>
      </c>
      <c r="D59" s="69">
        <v>22.938930000000003</v>
      </c>
      <c r="E59" s="69">
        <v>30.671025</v>
      </c>
      <c r="F59" s="69">
        <v>32.653424999999999</v>
      </c>
      <c r="G59" s="69">
        <v>35.468159999999997</v>
      </c>
      <c r="H59" s="69">
        <v>37.5732</v>
      </c>
      <c r="I59" s="69">
        <v>42.501112499999998</v>
      </c>
      <c r="J59" s="69">
        <v>50.200500000000005</v>
      </c>
      <c r="K59" s="69">
        <v>55.975500000000004</v>
      </c>
      <c r="L59" s="69">
        <v>47.460000000000008</v>
      </c>
      <c r="M59" s="69">
        <v>42.441000000000003</v>
      </c>
      <c r="N59" s="69">
        <v>35.532000000000004</v>
      </c>
      <c r="O59" s="69">
        <v>25.9665</v>
      </c>
      <c r="P59" s="69">
        <v>21.493500000000001</v>
      </c>
      <c r="Q59" s="69">
        <v>19.866000000000003</v>
      </c>
      <c r="R59" s="69">
        <v>18.165000000000003</v>
      </c>
      <c r="S59" s="69">
        <v>17.503500000000003</v>
      </c>
      <c r="T59" s="69">
        <v>16.915500000000002</v>
      </c>
      <c r="U59" s="69">
        <v>16.422000000000001</v>
      </c>
      <c r="V59" s="70">
        <v>15.942897579143391</v>
      </c>
      <c r="W59" s="70">
        <v>15.477772696325429</v>
      </c>
      <c r="X59" s="70">
        <v>15.026217564899426</v>
      </c>
    </row>
    <row r="60" spans="1:24" x14ac:dyDescent="0.25">
      <c r="A60" s="2"/>
      <c r="B60" s="4">
        <v>56</v>
      </c>
      <c r="C60" s="3" t="s">
        <v>42</v>
      </c>
      <c r="D60" s="69">
        <v>21.26943</v>
      </c>
      <c r="E60" s="69">
        <v>29.23536</v>
      </c>
      <c r="F60" s="69">
        <v>31.114387499999999</v>
      </c>
      <c r="G60" s="69">
        <v>34.146840000000005</v>
      </c>
      <c r="H60" s="69">
        <v>36.184049999999999</v>
      </c>
      <c r="I60" s="69">
        <v>40.951312499999993</v>
      </c>
      <c r="J60" s="69">
        <v>48.7515</v>
      </c>
      <c r="K60" s="69">
        <v>54.148500000000006</v>
      </c>
      <c r="L60" s="69">
        <v>47.082000000000008</v>
      </c>
      <c r="M60" s="69">
        <v>42.147000000000006</v>
      </c>
      <c r="N60" s="69">
        <v>35.836500000000001</v>
      </c>
      <c r="O60" s="69">
        <v>27.2895</v>
      </c>
      <c r="P60" s="69">
        <v>22.6905</v>
      </c>
      <c r="Q60" s="69">
        <v>21.157499999999999</v>
      </c>
      <c r="R60" s="69">
        <v>19.655999999999999</v>
      </c>
      <c r="S60" s="69">
        <v>18.994500000000002</v>
      </c>
      <c r="T60" s="69">
        <v>18.333000000000002</v>
      </c>
      <c r="U60" s="69">
        <v>17.913</v>
      </c>
      <c r="V60" s="70">
        <v>17.502621993127146</v>
      </c>
      <c r="W60" s="70">
        <v>17.10164554425825</v>
      </c>
      <c r="X60" s="70">
        <v>16.709855268330223</v>
      </c>
    </row>
    <row r="61" spans="1:24" x14ac:dyDescent="0.25">
      <c r="A61" s="2"/>
      <c r="B61" s="4">
        <v>57</v>
      </c>
      <c r="C61" s="3" t="s">
        <v>41</v>
      </c>
      <c r="D61" s="69">
        <v>23.072490000000002</v>
      </c>
      <c r="E61" s="69">
        <v>30.908325000000001</v>
      </c>
      <c r="F61" s="69">
        <v>32.567325000000004</v>
      </c>
      <c r="G61" s="69">
        <v>35.468159999999997</v>
      </c>
      <c r="H61" s="69">
        <v>37.341675000000002</v>
      </c>
      <c r="I61" s="69">
        <v>42.092137499999993</v>
      </c>
      <c r="J61" s="69">
        <v>49.518000000000001</v>
      </c>
      <c r="K61" s="69">
        <v>54.789000000000001</v>
      </c>
      <c r="L61" s="69">
        <v>46.903500000000001</v>
      </c>
      <c r="M61" s="69">
        <v>41.265000000000001</v>
      </c>
      <c r="N61" s="69">
        <v>34.44</v>
      </c>
      <c r="O61" s="69">
        <v>25.388999999999999</v>
      </c>
      <c r="P61" s="69">
        <v>20.895</v>
      </c>
      <c r="Q61" s="69">
        <v>19.267500000000002</v>
      </c>
      <c r="R61" s="69">
        <v>17.661000000000001</v>
      </c>
      <c r="S61" s="69">
        <v>16.999500000000001</v>
      </c>
      <c r="T61" s="69">
        <v>16.338000000000001</v>
      </c>
      <c r="U61" s="69">
        <v>15.8445</v>
      </c>
      <c r="V61" s="70">
        <v>15.365906491002571</v>
      </c>
      <c r="W61" s="70">
        <v>14.901769212675372</v>
      </c>
      <c r="X61" s="70">
        <v>14.45165150509456</v>
      </c>
    </row>
    <row r="62" spans="1:24" x14ac:dyDescent="0.25">
      <c r="A62" s="2"/>
      <c r="B62" s="4">
        <v>58</v>
      </c>
      <c r="C62" s="3" t="s">
        <v>40</v>
      </c>
      <c r="D62" s="69">
        <v>20.367900000000006</v>
      </c>
      <c r="E62" s="69">
        <v>27.242039999999999</v>
      </c>
      <c r="F62" s="69">
        <v>28.649775000000002</v>
      </c>
      <c r="G62" s="69">
        <v>31.329480000000004</v>
      </c>
      <c r="H62" s="69">
        <v>32.887574999999998</v>
      </c>
      <c r="I62" s="69">
        <v>36.969187499999997</v>
      </c>
      <c r="J62" s="69">
        <v>42.766500000000001</v>
      </c>
      <c r="K62" s="69">
        <v>47.103000000000002</v>
      </c>
      <c r="L62" s="69">
        <v>41.433</v>
      </c>
      <c r="M62" s="69">
        <v>36.246000000000002</v>
      </c>
      <c r="N62" s="69">
        <v>30.03</v>
      </c>
      <c r="O62" s="69">
        <v>24.444000000000003</v>
      </c>
      <c r="P62" s="69">
        <v>20.044499999999999</v>
      </c>
      <c r="Q62" s="69">
        <v>18.322500000000002</v>
      </c>
      <c r="R62" s="69">
        <v>16.999500000000001</v>
      </c>
      <c r="S62" s="69">
        <v>16.338000000000001</v>
      </c>
      <c r="T62" s="69">
        <v>15.592500000000001</v>
      </c>
      <c r="U62" s="69">
        <v>15.099000000000002</v>
      </c>
      <c r="V62" s="70">
        <v>14.621119191919194</v>
      </c>
      <c r="W62" s="70">
        <v>14.158363230962829</v>
      </c>
      <c r="X62" s="70">
        <v>13.71025341826569</v>
      </c>
    </row>
    <row r="63" spans="1:24" x14ac:dyDescent="0.25">
      <c r="A63" s="2"/>
      <c r="B63" s="4">
        <v>59</v>
      </c>
      <c r="C63" s="3" t="s">
        <v>39</v>
      </c>
      <c r="D63" s="69">
        <v>21.26943</v>
      </c>
      <c r="E63" s="69">
        <v>29.23536</v>
      </c>
      <c r="F63" s="69">
        <v>31.028287499999998</v>
      </c>
      <c r="G63" s="69">
        <v>34.070399999999999</v>
      </c>
      <c r="H63" s="69">
        <v>36.106875000000002</v>
      </c>
      <c r="I63" s="69">
        <v>40.789874999999995</v>
      </c>
      <c r="J63" s="69">
        <v>48.573</v>
      </c>
      <c r="K63" s="69">
        <v>53.97</v>
      </c>
      <c r="L63" s="69">
        <v>46.903500000000001</v>
      </c>
      <c r="M63" s="69">
        <v>41.958000000000006</v>
      </c>
      <c r="N63" s="69">
        <v>35.637</v>
      </c>
      <c r="O63" s="69">
        <v>27.1005</v>
      </c>
      <c r="P63" s="69">
        <v>22.522500000000001</v>
      </c>
      <c r="Q63" s="69">
        <v>20.979000000000003</v>
      </c>
      <c r="R63" s="69">
        <v>19.488</v>
      </c>
      <c r="S63" s="69">
        <v>18.826499999999999</v>
      </c>
      <c r="T63" s="69">
        <v>18.248999999999999</v>
      </c>
      <c r="U63" s="69">
        <v>17.745000000000001</v>
      </c>
      <c r="V63" s="70">
        <v>17.254919447640965</v>
      </c>
      <c r="W63" s="70">
        <v>16.778373916290697</v>
      </c>
      <c r="X63" s="70">
        <v>16.31498959639314</v>
      </c>
    </row>
    <row r="64" spans="1:24" x14ac:dyDescent="0.25">
      <c r="A64" s="2"/>
      <c r="B64" s="4">
        <v>60</v>
      </c>
      <c r="C64" s="3" t="s">
        <v>38</v>
      </c>
      <c r="D64" s="69">
        <v>21.191520000000001</v>
      </c>
      <c r="E64" s="69">
        <v>28.677705000000003</v>
      </c>
      <c r="F64" s="69">
        <v>30.490162499999997</v>
      </c>
      <c r="G64" s="69">
        <v>33.28416</v>
      </c>
      <c r="H64" s="69">
        <v>35.191800000000008</v>
      </c>
      <c r="I64" s="69">
        <v>39.735149999999997</v>
      </c>
      <c r="J64" s="69">
        <v>47.208000000000006</v>
      </c>
      <c r="K64" s="69">
        <v>52.416000000000004</v>
      </c>
      <c r="L64" s="69">
        <v>45.139500000000005</v>
      </c>
      <c r="M64" s="69">
        <v>40.183500000000002</v>
      </c>
      <c r="N64" s="69">
        <v>33.831000000000003</v>
      </c>
      <c r="O64" s="69">
        <v>25.200000000000003</v>
      </c>
      <c r="P64" s="69">
        <v>20.895</v>
      </c>
      <c r="Q64" s="69">
        <v>19.351500000000001</v>
      </c>
      <c r="R64" s="69">
        <v>17.913</v>
      </c>
      <c r="S64" s="69">
        <v>17.2515</v>
      </c>
      <c r="T64" s="69">
        <v>16.59</v>
      </c>
      <c r="U64" s="69">
        <v>16.170000000000002</v>
      </c>
      <c r="V64" s="70">
        <v>15.760632911392406</v>
      </c>
      <c r="W64" s="70">
        <v>15.361629546547029</v>
      </c>
      <c r="X64" s="70">
        <v>14.972727532710394</v>
      </c>
    </row>
    <row r="65" spans="1:24" x14ac:dyDescent="0.25">
      <c r="A65" s="2"/>
      <c r="B65" s="4">
        <v>61</v>
      </c>
      <c r="C65" s="3" t="s">
        <v>37</v>
      </c>
      <c r="D65" s="69">
        <v>22.02627</v>
      </c>
      <c r="E65" s="69">
        <v>30.11337</v>
      </c>
      <c r="F65" s="69">
        <v>31.878525</v>
      </c>
      <c r="G65" s="69">
        <v>34.922159999999998</v>
      </c>
      <c r="H65" s="69">
        <v>36.878625000000007</v>
      </c>
      <c r="I65" s="69">
        <v>41.597062499999993</v>
      </c>
      <c r="J65" s="69">
        <v>47.292000000000002</v>
      </c>
      <c r="K65" s="69">
        <v>52.594500000000004</v>
      </c>
      <c r="L65" s="69">
        <v>47.082000000000008</v>
      </c>
      <c r="M65" s="69">
        <v>42.252000000000002</v>
      </c>
      <c r="N65" s="69">
        <v>35.941499999999998</v>
      </c>
      <c r="O65" s="69">
        <v>29.862000000000002</v>
      </c>
      <c r="P65" s="69">
        <v>24.8325</v>
      </c>
      <c r="Q65" s="69">
        <v>23.121000000000002</v>
      </c>
      <c r="R65" s="69">
        <v>21.483000000000001</v>
      </c>
      <c r="S65" s="69">
        <v>20.737500000000001</v>
      </c>
      <c r="T65" s="69">
        <v>19.908000000000001</v>
      </c>
      <c r="U65" s="69">
        <v>19.404</v>
      </c>
      <c r="V65" s="70">
        <v>18.912759493670887</v>
      </c>
      <c r="W65" s="70">
        <v>18.433955455856434</v>
      </c>
      <c r="X65" s="70">
        <v>17.967273039252476</v>
      </c>
    </row>
    <row r="66" spans="1:24" x14ac:dyDescent="0.25">
      <c r="A66" s="2"/>
      <c r="B66" s="4">
        <v>62</v>
      </c>
      <c r="C66" s="3" t="s">
        <v>36</v>
      </c>
      <c r="D66" s="69">
        <v>21.54768</v>
      </c>
      <c r="E66" s="69">
        <v>29.472660000000001</v>
      </c>
      <c r="F66" s="69">
        <v>31.340399999999999</v>
      </c>
      <c r="G66" s="69">
        <v>34.376160000000006</v>
      </c>
      <c r="H66" s="69">
        <v>36.415575000000004</v>
      </c>
      <c r="I66" s="69">
        <v>41.198849999999993</v>
      </c>
      <c r="J66" s="69">
        <v>49.087499999999999</v>
      </c>
      <c r="K66" s="69">
        <v>54.610500000000002</v>
      </c>
      <c r="L66" s="69">
        <v>47.460000000000008</v>
      </c>
      <c r="M66" s="69">
        <v>42.441000000000003</v>
      </c>
      <c r="N66" s="69">
        <v>36.036000000000001</v>
      </c>
      <c r="O66" s="69">
        <v>27.2895</v>
      </c>
      <c r="P66" s="69">
        <v>22.6905</v>
      </c>
      <c r="Q66" s="69">
        <v>21.073500000000003</v>
      </c>
      <c r="R66" s="69">
        <v>19.572000000000003</v>
      </c>
      <c r="S66" s="69">
        <v>18.910500000000003</v>
      </c>
      <c r="T66" s="69">
        <v>18.248999999999999</v>
      </c>
      <c r="U66" s="69">
        <v>17.829000000000001</v>
      </c>
      <c r="V66" s="70">
        <v>17.418666283084008</v>
      </c>
      <c r="W66" s="70">
        <v>17.017776380136162</v>
      </c>
      <c r="X66" s="70">
        <v>16.626112942158347</v>
      </c>
    </row>
    <row r="67" spans="1:24" x14ac:dyDescent="0.25">
      <c r="A67" s="2"/>
      <c r="B67" s="4">
        <v>63</v>
      </c>
      <c r="C67" s="3" t="s">
        <v>35</v>
      </c>
      <c r="D67" s="69">
        <v>20.568240000000003</v>
      </c>
      <c r="E67" s="69">
        <v>26.992874999999998</v>
      </c>
      <c r="F67" s="69">
        <v>28.337662499999997</v>
      </c>
      <c r="G67" s="69">
        <v>30.707040000000003</v>
      </c>
      <c r="H67" s="69">
        <v>32.193000000000005</v>
      </c>
      <c r="I67" s="69">
        <v>36.161999999999999</v>
      </c>
      <c r="J67" s="69">
        <v>43.113000000000007</v>
      </c>
      <c r="K67" s="69">
        <v>47.470500000000001</v>
      </c>
      <c r="L67" s="69">
        <v>39.952500000000001</v>
      </c>
      <c r="M67" s="69">
        <v>34.660499999999999</v>
      </c>
      <c r="N67" s="69">
        <v>28.1295</v>
      </c>
      <c r="O67" s="69">
        <v>19.8765</v>
      </c>
      <c r="P67" s="69">
        <v>16.096500000000002</v>
      </c>
      <c r="Q67" s="69">
        <v>14.647499999999999</v>
      </c>
      <c r="R67" s="69">
        <v>13.356000000000002</v>
      </c>
      <c r="S67" s="69">
        <v>12.768000000000001</v>
      </c>
      <c r="T67" s="69">
        <v>12.1905</v>
      </c>
      <c r="U67" s="69">
        <v>11.865000000000002</v>
      </c>
      <c r="V67" s="70">
        <v>11.548191214470288</v>
      </c>
      <c r="W67" s="70">
        <v>11.239841578252737</v>
      </c>
      <c r="X67" s="70">
        <v>10.939725222588796</v>
      </c>
    </row>
    <row r="68" spans="1:24" x14ac:dyDescent="0.25">
      <c r="A68" s="2"/>
      <c r="B68" s="4">
        <v>64</v>
      </c>
      <c r="C68" s="3" t="s">
        <v>34</v>
      </c>
      <c r="D68" s="69">
        <v>22.170960000000001</v>
      </c>
      <c r="E68" s="69">
        <v>30.030314999999998</v>
      </c>
      <c r="F68" s="69">
        <v>31.803187499999996</v>
      </c>
      <c r="G68" s="69">
        <v>34.769280000000002</v>
      </c>
      <c r="H68" s="69">
        <v>36.724275000000006</v>
      </c>
      <c r="I68" s="69">
        <v>41.435625000000002</v>
      </c>
      <c r="J68" s="69">
        <v>48.489000000000004</v>
      </c>
      <c r="K68" s="69">
        <v>53.97</v>
      </c>
      <c r="L68" s="69">
        <v>46.714500000000001</v>
      </c>
      <c r="M68" s="69">
        <v>41.758500000000005</v>
      </c>
      <c r="N68" s="69">
        <v>35.4375</v>
      </c>
      <c r="O68" s="69">
        <v>26.628</v>
      </c>
      <c r="P68" s="69">
        <v>22.186499999999999</v>
      </c>
      <c r="Q68" s="69">
        <v>20.558999999999997</v>
      </c>
      <c r="R68" s="69">
        <v>18.994500000000002</v>
      </c>
      <c r="S68" s="69">
        <v>18.333000000000002</v>
      </c>
      <c r="T68" s="69">
        <v>17.661000000000001</v>
      </c>
      <c r="U68" s="69">
        <v>17.2515</v>
      </c>
      <c r="V68" s="70">
        <v>16.85149494649227</v>
      </c>
      <c r="W68" s="70">
        <v>16.460764683166943</v>
      </c>
      <c r="X68" s="70">
        <v>16.079094158408608</v>
      </c>
    </row>
    <row r="69" spans="1:24" x14ac:dyDescent="0.25">
      <c r="A69" s="2"/>
      <c r="B69" s="4">
        <v>65</v>
      </c>
      <c r="C69" s="3" t="s">
        <v>33</v>
      </c>
      <c r="D69" s="69">
        <v>22.104180000000003</v>
      </c>
      <c r="E69" s="69">
        <v>30.030314999999998</v>
      </c>
      <c r="F69" s="69">
        <v>31.878525</v>
      </c>
      <c r="G69" s="69">
        <v>34.769280000000002</v>
      </c>
      <c r="H69" s="69">
        <v>36.80145000000001</v>
      </c>
      <c r="I69" s="69">
        <v>41.521724999999996</v>
      </c>
      <c r="J69" s="69">
        <v>48.7515</v>
      </c>
      <c r="K69" s="69">
        <v>54.243000000000002</v>
      </c>
      <c r="L69" s="69">
        <v>46.903500000000001</v>
      </c>
      <c r="M69" s="69">
        <v>42.147000000000006</v>
      </c>
      <c r="N69" s="69">
        <v>35.731500000000004</v>
      </c>
      <c r="O69" s="69">
        <v>26.7225</v>
      </c>
      <c r="P69" s="69">
        <v>22.186499999999999</v>
      </c>
      <c r="Q69" s="69">
        <v>20.643000000000001</v>
      </c>
      <c r="R69" s="69">
        <v>19.078500000000002</v>
      </c>
      <c r="S69" s="69">
        <v>18.417000000000002</v>
      </c>
      <c r="T69" s="69">
        <v>17.745000000000001</v>
      </c>
      <c r="U69" s="69">
        <v>17.335500000000003</v>
      </c>
      <c r="V69" s="70">
        <v>16.935450000000007</v>
      </c>
      <c r="W69" s="70">
        <v>16.544631923076931</v>
      </c>
      <c r="X69" s="70">
        <v>16.162832724852084</v>
      </c>
    </row>
    <row r="70" spans="1:24" x14ac:dyDescent="0.25">
      <c r="A70" s="2"/>
      <c r="B70" s="4">
        <v>66</v>
      </c>
      <c r="C70" s="3" t="s">
        <v>32</v>
      </c>
      <c r="D70" s="69">
        <v>21.26943</v>
      </c>
      <c r="E70" s="69">
        <v>28.191240000000001</v>
      </c>
      <c r="F70" s="69">
        <v>29.564587499999995</v>
      </c>
      <c r="G70" s="69">
        <v>32.028359999999999</v>
      </c>
      <c r="H70" s="69">
        <v>33.648299999999999</v>
      </c>
      <c r="I70" s="69">
        <v>37.7871375</v>
      </c>
      <c r="J70" s="69">
        <v>44.225999999999999</v>
      </c>
      <c r="K70" s="69">
        <v>48.846000000000004</v>
      </c>
      <c r="L70" s="69">
        <v>41.338499999999996</v>
      </c>
      <c r="M70" s="69">
        <v>36.340499999999999</v>
      </c>
      <c r="N70" s="69">
        <v>29.935500000000005</v>
      </c>
      <c r="O70" s="69">
        <v>21.304500000000001</v>
      </c>
      <c r="P70" s="69">
        <v>17.472000000000001</v>
      </c>
      <c r="Q70" s="69">
        <v>15.928500000000001</v>
      </c>
      <c r="R70" s="69">
        <v>14.595000000000001</v>
      </c>
      <c r="S70" s="69">
        <v>13.9335</v>
      </c>
      <c r="T70" s="69">
        <v>13.356000000000002</v>
      </c>
      <c r="U70" s="69">
        <v>13.020000000000001</v>
      </c>
      <c r="V70" s="70">
        <v>12.69245283018868</v>
      </c>
      <c r="W70" s="70">
        <v>12.373145840749972</v>
      </c>
      <c r="X70" s="70">
        <v>12.061871731548715</v>
      </c>
    </row>
    <row r="71" spans="1:24" x14ac:dyDescent="0.25">
      <c r="A71" s="2"/>
      <c r="B71" s="4">
        <v>67</v>
      </c>
      <c r="C71" s="3" t="s">
        <v>31</v>
      </c>
      <c r="D71" s="69">
        <v>22.170960000000001</v>
      </c>
      <c r="E71" s="69">
        <v>30.196424999999998</v>
      </c>
      <c r="F71" s="69">
        <v>31.9538625</v>
      </c>
      <c r="G71" s="69">
        <v>34.998600000000003</v>
      </c>
      <c r="H71" s="69">
        <v>36.955800000000004</v>
      </c>
      <c r="I71" s="69">
        <v>41.683162499999995</v>
      </c>
      <c r="J71" s="69">
        <v>48.7515</v>
      </c>
      <c r="K71" s="69">
        <v>54.243000000000002</v>
      </c>
      <c r="L71" s="69">
        <v>47.082000000000008</v>
      </c>
      <c r="M71" s="69">
        <v>42.052500000000002</v>
      </c>
      <c r="N71" s="69">
        <v>35.731500000000004</v>
      </c>
      <c r="O71" s="69">
        <v>27.1005</v>
      </c>
      <c r="P71" s="69">
        <v>22.522500000000001</v>
      </c>
      <c r="Q71" s="69">
        <v>20.895</v>
      </c>
      <c r="R71" s="69">
        <v>19.404</v>
      </c>
      <c r="S71" s="69">
        <v>18.742500000000003</v>
      </c>
      <c r="T71" s="69">
        <v>18.081</v>
      </c>
      <c r="U71" s="69">
        <v>17.587500000000002</v>
      </c>
      <c r="V71" s="70">
        <v>17.107469512195127</v>
      </c>
      <c r="W71" s="70">
        <v>16.640540901815818</v>
      </c>
      <c r="X71" s="70">
        <v>16.186356568258713</v>
      </c>
    </row>
    <row r="72" spans="1:24" x14ac:dyDescent="0.25">
      <c r="A72" s="2"/>
      <c r="B72" s="4">
        <v>68</v>
      </c>
      <c r="C72" s="3" t="s">
        <v>30</v>
      </c>
      <c r="D72" s="69">
        <v>21.74802</v>
      </c>
      <c r="E72" s="69">
        <v>29.318415000000002</v>
      </c>
      <c r="F72" s="69">
        <v>30.952950000000001</v>
      </c>
      <c r="G72" s="69">
        <v>33.753720000000001</v>
      </c>
      <c r="H72" s="69">
        <v>35.65485000000001</v>
      </c>
      <c r="I72" s="69">
        <v>40.144124999999995</v>
      </c>
      <c r="J72" s="69">
        <v>47.04</v>
      </c>
      <c r="K72" s="69">
        <v>52.227000000000004</v>
      </c>
      <c r="L72" s="69">
        <v>45.045000000000002</v>
      </c>
      <c r="M72" s="69">
        <v>40.078500000000005</v>
      </c>
      <c r="N72" s="69">
        <v>33.736500000000007</v>
      </c>
      <c r="O72" s="69">
        <v>25.200000000000003</v>
      </c>
      <c r="P72" s="69">
        <v>20.895</v>
      </c>
      <c r="Q72" s="69">
        <v>19.351500000000001</v>
      </c>
      <c r="R72" s="69">
        <v>17.829000000000001</v>
      </c>
      <c r="S72" s="69">
        <v>17.167500000000004</v>
      </c>
      <c r="T72" s="69">
        <v>16.506</v>
      </c>
      <c r="U72" s="69">
        <v>16.086000000000002</v>
      </c>
      <c r="V72" s="70">
        <v>15.676687022900763</v>
      </c>
      <c r="W72" s="70">
        <v>15.277789134277334</v>
      </c>
      <c r="X72" s="70">
        <v>14.889041319155773</v>
      </c>
    </row>
    <row r="73" spans="1:24" x14ac:dyDescent="0.25">
      <c r="A73" s="2"/>
      <c r="B73" s="4">
        <v>69</v>
      </c>
      <c r="C73" s="3" t="s">
        <v>29</v>
      </c>
      <c r="D73" s="69">
        <v>18.06399</v>
      </c>
      <c r="E73" s="69">
        <v>23.646944999999999</v>
      </c>
      <c r="F73" s="69">
        <v>24.872137499999997</v>
      </c>
      <c r="G73" s="69">
        <v>26.79768</v>
      </c>
      <c r="H73" s="69">
        <v>28.124775000000003</v>
      </c>
      <c r="I73" s="69">
        <v>31.448024999999994</v>
      </c>
      <c r="J73" s="69">
        <v>37.054499999999997</v>
      </c>
      <c r="K73" s="69">
        <v>40.981500000000004</v>
      </c>
      <c r="L73" s="69">
        <v>34.482000000000006</v>
      </c>
      <c r="M73" s="69">
        <v>30.334500000000002</v>
      </c>
      <c r="N73" s="69">
        <v>24.927</v>
      </c>
      <c r="O73" s="69">
        <v>17.209500000000002</v>
      </c>
      <c r="P73" s="69">
        <v>14.133000000000001</v>
      </c>
      <c r="Q73" s="69">
        <v>12.936000000000002</v>
      </c>
      <c r="R73" s="69">
        <v>11.781000000000001</v>
      </c>
      <c r="S73" s="69">
        <v>11.277000000000001</v>
      </c>
      <c r="T73" s="69">
        <v>10.7835</v>
      </c>
      <c r="U73" s="69">
        <v>10.4475</v>
      </c>
      <c r="V73" s="70">
        <v>10.121969328140214</v>
      </c>
      <c r="W73" s="70">
        <v>9.8065817736119865</v>
      </c>
      <c r="X73" s="70">
        <v>9.5010212899161903</v>
      </c>
    </row>
    <row r="74" spans="1:24" x14ac:dyDescent="0.25">
      <c r="A74" s="2"/>
      <c r="B74" s="4">
        <v>70</v>
      </c>
      <c r="C74" s="3" t="s">
        <v>28</v>
      </c>
      <c r="D74" s="69">
        <v>23.840460000000004</v>
      </c>
      <c r="E74" s="69">
        <v>31.228680000000001</v>
      </c>
      <c r="F74" s="69">
        <v>33.417562500000003</v>
      </c>
      <c r="G74" s="69">
        <v>36.64752</v>
      </c>
      <c r="H74" s="69">
        <v>38.87415</v>
      </c>
      <c r="I74" s="69">
        <v>44.126249999999999</v>
      </c>
      <c r="J74" s="69">
        <v>52.247999999999998</v>
      </c>
      <c r="K74" s="69">
        <v>58.442999999999998</v>
      </c>
      <c r="L74" s="69">
        <v>49.591499999999996</v>
      </c>
      <c r="M74" s="69">
        <v>44.908500000000004</v>
      </c>
      <c r="N74" s="69">
        <v>37.936500000000002</v>
      </c>
      <c r="O74" s="69">
        <v>27.384</v>
      </c>
      <c r="P74" s="69">
        <v>22.869000000000003</v>
      </c>
      <c r="Q74" s="69">
        <v>20.643000000000001</v>
      </c>
      <c r="R74" s="69">
        <v>18.910500000000003</v>
      </c>
      <c r="S74" s="69">
        <v>18.248999999999999</v>
      </c>
      <c r="T74" s="69">
        <v>17.587500000000002</v>
      </c>
      <c r="U74" s="69">
        <v>17.083500000000001</v>
      </c>
      <c r="V74" s="70">
        <v>16.593942985074627</v>
      </c>
      <c r="W74" s="70">
        <v>16.118415066696368</v>
      </c>
      <c r="X74" s="70">
        <v>15.656514217023876</v>
      </c>
    </row>
    <row r="75" spans="1:24" x14ac:dyDescent="0.25">
      <c r="A75" s="2"/>
      <c r="B75" s="4">
        <v>71</v>
      </c>
      <c r="C75" s="3" t="s">
        <v>27</v>
      </c>
      <c r="D75" s="69">
        <v>18.976650000000003</v>
      </c>
      <c r="E75" s="69">
        <v>24.916499999999999</v>
      </c>
      <c r="F75" s="69">
        <v>26.486512499999996</v>
      </c>
      <c r="G75" s="69">
        <v>28.675920000000001</v>
      </c>
      <c r="H75" s="69">
        <v>30.274650000000005</v>
      </c>
      <c r="I75" s="69">
        <v>34.1278875</v>
      </c>
      <c r="J75" s="69">
        <v>40.383000000000003</v>
      </c>
      <c r="K75" s="69">
        <v>45.097500000000004</v>
      </c>
      <c r="L75" s="69">
        <v>37.726500000000001</v>
      </c>
      <c r="M75" s="69">
        <v>33.872999999999998</v>
      </c>
      <c r="N75" s="69">
        <v>28.1295</v>
      </c>
      <c r="O75" s="69">
        <v>19.6875</v>
      </c>
      <c r="P75" s="69">
        <v>16.275000000000002</v>
      </c>
      <c r="Q75" s="69">
        <v>14.983499999999999</v>
      </c>
      <c r="R75" s="69">
        <v>13.6815</v>
      </c>
      <c r="S75" s="69">
        <v>13.188000000000001</v>
      </c>
      <c r="T75" s="69">
        <v>12.6945</v>
      </c>
      <c r="U75" s="69">
        <v>12.358499999999999</v>
      </c>
      <c r="V75" s="70">
        <v>12.031393300248139</v>
      </c>
      <c r="W75" s="70">
        <v>11.712944511490537</v>
      </c>
      <c r="X75" s="70">
        <v>11.402924474792691</v>
      </c>
    </row>
    <row r="76" spans="1:24" x14ac:dyDescent="0.25">
      <c r="A76" s="2"/>
      <c r="B76" s="4">
        <v>72</v>
      </c>
      <c r="C76" s="3" t="s">
        <v>26</v>
      </c>
      <c r="D76" s="69">
        <v>22.660680000000003</v>
      </c>
      <c r="E76" s="69">
        <v>30.671025</v>
      </c>
      <c r="F76" s="69">
        <v>32.879437500000002</v>
      </c>
      <c r="G76" s="69">
        <v>35.861280000000008</v>
      </c>
      <c r="H76" s="69">
        <v>38.190600000000003</v>
      </c>
      <c r="I76" s="69">
        <v>43.308299999999996</v>
      </c>
      <c r="J76" s="69">
        <v>51.5655</v>
      </c>
      <c r="K76" s="69">
        <v>57.624000000000002</v>
      </c>
      <c r="L76" s="69">
        <v>49.402499999999996</v>
      </c>
      <c r="M76" s="69">
        <v>44.509500000000003</v>
      </c>
      <c r="N76" s="69">
        <v>37.642500000000005</v>
      </c>
      <c r="O76" s="69">
        <v>28.245000000000001</v>
      </c>
      <c r="P76" s="69">
        <v>23.551500000000001</v>
      </c>
      <c r="Q76" s="69">
        <v>21.840000000000003</v>
      </c>
      <c r="R76" s="69">
        <v>20.149500000000003</v>
      </c>
      <c r="S76" s="69">
        <v>19.404</v>
      </c>
      <c r="T76" s="69">
        <v>18.742500000000003</v>
      </c>
      <c r="U76" s="69">
        <v>18.333000000000002</v>
      </c>
      <c r="V76" s="70">
        <v>17.932447058823527</v>
      </c>
      <c r="W76" s="70">
        <v>17.540645694513096</v>
      </c>
      <c r="X76" s="70">
        <v>17.157404696145576</v>
      </c>
    </row>
    <row r="77" spans="1:24" x14ac:dyDescent="0.25">
      <c r="A77" s="2"/>
      <c r="B77" s="4">
        <v>73</v>
      </c>
      <c r="C77" s="3" t="s">
        <v>25</v>
      </c>
      <c r="D77" s="69">
        <v>24.953460000000003</v>
      </c>
      <c r="E77" s="69">
        <v>32.427045</v>
      </c>
      <c r="F77" s="69">
        <v>34.805925000000002</v>
      </c>
      <c r="G77" s="69">
        <v>38.132640000000002</v>
      </c>
      <c r="H77" s="69">
        <v>40.726350000000004</v>
      </c>
      <c r="I77" s="69">
        <v>46.235700000000001</v>
      </c>
      <c r="J77" s="69">
        <v>55.061999999999998</v>
      </c>
      <c r="K77" s="69">
        <v>61.834500000000006</v>
      </c>
      <c r="L77" s="69">
        <v>52.090499999999999</v>
      </c>
      <c r="M77" s="69">
        <v>47.564999999999998</v>
      </c>
      <c r="N77" s="69">
        <v>39.542999999999999</v>
      </c>
      <c r="O77" s="69">
        <v>27.478500000000004</v>
      </c>
      <c r="P77" s="69">
        <v>22.952999999999999</v>
      </c>
      <c r="Q77" s="69">
        <v>20.979000000000003</v>
      </c>
      <c r="R77" s="69">
        <v>19.246499999999997</v>
      </c>
      <c r="S77" s="69">
        <v>18.490500000000001</v>
      </c>
      <c r="T77" s="69">
        <v>17.829000000000001</v>
      </c>
      <c r="U77" s="69">
        <v>17.335500000000003</v>
      </c>
      <c r="V77" s="70">
        <v>16.855659893992936</v>
      </c>
      <c r="W77" s="70">
        <v>16.389101581261688</v>
      </c>
      <c r="X77" s="70">
        <v>15.935457426774468</v>
      </c>
    </row>
    <row r="78" spans="1:24" x14ac:dyDescent="0.25">
      <c r="A78" s="2"/>
      <c r="B78" s="4">
        <v>74</v>
      </c>
      <c r="C78" s="3" t="s">
        <v>24</v>
      </c>
      <c r="D78" s="69">
        <v>21.191520000000001</v>
      </c>
      <c r="E78" s="69">
        <v>27.953939999999996</v>
      </c>
      <c r="F78" s="69">
        <v>29.338574999999999</v>
      </c>
      <c r="G78" s="69">
        <v>31.799040000000002</v>
      </c>
      <c r="H78" s="69">
        <v>33.350625000000001</v>
      </c>
      <c r="I78" s="69">
        <v>37.378162499999995</v>
      </c>
      <c r="J78" s="69">
        <v>43.795500000000004</v>
      </c>
      <c r="K78" s="69">
        <v>48.300000000000004</v>
      </c>
      <c r="L78" s="69">
        <v>40.971000000000004</v>
      </c>
      <c r="M78" s="69">
        <v>35.847000000000001</v>
      </c>
      <c r="N78" s="69">
        <v>29.526000000000003</v>
      </c>
      <c r="O78" s="69">
        <v>21.21</v>
      </c>
      <c r="P78" s="69">
        <v>17.387999999999998</v>
      </c>
      <c r="Q78" s="69">
        <v>15.928500000000001</v>
      </c>
      <c r="R78" s="69">
        <v>14.511000000000001</v>
      </c>
      <c r="S78" s="69">
        <v>13.9335</v>
      </c>
      <c r="T78" s="69">
        <v>13.356000000000002</v>
      </c>
      <c r="U78" s="69">
        <v>12.936000000000002</v>
      </c>
      <c r="V78" s="70">
        <v>12.529207547169811</v>
      </c>
      <c r="W78" s="70">
        <v>12.135207309837426</v>
      </c>
      <c r="X78" s="70">
        <v>11.753597017075242</v>
      </c>
    </row>
    <row r="79" spans="1:24" x14ac:dyDescent="0.25">
      <c r="A79" s="2"/>
      <c r="B79" s="4">
        <v>75</v>
      </c>
      <c r="C79" s="3" t="s">
        <v>23</v>
      </c>
      <c r="D79" s="69">
        <v>23.562210000000004</v>
      </c>
      <c r="E79" s="69">
        <v>31.465979999999998</v>
      </c>
      <c r="F79" s="69">
        <v>33.492899999999999</v>
      </c>
      <c r="G79" s="69">
        <v>36.407280000000007</v>
      </c>
      <c r="H79" s="69">
        <v>38.565449999999998</v>
      </c>
      <c r="I79" s="69">
        <v>43.631174999999992</v>
      </c>
      <c r="J79" s="69">
        <v>52.332000000000008</v>
      </c>
      <c r="K79" s="69">
        <v>58.264500000000005</v>
      </c>
      <c r="L79" s="69">
        <v>49.1295</v>
      </c>
      <c r="M79" s="69">
        <v>43.921500000000002</v>
      </c>
      <c r="N79" s="69">
        <v>36.634500000000003</v>
      </c>
      <c r="O79" s="69">
        <v>26.439</v>
      </c>
      <c r="P79" s="69">
        <v>21.923999999999999</v>
      </c>
      <c r="Q79" s="69">
        <v>20.128500000000003</v>
      </c>
      <c r="R79" s="69">
        <v>18.490500000000001</v>
      </c>
      <c r="S79" s="69">
        <v>17.829000000000001</v>
      </c>
      <c r="T79" s="69">
        <v>17.083500000000001</v>
      </c>
      <c r="U79" s="69">
        <v>16.674000000000003</v>
      </c>
      <c r="V79" s="70">
        <v>16.274315918869085</v>
      </c>
      <c r="W79" s="70">
        <v>15.884212464145119</v>
      </c>
      <c r="X79" s="70">
        <v>15.503459983443424</v>
      </c>
    </row>
    <row r="80" spans="1:24" x14ac:dyDescent="0.25">
      <c r="A80" s="2"/>
      <c r="B80" s="4">
        <v>76</v>
      </c>
      <c r="C80" s="3" t="s">
        <v>22</v>
      </c>
      <c r="D80" s="69">
        <v>21.191520000000001</v>
      </c>
      <c r="E80" s="69">
        <v>28.998060000000002</v>
      </c>
      <c r="F80" s="69">
        <v>30.802275000000002</v>
      </c>
      <c r="G80" s="69">
        <v>33.753720000000001</v>
      </c>
      <c r="H80" s="69">
        <v>35.732025</v>
      </c>
      <c r="I80" s="69">
        <v>40.380899999999997</v>
      </c>
      <c r="J80" s="69">
        <v>48.152999999999999</v>
      </c>
      <c r="K80" s="69">
        <v>53.413499999999999</v>
      </c>
      <c r="L80" s="69">
        <v>46.347000000000001</v>
      </c>
      <c r="M80" s="69">
        <v>41.359500000000004</v>
      </c>
      <c r="N80" s="69">
        <v>35.038499999999999</v>
      </c>
      <c r="O80" s="69">
        <v>26.5335</v>
      </c>
      <c r="P80" s="69">
        <v>22.008000000000003</v>
      </c>
      <c r="Q80" s="69">
        <v>20.464499999999997</v>
      </c>
      <c r="R80" s="69">
        <v>18.994500000000002</v>
      </c>
      <c r="S80" s="69">
        <v>18.417000000000002</v>
      </c>
      <c r="T80" s="69">
        <v>17.745000000000001</v>
      </c>
      <c r="U80" s="69">
        <v>17.2515</v>
      </c>
      <c r="V80" s="70">
        <v>16.771724556213019</v>
      </c>
      <c r="W80" s="70">
        <v>16.305291979797627</v>
      </c>
      <c r="X80" s="70">
        <v>15.851831196927515</v>
      </c>
    </row>
    <row r="81" spans="1:24" x14ac:dyDescent="0.25">
      <c r="A81" s="2"/>
      <c r="B81" s="4">
        <v>77</v>
      </c>
      <c r="C81" s="3" t="s">
        <v>21</v>
      </c>
      <c r="D81" s="69">
        <v>18.486930000000001</v>
      </c>
      <c r="E81" s="69">
        <v>24.679199999999998</v>
      </c>
      <c r="F81" s="69">
        <v>26.099062499999999</v>
      </c>
      <c r="G81" s="69">
        <v>28.359240000000003</v>
      </c>
      <c r="H81" s="69">
        <v>29.811600000000002</v>
      </c>
      <c r="I81" s="69">
        <v>33.557474999999997</v>
      </c>
      <c r="J81" s="69">
        <v>39.353999999999999</v>
      </c>
      <c r="K81" s="69">
        <v>43.722000000000001</v>
      </c>
      <c r="L81" s="69">
        <v>37.442999999999998</v>
      </c>
      <c r="M81" s="69">
        <v>33.39</v>
      </c>
      <c r="N81" s="69">
        <v>28.024500000000003</v>
      </c>
      <c r="O81" s="69">
        <v>20.538</v>
      </c>
      <c r="P81" s="69">
        <v>17.041500000000003</v>
      </c>
      <c r="Q81" s="69">
        <v>15.7605</v>
      </c>
      <c r="R81" s="69">
        <v>14.679</v>
      </c>
      <c r="S81" s="69">
        <v>14.1015</v>
      </c>
      <c r="T81" s="69">
        <v>13.5975</v>
      </c>
      <c r="U81" s="69">
        <v>13.188000000000001</v>
      </c>
      <c r="V81" s="70">
        <v>12.790832432432433</v>
      </c>
      <c r="W81" s="70">
        <v>12.405625895857249</v>
      </c>
      <c r="X81" s="70">
        <v>12.032020173897068</v>
      </c>
    </row>
    <row r="82" spans="1:24" x14ac:dyDescent="0.25">
      <c r="A82" s="2"/>
      <c r="B82" s="4">
        <v>78</v>
      </c>
      <c r="C82" s="3" t="s">
        <v>20</v>
      </c>
      <c r="D82" s="69">
        <v>21.124740000000003</v>
      </c>
      <c r="E82" s="69">
        <v>28.511595</v>
      </c>
      <c r="F82" s="69">
        <v>30.264149999999997</v>
      </c>
      <c r="G82" s="69">
        <v>32.967480000000009</v>
      </c>
      <c r="H82" s="69">
        <v>34.805925000000002</v>
      </c>
      <c r="I82" s="69">
        <v>39.326174999999999</v>
      </c>
      <c r="J82" s="69">
        <v>46.6935</v>
      </c>
      <c r="K82" s="69">
        <v>51.859500000000004</v>
      </c>
      <c r="L82" s="69">
        <v>44.583000000000006</v>
      </c>
      <c r="M82" s="69">
        <v>39.69</v>
      </c>
      <c r="N82" s="69">
        <v>33.337499999999999</v>
      </c>
      <c r="O82" s="69">
        <v>24.444000000000003</v>
      </c>
      <c r="P82" s="69">
        <v>20.212500000000002</v>
      </c>
      <c r="Q82" s="69">
        <v>18.669</v>
      </c>
      <c r="R82" s="69">
        <v>17.2515</v>
      </c>
      <c r="S82" s="69">
        <v>16.674000000000003</v>
      </c>
      <c r="T82" s="69">
        <v>16.002000000000002</v>
      </c>
      <c r="U82" s="69">
        <v>15.592500000000001</v>
      </c>
      <c r="V82" s="70">
        <v>15.19347933070866</v>
      </c>
      <c r="W82" s="70">
        <v>14.804669820277137</v>
      </c>
      <c r="X82" s="70">
        <v>14.425810159522014</v>
      </c>
    </row>
    <row r="83" spans="1:24" x14ac:dyDescent="0.25">
      <c r="A83" s="2"/>
      <c r="B83" s="4">
        <v>79</v>
      </c>
      <c r="C83" s="3" t="s">
        <v>19</v>
      </c>
      <c r="D83" s="69">
        <v>20.646150000000002</v>
      </c>
      <c r="E83" s="69">
        <v>27.953939999999996</v>
      </c>
      <c r="F83" s="69">
        <v>29.6506875</v>
      </c>
      <c r="G83" s="69">
        <v>32.345040000000004</v>
      </c>
      <c r="H83" s="69">
        <v>34.188525000000006</v>
      </c>
      <c r="I83" s="69">
        <v>38.518987499999994</v>
      </c>
      <c r="J83" s="69">
        <v>45.927000000000007</v>
      </c>
      <c r="K83" s="69">
        <v>50.851500000000001</v>
      </c>
      <c r="L83" s="69">
        <v>43.753500000000003</v>
      </c>
      <c r="M83" s="69">
        <v>38.703000000000003</v>
      </c>
      <c r="N83" s="69">
        <v>32.529000000000003</v>
      </c>
      <c r="O83" s="69">
        <v>24.255000000000003</v>
      </c>
      <c r="P83" s="69">
        <v>20.044499999999999</v>
      </c>
      <c r="Q83" s="69">
        <v>18.501000000000001</v>
      </c>
      <c r="R83" s="69">
        <v>17.167500000000004</v>
      </c>
      <c r="S83" s="69">
        <v>16.59</v>
      </c>
      <c r="T83" s="69">
        <v>15.928500000000001</v>
      </c>
      <c r="U83" s="69">
        <v>15.5085</v>
      </c>
      <c r="V83" s="70">
        <v>15.09957448912327</v>
      </c>
      <c r="W83" s="70">
        <v>14.701431457109472</v>
      </c>
      <c r="X83" s="70">
        <v>14.313786593375537</v>
      </c>
    </row>
    <row r="84" spans="1:24" x14ac:dyDescent="0.25">
      <c r="A84" s="2"/>
      <c r="B84" s="4">
        <v>80</v>
      </c>
      <c r="C84" s="3" t="s">
        <v>18</v>
      </c>
      <c r="D84" s="69">
        <v>21.54768</v>
      </c>
      <c r="E84" s="69">
        <v>29.555714999999999</v>
      </c>
      <c r="F84" s="69">
        <v>31.491074999999999</v>
      </c>
      <c r="G84" s="69">
        <v>34.452600000000004</v>
      </c>
      <c r="H84" s="69">
        <v>36.492750000000001</v>
      </c>
      <c r="I84" s="69">
        <v>41.360287499999998</v>
      </c>
      <c r="J84" s="69">
        <v>49.339500000000001</v>
      </c>
      <c r="K84" s="69">
        <v>54.883500000000005</v>
      </c>
      <c r="L84" s="69">
        <v>47.544000000000004</v>
      </c>
      <c r="M84" s="69">
        <v>42.546000000000006</v>
      </c>
      <c r="N84" s="69">
        <v>36.141000000000005</v>
      </c>
      <c r="O84" s="69">
        <v>27.006</v>
      </c>
      <c r="P84" s="69">
        <v>22.522500000000001</v>
      </c>
      <c r="Q84" s="69">
        <v>20.895</v>
      </c>
      <c r="R84" s="69">
        <v>19.32</v>
      </c>
      <c r="S84" s="69">
        <v>18.6585</v>
      </c>
      <c r="T84" s="69">
        <v>17.997</v>
      </c>
      <c r="U84" s="69">
        <v>17.587500000000002</v>
      </c>
      <c r="V84" s="70">
        <v>17.187317677946325</v>
      </c>
      <c r="W84" s="70">
        <v>16.796241021330278</v>
      </c>
      <c r="X84" s="70">
        <v>16.414062841731749</v>
      </c>
    </row>
    <row r="85" spans="1:24" x14ac:dyDescent="0.25">
      <c r="A85" s="2"/>
      <c r="B85" s="4">
        <v>81</v>
      </c>
      <c r="C85" s="3" t="s">
        <v>17</v>
      </c>
      <c r="D85" s="69">
        <v>19.599930000000001</v>
      </c>
      <c r="E85" s="69">
        <v>26.043674999999997</v>
      </c>
      <c r="F85" s="69">
        <v>27.7242</v>
      </c>
      <c r="G85" s="69">
        <v>30.084600000000002</v>
      </c>
      <c r="H85" s="69">
        <v>31.884300000000003</v>
      </c>
      <c r="I85" s="69">
        <v>36.075899999999997</v>
      </c>
      <c r="J85" s="69">
        <v>42.682499999999997</v>
      </c>
      <c r="K85" s="69">
        <v>47.743499999999997</v>
      </c>
      <c r="L85" s="69">
        <v>40.32</v>
      </c>
      <c r="M85" s="69">
        <v>36.54</v>
      </c>
      <c r="N85" s="69">
        <v>30.628500000000003</v>
      </c>
      <c r="O85" s="69">
        <v>21.966000000000001</v>
      </c>
      <c r="P85" s="69">
        <v>18.322500000000002</v>
      </c>
      <c r="Q85" s="69">
        <v>16.9575</v>
      </c>
      <c r="R85" s="69">
        <v>15.592500000000001</v>
      </c>
      <c r="S85" s="69">
        <v>15.099000000000002</v>
      </c>
      <c r="T85" s="69">
        <v>14.511000000000001</v>
      </c>
      <c r="U85" s="69">
        <v>14.1015</v>
      </c>
      <c r="V85" s="70">
        <v>13.70355607814761</v>
      </c>
      <c r="W85" s="70">
        <v>13.316842122251982</v>
      </c>
      <c r="X85" s="70">
        <v>12.941041222998848</v>
      </c>
    </row>
    <row r="86" spans="1:24" x14ac:dyDescent="0.25">
      <c r="A86" s="2"/>
      <c r="B86" s="4">
        <v>82</v>
      </c>
      <c r="C86" s="3" t="s">
        <v>16</v>
      </c>
      <c r="D86" s="69">
        <v>20.924400000000002</v>
      </c>
      <c r="E86" s="69">
        <v>27.870884999999994</v>
      </c>
      <c r="F86" s="69">
        <v>29.726025</v>
      </c>
      <c r="G86" s="69">
        <v>32.268600000000006</v>
      </c>
      <c r="H86" s="69">
        <v>34.188525000000006</v>
      </c>
      <c r="I86" s="69">
        <v>38.680425</v>
      </c>
      <c r="J86" s="69">
        <v>45.591000000000001</v>
      </c>
      <c r="K86" s="69">
        <v>50.946000000000005</v>
      </c>
      <c r="L86" s="69">
        <v>43.197000000000003</v>
      </c>
      <c r="M86" s="69">
        <v>38.997</v>
      </c>
      <c r="N86" s="69">
        <v>32.728500000000004</v>
      </c>
      <c r="O86" s="69">
        <v>23.677500000000002</v>
      </c>
      <c r="P86" s="69">
        <v>19.698000000000004</v>
      </c>
      <c r="Q86" s="69">
        <v>18.238500000000002</v>
      </c>
      <c r="R86" s="69">
        <v>16.758000000000003</v>
      </c>
      <c r="S86" s="69">
        <v>16.170000000000002</v>
      </c>
      <c r="T86" s="69">
        <v>15.592500000000001</v>
      </c>
      <c r="U86" s="69">
        <v>15.183000000000002</v>
      </c>
      <c r="V86" s="70">
        <v>14.784254545454548</v>
      </c>
      <c r="W86" s="70">
        <v>14.395981193755743</v>
      </c>
      <c r="X86" s="70">
        <v>14.01790491998034</v>
      </c>
    </row>
    <row r="87" spans="1:24" x14ac:dyDescent="0.25">
      <c r="A87" s="2"/>
      <c r="B87" s="4">
        <v>83</v>
      </c>
      <c r="C87" s="3" t="s">
        <v>15</v>
      </c>
      <c r="D87" s="69">
        <v>22.861020000000003</v>
      </c>
      <c r="E87" s="69">
        <v>30.908325000000001</v>
      </c>
      <c r="F87" s="69">
        <v>32.728762499999995</v>
      </c>
      <c r="G87" s="69">
        <v>35.631960000000007</v>
      </c>
      <c r="H87" s="69">
        <v>37.5732</v>
      </c>
      <c r="I87" s="69">
        <v>42.328912500000001</v>
      </c>
      <c r="J87" s="69">
        <v>49.602000000000004</v>
      </c>
      <c r="K87" s="69">
        <v>55.156500000000001</v>
      </c>
      <c r="L87" s="69">
        <v>47.460000000000008</v>
      </c>
      <c r="M87" s="69">
        <v>42.346499999999999</v>
      </c>
      <c r="N87" s="69">
        <v>35.637</v>
      </c>
      <c r="O87" s="69">
        <v>26.3445</v>
      </c>
      <c r="P87" s="69">
        <v>21.840000000000003</v>
      </c>
      <c r="Q87" s="69">
        <v>20.212500000000002</v>
      </c>
      <c r="R87" s="69">
        <v>18.6585</v>
      </c>
      <c r="S87" s="69">
        <v>17.997</v>
      </c>
      <c r="T87" s="69">
        <v>17.2515</v>
      </c>
      <c r="U87" s="69">
        <v>16.831500000000002</v>
      </c>
      <c r="V87" s="70">
        <v>16.42172519780889</v>
      </c>
      <c r="W87" s="70">
        <v>16.02192665373564</v>
      </c>
      <c r="X87" s="70">
        <v>15.631861488702516</v>
      </c>
    </row>
    <row r="88" spans="1:24" x14ac:dyDescent="0.25">
      <c r="A88" s="2"/>
      <c r="B88" s="4">
        <v>84</v>
      </c>
      <c r="C88" s="3" t="s">
        <v>14</v>
      </c>
      <c r="D88" s="69">
        <v>21.402990000000003</v>
      </c>
      <c r="E88" s="69">
        <v>28.440404999999995</v>
      </c>
      <c r="F88" s="69">
        <v>29.876700000000003</v>
      </c>
      <c r="G88" s="69">
        <v>32.345040000000004</v>
      </c>
      <c r="H88" s="69">
        <v>33.957000000000008</v>
      </c>
      <c r="I88" s="69">
        <v>38.185349999999993</v>
      </c>
      <c r="J88" s="69">
        <v>44.730000000000004</v>
      </c>
      <c r="K88" s="69">
        <v>49.486500000000007</v>
      </c>
      <c r="L88" s="69">
        <v>41.989500000000007</v>
      </c>
      <c r="M88" s="69">
        <v>36.928500000000007</v>
      </c>
      <c r="N88" s="69">
        <v>30.533999999999999</v>
      </c>
      <c r="O88" s="69">
        <v>21.871499999999997</v>
      </c>
      <c r="P88" s="69">
        <v>17.986499999999999</v>
      </c>
      <c r="Q88" s="69">
        <v>16.443000000000001</v>
      </c>
      <c r="R88" s="69">
        <v>15.099000000000002</v>
      </c>
      <c r="S88" s="69">
        <v>14.427000000000001</v>
      </c>
      <c r="T88" s="69">
        <v>13.849500000000001</v>
      </c>
      <c r="U88" s="69">
        <v>13.440000000000001</v>
      </c>
      <c r="V88" s="70">
        <v>13.042608036391208</v>
      </c>
      <c r="W88" s="70">
        <v>12.65696610051611</v>
      </c>
      <c r="X88" s="70">
        <v>12.282726769265064</v>
      </c>
    </row>
    <row r="89" spans="1:24" x14ac:dyDescent="0.25">
      <c r="A89" s="2"/>
      <c r="B89" s="4">
        <v>85</v>
      </c>
      <c r="C89" s="3" t="s">
        <v>13</v>
      </c>
      <c r="D89" s="69">
        <v>20.991180000000004</v>
      </c>
      <c r="E89" s="69">
        <v>28.511595</v>
      </c>
      <c r="F89" s="69">
        <v>30.264149999999997</v>
      </c>
      <c r="G89" s="69">
        <v>33.131280000000004</v>
      </c>
      <c r="H89" s="69">
        <v>35.03745</v>
      </c>
      <c r="I89" s="69">
        <v>39.573712500000006</v>
      </c>
      <c r="J89" s="69">
        <v>47.208000000000006</v>
      </c>
      <c r="K89" s="69">
        <v>52.416000000000004</v>
      </c>
      <c r="L89" s="69">
        <v>45.234000000000002</v>
      </c>
      <c r="M89" s="69">
        <v>40.277999999999999</v>
      </c>
      <c r="N89" s="69">
        <v>33.936</v>
      </c>
      <c r="O89" s="69">
        <v>25.388999999999999</v>
      </c>
      <c r="P89" s="69">
        <v>20.979000000000003</v>
      </c>
      <c r="Q89" s="69">
        <v>19.446000000000002</v>
      </c>
      <c r="R89" s="69">
        <v>17.997</v>
      </c>
      <c r="S89" s="69">
        <v>17.419499999999999</v>
      </c>
      <c r="T89" s="69">
        <v>16.758000000000003</v>
      </c>
      <c r="U89" s="69">
        <v>16.338000000000001</v>
      </c>
      <c r="V89" s="70">
        <v>15.928526315789474</v>
      </c>
      <c r="W89" s="70">
        <v>15.52931512993009</v>
      </c>
      <c r="X89" s="70">
        <v>15.140109236949385</v>
      </c>
    </row>
    <row r="90" spans="1:24" x14ac:dyDescent="0.25">
      <c r="A90" s="2"/>
      <c r="B90" s="4">
        <v>86</v>
      </c>
      <c r="C90" s="3" t="s">
        <v>12</v>
      </c>
      <c r="D90" s="69">
        <v>21.057960000000005</v>
      </c>
      <c r="E90" s="69">
        <v>28.511595</v>
      </c>
      <c r="F90" s="69">
        <v>30.264149999999997</v>
      </c>
      <c r="G90" s="69">
        <v>32.967480000000009</v>
      </c>
      <c r="H90" s="69">
        <v>34.883100000000006</v>
      </c>
      <c r="I90" s="69">
        <v>39.412274999999994</v>
      </c>
      <c r="J90" s="69">
        <v>47.04</v>
      </c>
      <c r="K90" s="69">
        <v>52.227000000000004</v>
      </c>
      <c r="L90" s="69">
        <v>44.772000000000006</v>
      </c>
      <c r="M90" s="69">
        <v>39.784500000000001</v>
      </c>
      <c r="N90" s="69">
        <v>33.337499999999999</v>
      </c>
      <c r="O90" s="69">
        <v>24.538500000000003</v>
      </c>
      <c r="P90" s="69">
        <v>20.296499999999998</v>
      </c>
      <c r="Q90" s="69">
        <v>18.753</v>
      </c>
      <c r="R90" s="69">
        <v>17.2515</v>
      </c>
      <c r="S90" s="69">
        <v>16.674000000000003</v>
      </c>
      <c r="T90" s="69">
        <v>16.002000000000002</v>
      </c>
      <c r="U90" s="69">
        <v>15.592500000000001</v>
      </c>
      <c r="V90" s="70">
        <v>15.19347933070866</v>
      </c>
      <c r="W90" s="70">
        <v>14.804669820277137</v>
      </c>
      <c r="X90" s="70">
        <v>14.425810159522014</v>
      </c>
    </row>
    <row r="91" spans="1:24" x14ac:dyDescent="0.25">
      <c r="A91" s="2"/>
      <c r="B91" s="4">
        <v>87</v>
      </c>
      <c r="C91" s="3" t="s">
        <v>11</v>
      </c>
      <c r="D91" s="69">
        <v>20.779710000000001</v>
      </c>
      <c r="E91" s="69">
        <v>28.440404999999995</v>
      </c>
      <c r="F91" s="69">
        <v>30.113474999999998</v>
      </c>
      <c r="G91" s="69">
        <v>33.04392</v>
      </c>
      <c r="H91" s="69">
        <v>34.960275000000003</v>
      </c>
      <c r="I91" s="69">
        <v>39.412274999999994</v>
      </c>
      <c r="J91" s="69">
        <v>45.591000000000001</v>
      </c>
      <c r="K91" s="69">
        <v>50.578500000000005</v>
      </c>
      <c r="L91" s="69">
        <v>45.045000000000002</v>
      </c>
      <c r="M91" s="69">
        <v>39.984000000000002</v>
      </c>
      <c r="N91" s="69">
        <v>33.936</v>
      </c>
      <c r="O91" s="69">
        <v>28.056000000000001</v>
      </c>
      <c r="P91" s="69">
        <v>23.205000000000002</v>
      </c>
      <c r="Q91" s="69">
        <v>21.493500000000001</v>
      </c>
      <c r="R91" s="69">
        <v>19.992000000000001</v>
      </c>
      <c r="S91" s="69">
        <v>19.246499999999997</v>
      </c>
      <c r="T91" s="69">
        <v>18.490500000000001</v>
      </c>
      <c r="U91" s="69">
        <v>17.997</v>
      </c>
      <c r="V91" s="70">
        <v>17.516671209540036</v>
      </c>
      <c r="W91" s="70">
        <v>17.04916209719002</v>
      </c>
      <c r="X91" s="70">
        <v>16.594130513676149</v>
      </c>
    </row>
    <row r="92" spans="1:24" x14ac:dyDescent="0.25">
      <c r="A92" s="2"/>
      <c r="B92" s="4">
        <v>88</v>
      </c>
      <c r="C92" s="3" t="s">
        <v>10</v>
      </c>
      <c r="D92" s="69">
        <v>21.681240000000003</v>
      </c>
      <c r="E92" s="69">
        <v>29.152305000000002</v>
      </c>
      <c r="F92" s="69">
        <v>30.877612499999998</v>
      </c>
      <c r="G92" s="69">
        <v>33.513480000000008</v>
      </c>
      <c r="H92" s="69">
        <v>35.346150000000009</v>
      </c>
      <c r="I92" s="69">
        <v>39.896587500000003</v>
      </c>
      <c r="J92" s="69">
        <v>46.6935</v>
      </c>
      <c r="K92" s="69">
        <v>51.859500000000004</v>
      </c>
      <c r="L92" s="69">
        <v>44.488500000000002</v>
      </c>
      <c r="M92" s="69">
        <v>39.585000000000008</v>
      </c>
      <c r="N92" s="69">
        <v>33.232500000000002</v>
      </c>
      <c r="O92" s="69">
        <v>24.444000000000003</v>
      </c>
      <c r="P92" s="69">
        <v>20.212500000000002</v>
      </c>
      <c r="Q92" s="69">
        <v>18.669</v>
      </c>
      <c r="R92" s="69">
        <v>17.167500000000004</v>
      </c>
      <c r="S92" s="69">
        <v>16.506</v>
      </c>
      <c r="T92" s="69">
        <v>15.8445</v>
      </c>
      <c r="U92" s="69">
        <v>15.5085</v>
      </c>
      <c r="V92" s="70">
        <v>15.179625248508945</v>
      </c>
      <c r="W92" s="70">
        <v>14.857724646817568</v>
      </c>
      <c r="X92" s="70">
        <v>14.542650300430449</v>
      </c>
    </row>
    <row r="93" spans="1:24" x14ac:dyDescent="0.25">
      <c r="A93" s="2"/>
      <c r="B93" s="4">
        <v>89</v>
      </c>
      <c r="C93" s="3" t="s">
        <v>9</v>
      </c>
      <c r="D93" s="69">
        <v>21.54768</v>
      </c>
      <c r="E93" s="69">
        <v>29.152305000000002</v>
      </c>
      <c r="F93" s="69">
        <v>30.877612499999998</v>
      </c>
      <c r="G93" s="69">
        <v>33.677280000000003</v>
      </c>
      <c r="H93" s="69">
        <v>35.577675000000006</v>
      </c>
      <c r="I93" s="69">
        <v>40.144124999999995</v>
      </c>
      <c r="J93" s="69">
        <v>47.890500000000003</v>
      </c>
      <c r="K93" s="69">
        <v>53.140500000000003</v>
      </c>
      <c r="L93" s="69">
        <v>45.601500000000001</v>
      </c>
      <c r="M93" s="69">
        <v>40.477499999999999</v>
      </c>
      <c r="N93" s="69">
        <v>33.831000000000003</v>
      </c>
      <c r="O93" s="69">
        <v>24.822000000000003</v>
      </c>
      <c r="P93" s="69">
        <v>20.558999999999997</v>
      </c>
      <c r="Q93" s="69">
        <v>18.931500000000003</v>
      </c>
      <c r="R93" s="69">
        <v>17.419499999999999</v>
      </c>
      <c r="S93" s="69">
        <v>16.831500000000002</v>
      </c>
      <c r="T93" s="69">
        <v>16.170000000000002</v>
      </c>
      <c r="U93" s="69">
        <v>15.7605</v>
      </c>
      <c r="V93" s="70">
        <v>15.361370454545455</v>
      </c>
      <c r="W93" s="70">
        <v>14.972348735242029</v>
      </c>
      <c r="X93" s="70">
        <v>14.59317886467421</v>
      </c>
    </row>
    <row r="94" spans="1:24" x14ac:dyDescent="0.25">
      <c r="A94" s="2"/>
      <c r="B94" s="4">
        <v>90</v>
      </c>
      <c r="C94" s="3" t="s">
        <v>8</v>
      </c>
      <c r="D94" s="69">
        <v>22.727460000000004</v>
      </c>
      <c r="E94" s="69">
        <v>30.433724999999999</v>
      </c>
      <c r="F94" s="69">
        <v>32.416649999999997</v>
      </c>
      <c r="G94" s="69">
        <v>35.23884000000001</v>
      </c>
      <c r="H94" s="69">
        <v>37.341675000000002</v>
      </c>
      <c r="I94" s="69">
        <v>42.167474999999996</v>
      </c>
      <c r="J94" s="69">
        <v>49.686</v>
      </c>
      <c r="K94" s="69">
        <v>55.429500000000004</v>
      </c>
      <c r="L94" s="69">
        <v>46.987500000000004</v>
      </c>
      <c r="M94" s="69">
        <v>42.252000000000002</v>
      </c>
      <c r="N94" s="69">
        <v>35.4375</v>
      </c>
      <c r="O94" s="69">
        <v>25.861499999999999</v>
      </c>
      <c r="P94" s="69">
        <v>21.493500000000001</v>
      </c>
      <c r="Q94" s="69">
        <v>19.866000000000003</v>
      </c>
      <c r="R94" s="69">
        <v>18.248999999999999</v>
      </c>
      <c r="S94" s="69">
        <v>17.587500000000002</v>
      </c>
      <c r="T94" s="69">
        <v>16.915500000000002</v>
      </c>
      <c r="U94" s="69">
        <v>16.506</v>
      </c>
      <c r="V94" s="70">
        <v>16.106413407821233</v>
      </c>
      <c r="W94" s="70">
        <v>15.716500234075095</v>
      </c>
      <c r="X94" s="70">
        <v>15.336026299171976</v>
      </c>
    </row>
    <row r="95" spans="1:24" x14ac:dyDescent="0.25">
      <c r="A95" s="2"/>
      <c r="B95" s="4">
        <v>91</v>
      </c>
      <c r="C95" s="3" t="s">
        <v>7</v>
      </c>
      <c r="D95" s="69">
        <v>20.768580000000004</v>
      </c>
      <c r="E95" s="69">
        <v>27.62172</v>
      </c>
      <c r="F95" s="69">
        <v>29.456962499999999</v>
      </c>
      <c r="G95" s="69">
        <v>31.951920000000005</v>
      </c>
      <c r="H95" s="69">
        <v>33.857775000000004</v>
      </c>
      <c r="I95" s="69">
        <v>38.292974999999998</v>
      </c>
      <c r="J95" s="69">
        <v>45.454500000000003</v>
      </c>
      <c r="K95" s="69">
        <v>50.851500000000001</v>
      </c>
      <c r="L95" s="69">
        <v>42.924000000000007</v>
      </c>
      <c r="M95" s="69">
        <v>38.671500000000002</v>
      </c>
      <c r="N95" s="69">
        <v>32.466000000000001</v>
      </c>
      <c r="O95" s="69">
        <v>23.278500000000001</v>
      </c>
      <c r="P95" s="69">
        <v>19.3935</v>
      </c>
      <c r="Q95" s="69">
        <v>17.913</v>
      </c>
      <c r="R95" s="69">
        <v>16.4115</v>
      </c>
      <c r="S95" s="69">
        <v>15.823500000000001</v>
      </c>
      <c r="T95" s="69">
        <v>15.225000000000001</v>
      </c>
      <c r="U95" s="69">
        <v>14.889000000000001</v>
      </c>
      <c r="V95" s="70">
        <v>14.560415172413792</v>
      </c>
      <c r="W95" s="70">
        <v>14.239081872057074</v>
      </c>
      <c r="X95" s="70">
        <v>13.924840065225469</v>
      </c>
    </row>
    <row r="96" spans="1:24" x14ac:dyDescent="0.25">
      <c r="A96" s="2"/>
      <c r="B96" s="4">
        <v>92</v>
      </c>
      <c r="C96" s="3" t="s">
        <v>6</v>
      </c>
      <c r="D96" s="69">
        <v>21.54768</v>
      </c>
      <c r="E96" s="69">
        <v>28.760759999999994</v>
      </c>
      <c r="F96" s="69">
        <v>30.630074999999998</v>
      </c>
      <c r="G96" s="69">
        <v>33.316920000000003</v>
      </c>
      <c r="H96" s="69">
        <v>35.268975000000005</v>
      </c>
      <c r="I96" s="69">
        <v>39.950399999999995</v>
      </c>
      <c r="J96" s="69">
        <v>47.460000000000008</v>
      </c>
      <c r="K96" s="69">
        <v>52.993500000000004</v>
      </c>
      <c r="L96" s="69">
        <v>44.814</v>
      </c>
      <c r="M96" s="69">
        <v>40.383000000000003</v>
      </c>
      <c r="N96" s="69">
        <v>33.799500000000002</v>
      </c>
      <c r="O96" s="69">
        <v>24.349500000000003</v>
      </c>
      <c r="P96" s="69">
        <v>20.265000000000001</v>
      </c>
      <c r="Q96" s="69">
        <v>18.784500000000001</v>
      </c>
      <c r="R96" s="69">
        <v>17.178000000000001</v>
      </c>
      <c r="S96" s="69">
        <v>16.579499999999999</v>
      </c>
      <c r="T96" s="69">
        <v>15.9915</v>
      </c>
      <c r="U96" s="69">
        <v>15.561000000000002</v>
      </c>
      <c r="V96" s="70">
        <v>15.142089297439266</v>
      </c>
      <c r="W96" s="70">
        <v>14.734455902038736</v>
      </c>
      <c r="X96" s="70">
        <v>14.337796222469736</v>
      </c>
    </row>
    <row r="97" spans="1:24" x14ac:dyDescent="0.25">
      <c r="A97" s="2"/>
      <c r="B97" s="4">
        <v>93</v>
      </c>
      <c r="C97" s="3" t="s">
        <v>5</v>
      </c>
      <c r="D97" s="69">
        <v>21.26943</v>
      </c>
      <c r="E97" s="69">
        <v>28.274294999999995</v>
      </c>
      <c r="F97" s="69">
        <v>30.156524999999998</v>
      </c>
      <c r="G97" s="69">
        <v>32.749079999999999</v>
      </c>
      <c r="H97" s="69">
        <v>34.717725000000002</v>
      </c>
      <c r="I97" s="69">
        <v>39.283124999999998</v>
      </c>
      <c r="J97" s="69">
        <v>46.588499999999996</v>
      </c>
      <c r="K97" s="69">
        <v>52.058999999999997</v>
      </c>
      <c r="L97" s="69">
        <v>43.963499999999996</v>
      </c>
      <c r="M97" s="69">
        <v>39.5745</v>
      </c>
      <c r="N97" s="69">
        <v>33.18</v>
      </c>
      <c r="O97" s="69">
        <v>23.866500000000002</v>
      </c>
      <c r="P97" s="69">
        <v>19.834500000000002</v>
      </c>
      <c r="Q97" s="69">
        <v>18.343499999999999</v>
      </c>
      <c r="R97" s="69">
        <v>16.831500000000002</v>
      </c>
      <c r="S97" s="69">
        <v>16.243500000000001</v>
      </c>
      <c r="T97" s="69">
        <v>15.6555</v>
      </c>
      <c r="U97" s="69">
        <v>15.225000000000001</v>
      </c>
      <c r="V97" s="70">
        <v>14.806338028169014</v>
      </c>
      <c r="W97" s="70">
        <v>14.399188558581537</v>
      </c>
      <c r="X97" s="70">
        <v>14.003235016729192</v>
      </c>
    </row>
    <row r="98" spans="1:24" x14ac:dyDescent="0.25">
      <c r="A98" s="2"/>
      <c r="B98" s="4">
        <v>94</v>
      </c>
      <c r="C98" s="3" t="s">
        <v>4</v>
      </c>
      <c r="D98" s="69">
        <v>20.412420000000001</v>
      </c>
      <c r="E98" s="69">
        <v>27.135255000000001</v>
      </c>
      <c r="F98" s="69">
        <v>28.908075</v>
      </c>
      <c r="G98" s="69">
        <v>31.395000000000003</v>
      </c>
      <c r="H98" s="69">
        <v>33.229350000000004</v>
      </c>
      <c r="I98" s="69">
        <v>37.539600000000007</v>
      </c>
      <c r="J98" s="69">
        <v>44.499000000000002</v>
      </c>
      <c r="K98" s="69">
        <v>49.728000000000002</v>
      </c>
      <c r="L98" s="69">
        <v>41.978999999999999</v>
      </c>
      <c r="M98" s="69">
        <v>37.967999999999996</v>
      </c>
      <c r="N98" s="69">
        <v>31.857000000000003</v>
      </c>
      <c r="O98" s="69">
        <v>22.795500000000001</v>
      </c>
      <c r="P98" s="69">
        <v>18.952500000000001</v>
      </c>
      <c r="Q98" s="69">
        <v>17.556000000000001</v>
      </c>
      <c r="R98" s="69">
        <v>16.159500000000001</v>
      </c>
      <c r="S98" s="69">
        <v>15.561000000000002</v>
      </c>
      <c r="T98" s="69">
        <v>14.973000000000001</v>
      </c>
      <c r="U98" s="69">
        <v>14.637</v>
      </c>
      <c r="V98" s="70">
        <v>14.308539971949509</v>
      </c>
      <c r="W98" s="70">
        <v>13.987450715916982</v>
      </c>
      <c r="X98" s="70">
        <v>13.67356682888378</v>
      </c>
    </row>
    <row r="99" spans="1:24" x14ac:dyDescent="0.25">
      <c r="A99" s="2"/>
      <c r="B99" s="4">
        <v>95</v>
      </c>
      <c r="C99" s="3" t="s">
        <v>3</v>
      </c>
      <c r="D99" s="69">
        <v>23.105880000000003</v>
      </c>
      <c r="E99" s="69">
        <v>30.955784999999999</v>
      </c>
      <c r="F99" s="69">
        <v>33.062399999999997</v>
      </c>
      <c r="G99" s="69">
        <v>36.025080000000003</v>
      </c>
      <c r="H99" s="69">
        <v>38.168550000000003</v>
      </c>
      <c r="I99" s="69">
        <v>43.265250000000002</v>
      </c>
      <c r="J99" s="69">
        <v>51.722999999999999</v>
      </c>
      <c r="K99" s="69">
        <v>57.655499999999996</v>
      </c>
      <c r="L99" s="69">
        <v>48.877499999999998</v>
      </c>
      <c r="M99" s="69">
        <v>43.900500000000001</v>
      </c>
      <c r="N99" s="69">
        <v>36.7605</v>
      </c>
      <c r="O99" s="69">
        <v>26.775000000000002</v>
      </c>
      <c r="P99" s="69">
        <v>22.186499999999999</v>
      </c>
      <c r="Q99" s="69">
        <v>20.4435</v>
      </c>
      <c r="R99" s="69">
        <v>18.868500000000001</v>
      </c>
      <c r="S99" s="69">
        <v>18.186</v>
      </c>
      <c r="T99" s="69">
        <v>17.513999999999999</v>
      </c>
      <c r="U99" s="69">
        <v>17.083500000000001</v>
      </c>
      <c r="V99" s="70">
        <v>16.663581834532373</v>
      </c>
      <c r="W99" s="70">
        <v>16.253985398551663</v>
      </c>
      <c r="X99" s="70">
        <v>15.854456980481748</v>
      </c>
    </row>
    <row r="100" spans="1:24" x14ac:dyDescent="0.25">
      <c r="B100" s="4">
        <v>98</v>
      </c>
      <c r="C100" s="3" t="s">
        <v>100</v>
      </c>
      <c r="D100" s="69">
        <v>26.010810000000003</v>
      </c>
      <c r="E100" s="69">
        <v>34.21866</v>
      </c>
      <c r="F100" s="69">
        <v>36.603262499999992</v>
      </c>
      <c r="G100" s="69">
        <v>40.163760000000003</v>
      </c>
      <c r="H100" s="69">
        <v>42.710850000000008</v>
      </c>
      <c r="I100" s="69">
        <v>48.485062499999998</v>
      </c>
      <c r="J100" s="69">
        <v>57.3825</v>
      </c>
      <c r="K100" s="69">
        <v>64.375500000000002</v>
      </c>
      <c r="L100" s="69">
        <v>54.831000000000003</v>
      </c>
      <c r="M100" s="69">
        <v>49.927500000000002</v>
      </c>
      <c r="N100" s="69">
        <v>42.378</v>
      </c>
      <c r="O100" s="69">
        <v>30.849</v>
      </c>
      <c r="P100" s="69">
        <v>25.766999999999999</v>
      </c>
      <c r="Q100" s="69">
        <v>23.415000000000003</v>
      </c>
      <c r="R100" s="69">
        <v>21.483000000000001</v>
      </c>
      <c r="S100" s="69">
        <v>20.727</v>
      </c>
      <c r="T100" s="69">
        <v>19.960500000000003</v>
      </c>
      <c r="U100" s="69">
        <v>19.456500000000002</v>
      </c>
      <c r="V100" s="70">
        <v>18.965225933719097</v>
      </c>
      <c r="W100" s="70">
        <v>18.486356473004466</v>
      </c>
      <c r="X100" s="70">
        <v>18.019578403196888</v>
      </c>
    </row>
  </sheetData>
  <sheetProtection sheet="1" objects="1" scenarios="1"/>
  <mergeCells count="3">
    <mergeCell ref="B2:C4"/>
    <mergeCell ref="D3:K3"/>
    <mergeCell ref="L3:X3"/>
  </mergeCells>
  <conditionalFormatting sqref="D5:U100">
    <cfRule type="cellIs" dxfId="5" priority="10" stopIfTrue="1" operator="equal">
      <formula>""</formula>
    </cfRule>
    <cfRule type="expression" dxfId="4" priority="11" stopIfTrue="1">
      <formula>IF(INT(ROW()/2)=ROW()/2,FALSE,TRUE)</formula>
    </cfRule>
  </conditionalFormatting>
  <conditionalFormatting sqref="D5:U100">
    <cfRule type="expression" dxfId="3" priority="12" stopIfTrue="1">
      <formula>IF(INT(ROW()/2)=ROW()/2,TRUE,FALSE)</formula>
    </cfRule>
  </conditionalFormatting>
  <conditionalFormatting sqref="V5:X100">
    <cfRule type="cellIs" dxfId="2" priority="7" stopIfTrue="1" operator="equal">
      <formula>""</formula>
    </cfRule>
    <cfRule type="expression" dxfId="1" priority="8" stopIfTrue="1">
      <formula>IF(INT(ROW()/2)=ROW()/2,FALSE,TRUE)</formula>
    </cfRule>
  </conditionalFormatting>
  <conditionalFormatting sqref="V5:X100">
    <cfRule type="expression" dxfId="0" priority="9" stopIfTrue="1">
      <formula>IF(INT(ROW()/2)=ROW()/2,TRUE,FALSE)</formula>
    </cfRule>
  </conditionalFormatting>
  <pageMargins left="0.78740157499999996" right="0.78740157499999996" top="0.984251969" bottom="0.984251969" header="0.4921259845" footer="0.4921259845"/>
  <pageSetup paperSize="9"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0">
    <tabColor rgb="FF00B050"/>
  </sheetPr>
  <dimension ref="A1:X100"/>
  <sheetViews>
    <sheetView showGridLines="0" workbookViewId="0">
      <pane ySplit="4" topLeftCell="A5" activePane="bottomLeft" state="frozenSplit"/>
      <selection activeCell="R102" sqref="R102"/>
      <selection pane="bottomLeft" activeCell="D5" sqref="D5:X100"/>
    </sheetView>
  </sheetViews>
  <sheetFormatPr baseColWidth="10" defaultRowHeight="13.2" x14ac:dyDescent="0.25"/>
  <cols>
    <col min="1" max="1" width="11.44140625" style="1"/>
    <col min="2" max="2" width="4" style="1" customWidth="1"/>
    <col min="3" max="3" width="24.88671875" style="1" customWidth="1"/>
    <col min="4" max="4" width="5.5546875" style="1" customWidth="1"/>
    <col min="5" max="6" width="6.5546875" style="1" customWidth="1"/>
    <col min="7" max="7" width="6.44140625" style="1" customWidth="1"/>
    <col min="8" max="9" width="6.6640625" style="1" customWidth="1"/>
    <col min="10" max="10" width="6.5546875" style="1" customWidth="1"/>
    <col min="11" max="11" width="6.6640625" style="1" customWidth="1"/>
    <col min="12" max="12" width="6.88671875" style="1" customWidth="1"/>
    <col min="13" max="13" width="7.33203125" style="1" customWidth="1"/>
    <col min="14" max="14" width="6.6640625" style="1" customWidth="1"/>
    <col min="15" max="15" width="8.33203125" style="1" customWidth="1"/>
    <col min="16" max="257" width="11.44140625" style="1"/>
    <col min="258" max="258" width="4" style="1" customWidth="1"/>
    <col min="259" max="259" width="24.88671875" style="1" customWidth="1"/>
    <col min="260" max="260" width="5.5546875" style="1" customWidth="1"/>
    <col min="261" max="262" width="6.5546875" style="1" customWidth="1"/>
    <col min="263" max="263" width="6.44140625" style="1" customWidth="1"/>
    <col min="264" max="265" width="6.6640625" style="1" customWidth="1"/>
    <col min="266" max="266" width="6.5546875" style="1" customWidth="1"/>
    <col min="267" max="267" width="6.6640625" style="1" customWidth="1"/>
    <col min="268" max="268" width="6.88671875" style="1" customWidth="1"/>
    <col min="269" max="269" width="7.33203125" style="1" customWidth="1"/>
    <col min="270" max="270" width="6.6640625" style="1" customWidth="1"/>
    <col min="271" max="271" width="8.33203125" style="1" customWidth="1"/>
    <col min="272" max="513" width="11.44140625" style="1"/>
    <col min="514" max="514" width="4" style="1" customWidth="1"/>
    <col min="515" max="515" width="24.88671875" style="1" customWidth="1"/>
    <col min="516" max="516" width="5.5546875" style="1" customWidth="1"/>
    <col min="517" max="518" width="6.5546875" style="1" customWidth="1"/>
    <col min="519" max="519" width="6.44140625" style="1" customWidth="1"/>
    <col min="520" max="521" width="6.6640625" style="1" customWidth="1"/>
    <col min="522" max="522" width="6.5546875" style="1" customWidth="1"/>
    <col min="523" max="523" width="6.6640625" style="1" customWidth="1"/>
    <col min="524" max="524" width="6.88671875" style="1" customWidth="1"/>
    <col min="525" max="525" width="7.33203125" style="1" customWidth="1"/>
    <col min="526" max="526" width="6.6640625" style="1" customWidth="1"/>
    <col min="527" max="527" width="8.33203125" style="1" customWidth="1"/>
    <col min="528" max="769" width="11.44140625" style="1"/>
    <col min="770" max="770" width="4" style="1" customWidth="1"/>
    <col min="771" max="771" width="24.88671875" style="1" customWidth="1"/>
    <col min="772" max="772" width="5.5546875" style="1" customWidth="1"/>
    <col min="773" max="774" width="6.5546875" style="1" customWidth="1"/>
    <col min="775" max="775" width="6.44140625" style="1" customWidth="1"/>
    <col min="776" max="777" width="6.6640625" style="1" customWidth="1"/>
    <col min="778" max="778" width="6.5546875" style="1" customWidth="1"/>
    <col min="779" max="779" width="6.6640625" style="1" customWidth="1"/>
    <col min="780" max="780" width="6.88671875" style="1" customWidth="1"/>
    <col min="781" max="781" width="7.33203125" style="1" customWidth="1"/>
    <col min="782" max="782" width="6.6640625" style="1" customWidth="1"/>
    <col min="783" max="783" width="8.33203125" style="1" customWidth="1"/>
    <col min="784" max="1025" width="11.44140625" style="1"/>
    <col min="1026" max="1026" width="4" style="1" customWidth="1"/>
    <col min="1027" max="1027" width="24.88671875" style="1" customWidth="1"/>
    <col min="1028" max="1028" width="5.5546875" style="1" customWidth="1"/>
    <col min="1029" max="1030" width="6.5546875" style="1" customWidth="1"/>
    <col min="1031" max="1031" width="6.44140625" style="1" customWidth="1"/>
    <col min="1032" max="1033" width="6.6640625" style="1" customWidth="1"/>
    <col min="1034" max="1034" width="6.5546875" style="1" customWidth="1"/>
    <col min="1035" max="1035" width="6.6640625" style="1" customWidth="1"/>
    <col min="1036" max="1036" width="6.88671875" style="1" customWidth="1"/>
    <col min="1037" max="1037" width="7.33203125" style="1" customWidth="1"/>
    <col min="1038" max="1038" width="6.6640625" style="1" customWidth="1"/>
    <col min="1039" max="1039" width="8.33203125" style="1" customWidth="1"/>
    <col min="1040" max="1281" width="11.44140625" style="1"/>
    <col min="1282" max="1282" width="4" style="1" customWidth="1"/>
    <col min="1283" max="1283" width="24.88671875" style="1" customWidth="1"/>
    <col min="1284" max="1284" width="5.5546875" style="1" customWidth="1"/>
    <col min="1285" max="1286" width="6.5546875" style="1" customWidth="1"/>
    <col min="1287" max="1287" width="6.44140625" style="1" customWidth="1"/>
    <col min="1288" max="1289" width="6.6640625" style="1" customWidth="1"/>
    <col min="1290" max="1290" width="6.5546875" style="1" customWidth="1"/>
    <col min="1291" max="1291" width="6.6640625" style="1" customWidth="1"/>
    <col min="1292" max="1292" width="6.88671875" style="1" customWidth="1"/>
    <col min="1293" max="1293" width="7.33203125" style="1" customWidth="1"/>
    <col min="1294" max="1294" width="6.6640625" style="1" customWidth="1"/>
    <col min="1295" max="1295" width="8.33203125" style="1" customWidth="1"/>
    <col min="1296" max="1537" width="11.44140625" style="1"/>
    <col min="1538" max="1538" width="4" style="1" customWidth="1"/>
    <col min="1539" max="1539" width="24.88671875" style="1" customWidth="1"/>
    <col min="1540" max="1540" width="5.5546875" style="1" customWidth="1"/>
    <col min="1541" max="1542" width="6.5546875" style="1" customWidth="1"/>
    <col min="1543" max="1543" width="6.44140625" style="1" customWidth="1"/>
    <col min="1544" max="1545" width="6.6640625" style="1" customWidth="1"/>
    <col min="1546" max="1546" width="6.5546875" style="1" customWidth="1"/>
    <col min="1547" max="1547" width="6.6640625" style="1" customWidth="1"/>
    <col min="1548" max="1548" width="6.88671875" style="1" customWidth="1"/>
    <col min="1549" max="1549" width="7.33203125" style="1" customWidth="1"/>
    <col min="1550" max="1550" width="6.6640625" style="1" customWidth="1"/>
    <col min="1551" max="1551" width="8.33203125" style="1" customWidth="1"/>
    <col min="1552" max="1793" width="11.44140625" style="1"/>
    <col min="1794" max="1794" width="4" style="1" customWidth="1"/>
    <col min="1795" max="1795" width="24.88671875" style="1" customWidth="1"/>
    <col min="1796" max="1796" width="5.5546875" style="1" customWidth="1"/>
    <col min="1797" max="1798" width="6.5546875" style="1" customWidth="1"/>
    <col min="1799" max="1799" width="6.44140625" style="1" customWidth="1"/>
    <col min="1800" max="1801" width="6.6640625" style="1" customWidth="1"/>
    <col min="1802" max="1802" width="6.5546875" style="1" customWidth="1"/>
    <col min="1803" max="1803" width="6.6640625" style="1" customWidth="1"/>
    <col min="1804" max="1804" width="6.88671875" style="1" customWidth="1"/>
    <col min="1805" max="1805" width="7.33203125" style="1" customWidth="1"/>
    <col min="1806" max="1806" width="6.6640625" style="1" customWidth="1"/>
    <col min="1807" max="1807" width="8.33203125" style="1" customWidth="1"/>
    <col min="1808" max="2049" width="11.44140625" style="1"/>
    <col min="2050" max="2050" width="4" style="1" customWidth="1"/>
    <col min="2051" max="2051" width="24.88671875" style="1" customWidth="1"/>
    <col min="2052" max="2052" width="5.5546875" style="1" customWidth="1"/>
    <col min="2053" max="2054" width="6.5546875" style="1" customWidth="1"/>
    <col min="2055" max="2055" width="6.44140625" style="1" customWidth="1"/>
    <col min="2056" max="2057" width="6.6640625" style="1" customWidth="1"/>
    <col min="2058" max="2058" width="6.5546875" style="1" customWidth="1"/>
    <col min="2059" max="2059" width="6.6640625" style="1" customWidth="1"/>
    <col min="2060" max="2060" width="6.88671875" style="1" customWidth="1"/>
    <col min="2061" max="2061" width="7.33203125" style="1" customWidth="1"/>
    <col min="2062" max="2062" width="6.6640625" style="1" customWidth="1"/>
    <col min="2063" max="2063" width="8.33203125" style="1" customWidth="1"/>
    <col min="2064" max="2305" width="11.44140625" style="1"/>
    <col min="2306" max="2306" width="4" style="1" customWidth="1"/>
    <col min="2307" max="2307" width="24.88671875" style="1" customWidth="1"/>
    <col min="2308" max="2308" width="5.5546875" style="1" customWidth="1"/>
    <col min="2309" max="2310" width="6.5546875" style="1" customWidth="1"/>
    <col min="2311" max="2311" width="6.44140625" style="1" customWidth="1"/>
    <col min="2312" max="2313" width="6.6640625" style="1" customWidth="1"/>
    <col min="2314" max="2314" width="6.5546875" style="1" customWidth="1"/>
    <col min="2315" max="2315" width="6.6640625" style="1" customWidth="1"/>
    <col min="2316" max="2316" width="6.88671875" style="1" customWidth="1"/>
    <col min="2317" max="2317" width="7.33203125" style="1" customWidth="1"/>
    <col min="2318" max="2318" width="6.6640625" style="1" customWidth="1"/>
    <col min="2319" max="2319" width="8.33203125" style="1" customWidth="1"/>
    <col min="2320" max="2561" width="11.44140625" style="1"/>
    <col min="2562" max="2562" width="4" style="1" customWidth="1"/>
    <col min="2563" max="2563" width="24.88671875" style="1" customWidth="1"/>
    <col min="2564" max="2564" width="5.5546875" style="1" customWidth="1"/>
    <col min="2565" max="2566" width="6.5546875" style="1" customWidth="1"/>
    <col min="2567" max="2567" width="6.44140625" style="1" customWidth="1"/>
    <col min="2568" max="2569" width="6.6640625" style="1" customWidth="1"/>
    <col min="2570" max="2570" width="6.5546875" style="1" customWidth="1"/>
    <col min="2571" max="2571" width="6.6640625" style="1" customWidth="1"/>
    <col min="2572" max="2572" width="6.88671875" style="1" customWidth="1"/>
    <col min="2573" max="2573" width="7.33203125" style="1" customWidth="1"/>
    <col min="2574" max="2574" width="6.6640625" style="1" customWidth="1"/>
    <col min="2575" max="2575" width="8.33203125" style="1" customWidth="1"/>
    <col min="2576" max="2817" width="11.44140625" style="1"/>
    <col min="2818" max="2818" width="4" style="1" customWidth="1"/>
    <col min="2819" max="2819" width="24.88671875" style="1" customWidth="1"/>
    <col min="2820" max="2820" width="5.5546875" style="1" customWidth="1"/>
    <col min="2821" max="2822" width="6.5546875" style="1" customWidth="1"/>
    <col min="2823" max="2823" width="6.44140625" style="1" customWidth="1"/>
    <col min="2824" max="2825" width="6.6640625" style="1" customWidth="1"/>
    <col min="2826" max="2826" width="6.5546875" style="1" customWidth="1"/>
    <col min="2827" max="2827" width="6.6640625" style="1" customWidth="1"/>
    <col min="2828" max="2828" width="6.88671875" style="1" customWidth="1"/>
    <col min="2829" max="2829" width="7.33203125" style="1" customWidth="1"/>
    <col min="2830" max="2830" width="6.6640625" style="1" customWidth="1"/>
    <col min="2831" max="2831" width="8.33203125" style="1" customWidth="1"/>
    <col min="2832" max="3073" width="11.44140625" style="1"/>
    <col min="3074" max="3074" width="4" style="1" customWidth="1"/>
    <col min="3075" max="3075" width="24.88671875" style="1" customWidth="1"/>
    <col min="3076" max="3076" width="5.5546875" style="1" customWidth="1"/>
    <col min="3077" max="3078" width="6.5546875" style="1" customWidth="1"/>
    <col min="3079" max="3079" width="6.44140625" style="1" customWidth="1"/>
    <col min="3080" max="3081" width="6.6640625" style="1" customWidth="1"/>
    <col min="3082" max="3082" width="6.5546875" style="1" customWidth="1"/>
    <col min="3083" max="3083" width="6.6640625" style="1" customWidth="1"/>
    <col min="3084" max="3084" width="6.88671875" style="1" customWidth="1"/>
    <col min="3085" max="3085" width="7.33203125" style="1" customWidth="1"/>
    <col min="3086" max="3086" width="6.6640625" style="1" customWidth="1"/>
    <col min="3087" max="3087" width="8.33203125" style="1" customWidth="1"/>
    <col min="3088" max="3329" width="11.44140625" style="1"/>
    <col min="3330" max="3330" width="4" style="1" customWidth="1"/>
    <col min="3331" max="3331" width="24.88671875" style="1" customWidth="1"/>
    <col min="3332" max="3332" width="5.5546875" style="1" customWidth="1"/>
    <col min="3333" max="3334" width="6.5546875" style="1" customWidth="1"/>
    <col min="3335" max="3335" width="6.44140625" style="1" customWidth="1"/>
    <col min="3336" max="3337" width="6.6640625" style="1" customWidth="1"/>
    <col min="3338" max="3338" width="6.5546875" style="1" customWidth="1"/>
    <col min="3339" max="3339" width="6.6640625" style="1" customWidth="1"/>
    <col min="3340" max="3340" width="6.88671875" style="1" customWidth="1"/>
    <col min="3341" max="3341" width="7.33203125" style="1" customWidth="1"/>
    <col min="3342" max="3342" width="6.6640625" style="1" customWidth="1"/>
    <col min="3343" max="3343" width="8.33203125" style="1" customWidth="1"/>
    <col min="3344" max="3585" width="11.44140625" style="1"/>
    <col min="3586" max="3586" width="4" style="1" customWidth="1"/>
    <col min="3587" max="3587" width="24.88671875" style="1" customWidth="1"/>
    <col min="3588" max="3588" width="5.5546875" style="1" customWidth="1"/>
    <col min="3589" max="3590" width="6.5546875" style="1" customWidth="1"/>
    <col min="3591" max="3591" width="6.44140625" style="1" customWidth="1"/>
    <col min="3592" max="3593" width="6.6640625" style="1" customWidth="1"/>
    <col min="3594" max="3594" width="6.5546875" style="1" customWidth="1"/>
    <col min="3595" max="3595" width="6.6640625" style="1" customWidth="1"/>
    <col min="3596" max="3596" width="6.88671875" style="1" customWidth="1"/>
    <col min="3597" max="3597" width="7.33203125" style="1" customWidth="1"/>
    <col min="3598" max="3598" width="6.6640625" style="1" customWidth="1"/>
    <col min="3599" max="3599" width="8.33203125" style="1" customWidth="1"/>
    <col min="3600" max="3841" width="11.44140625" style="1"/>
    <col min="3842" max="3842" width="4" style="1" customWidth="1"/>
    <col min="3843" max="3843" width="24.88671875" style="1" customWidth="1"/>
    <col min="3844" max="3844" width="5.5546875" style="1" customWidth="1"/>
    <col min="3845" max="3846" width="6.5546875" style="1" customWidth="1"/>
    <col min="3847" max="3847" width="6.44140625" style="1" customWidth="1"/>
    <col min="3848" max="3849" width="6.6640625" style="1" customWidth="1"/>
    <col min="3850" max="3850" width="6.5546875" style="1" customWidth="1"/>
    <col min="3851" max="3851" width="6.6640625" style="1" customWidth="1"/>
    <col min="3852" max="3852" width="6.88671875" style="1" customWidth="1"/>
    <col min="3853" max="3853" width="7.33203125" style="1" customWidth="1"/>
    <col min="3854" max="3854" width="6.6640625" style="1" customWidth="1"/>
    <col min="3855" max="3855" width="8.33203125" style="1" customWidth="1"/>
    <col min="3856" max="4097" width="11.44140625" style="1"/>
    <col min="4098" max="4098" width="4" style="1" customWidth="1"/>
    <col min="4099" max="4099" width="24.88671875" style="1" customWidth="1"/>
    <col min="4100" max="4100" width="5.5546875" style="1" customWidth="1"/>
    <col min="4101" max="4102" width="6.5546875" style="1" customWidth="1"/>
    <col min="4103" max="4103" width="6.44140625" style="1" customWidth="1"/>
    <col min="4104" max="4105" width="6.6640625" style="1" customWidth="1"/>
    <col min="4106" max="4106" width="6.5546875" style="1" customWidth="1"/>
    <col min="4107" max="4107" width="6.6640625" style="1" customWidth="1"/>
    <col min="4108" max="4108" width="6.88671875" style="1" customWidth="1"/>
    <col min="4109" max="4109" width="7.33203125" style="1" customWidth="1"/>
    <col min="4110" max="4110" width="6.6640625" style="1" customWidth="1"/>
    <col min="4111" max="4111" width="8.33203125" style="1" customWidth="1"/>
    <col min="4112" max="4353" width="11.44140625" style="1"/>
    <col min="4354" max="4354" width="4" style="1" customWidth="1"/>
    <col min="4355" max="4355" width="24.88671875" style="1" customWidth="1"/>
    <col min="4356" max="4356" width="5.5546875" style="1" customWidth="1"/>
    <col min="4357" max="4358" width="6.5546875" style="1" customWidth="1"/>
    <col min="4359" max="4359" width="6.44140625" style="1" customWidth="1"/>
    <col min="4360" max="4361" width="6.6640625" style="1" customWidth="1"/>
    <col min="4362" max="4362" width="6.5546875" style="1" customWidth="1"/>
    <col min="4363" max="4363" width="6.6640625" style="1" customWidth="1"/>
    <col min="4364" max="4364" width="6.88671875" style="1" customWidth="1"/>
    <col min="4365" max="4365" width="7.33203125" style="1" customWidth="1"/>
    <col min="4366" max="4366" width="6.6640625" style="1" customWidth="1"/>
    <col min="4367" max="4367" width="8.33203125" style="1" customWidth="1"/>
    <col min="4368" max="4609" width="11.44140625" style="1"/>
    <col min="4610" max="4610" width="4" style="1" customWidth="1"/>
    <col min="4611" max="4611" width="24.88671875" style="1" customWidth="1"/>
    <col min="4612" max="4612" width="5.5546875" style="1" customWidth="1"/>
    <col min="4613" max="4614" width="6.5546875" style="1" customWidth="1"/>
    <col min="4615" max="4615" width="6.44140625" style="1" customWidth="1"/>
    <col min="4616" max="4617" width="6.6640625" style="1" customWidth="1"/>
    <col min="4618" max="4618" width="6.5546875" style="1" customWidth="1"/>
    <col min="4619" max="4619" width="6.6640625" style="1" customWidth="1"/>
    <col min="4620" max="4620" width="6.88671875" style="1" customWidth="1"/>
    <col min="4621" max="4621" width="7.33203125" style="1" customWidth="1"/>
    <col min="4622" max="4622" width="6.6640625" style="1" customWidth="1"/>
    <col min="4623" max="4623" width="8.33203125" style="1" customWidth="1"/>
    <col min="4624" max="4865" width="11.44140625" style="1"/>
    <col min="4866" max="4866" width="4" style="1" customWidth="1"/>
    <col min="4867" max="4867" width="24.88671875" style="1" customWidth="1"/>
    <col min="4868" max="4868" width="5.5546875" style="1" customWidth="1"/>
    <col min="4869" max="4870" width="6.5546875" style="1" customWidth="1"/>
    <col min="4871" max="4871" width="6.44140625" style="1" customWidth="1"/>
    <col min="4872" max="4873" width="6.6640625" style="1" customWidth="1"/>
    <col min="4874" max="4874" width="6.5546875" style="1" customWidth="1"/>
    <col min="4875" max="4875" width="6.6640625" style="1" customWidth="1"/>
    <col min="4876" max="4876" width="6.88671875" style="1" customWidth="1"/>
    <col min="4877" max="4877" width="7.33203125" style="1" customWidth="1"/>
    <col min="4878" max="4878" width="6.6640625" style="1" customWidth="1"/>
    <col min="4879" max="4879" width="8.33203125" style="1" customWidth="1"/>
    <col min="4880" max="5121" width="11.44140625" style="1"/>
    <col min="5122" max="5122" width="4" style="1" customWidth="1"/>
    <col min="5123" max="5123" width="24.88671875" style="1" customWidth="1"/>
    <col min="5124" max="5124" width="5.5546875" style="1" customWidth="1"/>
    <col min="5125" max="5126" width="6.5546875" style="1" customWidth="1"/>
    <col min="5127" max="5127" width="6.44140625" style="1" customWidth="1"/>
    <col min="5128" max="5129" width="6.6640625" style="1" customWidth="1"/>
    <col min="5130" max="5130" width="6.5546875" style="1" customWidth="1"/>
    <col min="5131" max="5131" width="6.6640625" style="1" customWidth="1"/>
    <col min="5132" max="5132" width="6.88671875" style="1" customWidth="1"/>
    <col min="5133" max="5133" width="7.33203125" style="1" customWidth="1"/>
    <col min="5134" max="5134" width="6.6640625" style="1" customWidth="1"/>
    <col min="5135" max="5135" width="8.33203125" style="1" customWidth="1"/>
    <col min="5136" max="5377" width="11.44140625" style="1"/>
    <col min="5378" max="5378" width="4" style="1" customWidth="1"/>
    <col min="5379" max="5379" width="24.88671875" style="1" customWidth="1"/>
    <col min="5380" max="5380" width="5.5546875" style="1" customWidth="1"/>
    <col min="5381" max="5382" width="6.5546875" style="1" customWidth="1"/>
    <col min="5383" max="5383" width="6.44140625" style="1" customWidth="1"/>
    <col min="5384" max="5385" width="6.6640625" style="1" customWidth="1"/>
    <col min="5386" max="5386" width="6.5546875" style="1" customWidth="1"/>
    <col min="5387" max="5387" width="6.6640625" style="1" customWidth="1"/>
    <col min="5388" max="5388" width="6.88671875" style="1" customWidth="1"/>
    <col min="5389" max="5389" width="7.33203125" style="1" customWidth="1"/>
    <col min="5390" max="5390" width="6.6640625" style="1" customWidth="1"/>
    <col min="5391" max="5391" width="8.33203125" style="1" customWidth="1"/>
    <col min="5392" max="5633" width="11.44140625" style="1"/>
    <col min="5634" max="5634" width="4" style="1" customWidth="1"/>
    <col min="5635" max="5635" width="24.88671875" style="1" customWidth="1"/>
    <col min="5636" max="5636" width="5.5546875" style="1" customWidth="1"/>
    <col min="5637" max="5638" width="6.5546875" style="1" customWidth="1"/>
    <col min="5639" max="5639" width="6.44140625" style="1" customWidth="1"/>
    <col min="5640" max="5641" width="6.6640625" style="1" customWidth="1"/>
    <col min="5642" max="5642" width="6.5546875" style="1" customWidth="1"/>
    <col min="5643" max="5643" width="6.6640625" style="1" customWidth="1"/>
    <col min="5644" max="5644" width="6.88671875" style="1" customWidth="1"/>
    <col min="5645" max="5645" width="7.33203125" style="1" customWidth="1"/>
    <col min="5646" max="5646" width="6.6640625" style="1" customWidth="1"/>
    <col min="5647" max="5647" width="8.33203125" style="1" customWidth="1"/>
    <col min="5648" max="5889" width="11.44140625" style="1"/>
    <col min="5890" max="5890" width="4" style="1" customWidth="1"/>
    <col min="5891" max="5891" width="24.88671875" style="1" customWidth="1"/>
    <col min="5892" max="5892" width="5.5546875" style="1" customWidth="1"/>
    <col min="5893" max="5894" width="6.5546875" style="1" customWidth="1"/>
    <col min="5895" max="5895" width="6.44140625" style="1" customWidth="1"/>
    <col min="5896" max="5897" width="6.6640625" style="1" customWidth="1"/>
    <col min="5898" max="5898" width="6.5546875" style="1" customWidth="1"/>
    <col min="5899" max="5899" width="6.6640625" style="1" customWidth="1"/>
    <col min="5900" max="5900" width="6.88671875" style="1" customWidth="1"/>
    <col min="5901" max="5901" width="7.33203125" style="1" customWidth="1"/>
    <col min="5902" max="5902" width="6.6640625" style="1" customWidth="1"/>
    <col min="5903" max="5903" width="8.33203125" style="1" customWidth="1"/>
    <col min="5904" max="6145" width="11.44140625" style="1"/>
    <col min="6146" max="6146" width="4" style="1" customWidth="1"/>
    <col min="6147" max="6147" width="24.88671875" style="1" customWidth="1"/>
    <col min="6148" max="6148" width="5.5546875" style="1" customWidth="1"/>
    <col min="6149" max="6150" width="6.5546875" style="1" customWidth="1"/>
    <col min="6151" max="6151" width="6.44140625" style="1" customWidth="1"/>
    <col min="6152" max="6153" width="6.6640625" style="1" customWidth="1"/>
    <col min="6154" max="6154" width="6.5546875" style="1" customWidth="1"/>
    <col min="6155" max="6155" width="6.6640625" style="1" customWidth="1"/>
    <col min="6156" max="6156" width="6.88671875" style="1" customWidth="1"/>
    <col min="6157" max="6157" width="7.33203125" style="1" customWidth="1"/>
    <col min="6158" max="6158" width="6.6640625" style="1" customWidth="1"/>
    <col min="6159" max="6159" width="8.33203125" style="1" customWidth="1"/>
    <col min="6160" max="6401" width="11.44140625" style="1"/>
    <col min="6402" max="6402" width="4" style="1" customWidth="1"/>
    <col min="6403" max="6403" width="24.88671875" style="1" customWidth="1"/>
    <col min="6404" max="6404" width="5.5546875" style="1" customWidth="1"/>
    <col min="6405" max="6406" width="6.5546875" style="1" customWidth="1"/>
    <col min="6407" max="6407" width="6.44140625" style="1" customWidth="1"/>
    <col min="6408" max="6409" width="6.6640625" style="1" customWidth="1"/>
    <col min="6410" max="6410" width="6.5546875" style="1" customWidth="1"/>
    <col min="6411" max="6411" width="6.6640625" style="1" customWidth="1"/>
    <col min="6412" max="6412" width="6.88671875" style="1" customWidth="1"/>
    <col min="6413" max="6413" width="7.33203125" style="1" customWidth="1"/>
    <col min="6414" max="6414" width="6.6640625" style="1" customWidth="1"/>
    <col min="6415" max="6415" width="8.33203125" style="1" customWidth="1"/>
    <col min="6416" max="6657" width="11.44140625" style="1"/>
    <col min="6658" max="6658" width="4" style="1" customWidth="1"/>
    <col min="6659" max="6659" width="24.88671875" style="1" customWidth="1"/>
    <col min="6660" max="6660" width="5.5546875" style="1" customWidth="1"/>
    <col min="6661" max="6662" width="6.5546875" style="1" customWidth="1"/>
    <col min="6663" max="6663" width="6.44140625" style="1" customWidth="1"/>
    <col min="6664" max="6665" width="6.6640625" style="1" customWidth="1"/>
    <col min="6666" max="6666" width="6.5546875" style="1" customWidth="1"/>
    <col min="6667" max="6667" width="6.6640625" style="1" customWidth="1"/>
    <col min="6668" max="6668" width="6.88671875" style="1" customWidth="1"/>
    <col min="6669" max="6669" width="7.33203125" style="1" customWidth="1"/>
    <col min="6670" max="6670" width="6.6640625" style="1" customWidth="1"/>
    <col min="6671" max="6671" width="8.33203125" style="1" customWidth="1"/>
    <col min="6672" max="6913" width="11.44140625" style="1"/>
    <col min="6914" max="6914" width="4" style="1" customWidth="1"/>
    <col min="6915" max="6915" width="24.88671875" style="1" customWidth="1"/>
    <col min="6916" max="6916" width="5.5546875" style="1" customWidth="1"/>
    <col min="6917" max="6918" width="6.5546875" style="1" customWidth="1"/>
    <col min="6919" max="6919" width="6.44140625" style="1" customWidth="1"/>
    <col min="6920" max="6921" width="6.6640625" style="1" customWidth="1"/>
    <col min="6922" max="6922" width="6.5546875" style="1" customWidth="1"/>
    <col min="6923" max="6923" width="6.6640625" style="1" customWidth="1"/>
    <col min="6924" max="6924" width="6.88671875" style="1" customWidth="1"/>
    <col min="6925" max="6925" width="7.33203125" style="1" customWidth="1"/>
    <col min="6926" max="6926" width="6.6640625" style="1" customWidth="1"/>
    <col min="6927" max="6927" width="8.33203125" style="1" customWidth="1"/>
    <col min="6928" max="7169" width="11.44140625" style="1"/>
    <col min="7170" max="7170" width="4" style="1" customWidth="1"/>
    <col min="7171" max="7171" width="24.88671875" style="1" customWidth="1"/>
    <col min="7172" max="7172" width="5.5546875" style="1" customWidth="1"/>
    <col min="7173" max="7174" width="6.5546875" style="1" customWidth="1"/>
    <col min="7175" max="7175" width="6.44140625" style="1" customWidth="1"/>
    <col min="7176" max="7177" width="6.6640625" style="1" customWidth="1"/>
    <col min="7178" max="7178" width="6.5546875" style="1" customWidth="1"/>
    <col min="7179" max="7179" width="6.6640625" style="1" customWidth="1"/>
    <col min="7180" max="7180" width="6.88671875" style="1" customWidth="1"/>
    <col min="7181" max="7181" width="7.33203125" style="1" customWidth="1"/>
    <col min="7182" max="7182" width="6.6640625" style="1" customWidth="1"/>
    <col min="7183" max="7183" width="8.33203125" style="1" customWidth="1"/>
    <col min="7184" max="7425" width="11.44140625" style="1"/>
    <col min="7426" max="7426" width="4" style="1" customWidth="1"/>
    <col min="7427" max="7427" width="24.88671875" style="1" customWidth="1"/>
    <col min="7428" max="7428" width="5.5546875" style="1" customWidth="1"/>
    <col min="7429" max="7430" width="6.5546875" style="1" customWidth="1"/>
    <col min="7431" max="7431" width="6.44140625" style="1" customWidth="1"/>
    <col min="7432" max="7433" width="6.6640625" style="1" customWidth="1"/>
    <col min="7434" max="7434" width="6.5546875" style="1" customWidth="1"/>
    <col min="7435" max="7435" width="6.6640625" style="1" customWidth="1"/>
    <col min="7436" max="7436" width="6.88671875" style="1" customWidth="1"/>
    <col min="7437" max="7437" width="7.33203125" style="1" customWidth="1"/>
    <col min="7438" max="7438" width="6.6640625" style="1" customWidth="1"/>
    <col min="7439" max="7439" width="8.33203125" style="1" customWidth="1"/>
    <col min="7440" max="7681" width="11.44140625" style="1"/>
    <col min="7682" max="7682" width="4" style="1" customWidth="1"/>
    <col min="7683" max="7683" width="24.88671875" style="1" customWidth="1"/>
    <col min="7684" max="7684" width="5.5546875" style="1" customWidth="1"/>
    <col min="7685" max="7686" width="6.5546875" style="1" customWidth="1"/>
    <col min="7687" max="7687" width="6.44140625" style="1" customWidth="1"/>
    <col min="7688" max="7689" width="6.6640625" style="1" customWidth="1"/>
    <col min="7690" max="7690" width="6.5546875" style="1" customWidth="1"/>
    <col min="7691" max="7691" width="6.6640625" style="1" customWidth="1"/>
    <col min="7692" max="7692" width="6.88671875" style="1" customWidth="1"/>
    <col min="7693" max="7693" width="7.33203125" style="1" customWidth="1"/>
    <col min="7694" max="7694" width="6.6640625" style="1" customWidth="1"/>
    <col min="7695" max="7695" width="8.33203125" style="1" customWidth="1"/>
    <col min="7696" max="7937" width="11.44140625" style="1"/>
    <col min="7938" max="7938" width="4" style="1" customWidth="1"/>
    <col min="7939" max="7939" width="24.88671875" style="1" customWidth="1"/>
    <col min="7940" max="7940" width="5.5546875" style="1" customWidth="1"/>
    <col min="7941" max="7942" width="6.5546875" style="1" customWidth="1"/>
    <col min="7943" max="7943" width="6.44140625" style="1" customWidth="1"/>
    <col min="7944" max="7945" width="6.6640625" style="1" customWidth="1"/>
    <col min="7946" max="7946" width="6.5546875" style="1" customWidth="1"/>
    <col min="7947" max="7947" width="6.6640625" style="1" customWidth="1"/>
    <col min="7948" max="7948" width="6.88671875" style="1" customWidth="1"/>
    <col min="7949" max="7949" width="7.33203125" style="1" customWidth="1"/>
    <col min="7950" max="7950" width="6.6640625" style="1" customWidth="1"/>
    <col min="7951" max="7951" width="8.33203125" style="1" customWidth="1"/>
    <col min="7952" max="8193" width="11.44140625" style="1"/>
    <col min="8194" max="8194" width="4" style="1" customWidth="1"/>
    <col min="8195" max="8195" width="24.88671875" style="1" customWidth="1"/>
    <col min="8196" max="8196" width="5.5546875" style="1" customWidth="1"/>
    <col min="8197" max="8198" width="6.5546875" style="1" customWidth="1"/>
    <col min="8199" max="8199" width="6.44140625" style="1" customWidth="1"/>
    <col min="8200" max="8201" width="6.6640625" style="1" customWidth="1"/>
    <col min="8202" max="8202" width="6.5546875" style="1" customWidth="1"/>
    <col min="8203" max="8203" width="6.6640625" style="1" customWidth="1"/>
    <col min="8204" max="8204" width="6.88671875" style="1" customWidth="1"/>
    <col min="8205" max="8205" width="7.33203125" style="1" customWidth="1"/>
    <col min="8206" max="8206" width="6.6640625" style="1" customWidth="1"/>
    <col min="8207" max="8207" width="8.33203125" style="1" customWidth="1"/>
    <col min="8208" max="8449" width="11.44140625" style="1"/>
    <col min="8450" max="8450" width="4" style="1" customWidth="1"/>
    <col min="8451" max="8451" width="24.88671875" style="1" customWidth="1"/>
    <col min="8452" max="8452" width="5.5546875" style="1" customWidth="1"/>
    <col min="8453" max="8454" width="6.5546875" style="1" customWidth="1"/>
    <col min="8455" max="8455" width="6.44140625" style="1" customWidth="1"/>
    <col min="8456" max="8457" width="6.6640625" style="1" customWidth="1"/>
    <col min="8458" max="8458" width="6.5546875" style="1" customWidth="1"/>
    <col min="8459" max="8459" width="6.6640625" style="1" customWidth="1"/>
    <col min="8460" max="8460" width="6.88671875" style="1" customWidth="1"/>
    <col min="8461" max="8461" width="7.33203125" style="1" customWidth="1"/>
    <col min="8462" max="8462" width="6.6640625" style="1" customWidth="1"/>
    <col min="8463" max="8463" width="8.33203125" style="1" customWidth="1"/>
    <col min="8464" max="8705" width="11.44140625" style="1"/>
    <col min="8706" max="8706" width="4" style="1" customWidth="1"/>
    <col min="8707" max="8707" width="24.88671875" style="1" customWidth="1"/>
    <col min="8708" max="8708" width="5.5546875" style="1" customWidth="1"/>
    <col min="8709" max="8710" width="6.5546875" style="1" customWidth="1"/>
    <col min="8711" max="8711" width="6.44140625" style="1" customWidth="1"/>
    <col min="8712" max="8713" width="6.6640625" style="1" customWidth="1"/>
    <col min="8714" max="8714" width="6.5546875" style="1" customWidth="1"/>
    <col min="8715" max="8715" width="6.6640625" style="1" customWidth="1"/>
    <col min="8716" max="8716" width="6.88671875" style="1" customWidth="1"/>
    <col min="8717" max="8717" width="7.33203125" style="1" customWidth="1"/>
    <col min="8718" max="8718" width="6.6640625" style="1" customWidth="1"/>
    <col min="8719" max="8719" width="8.33203125" style="1" customWidth="1"/>
    <col min="8720" max="8961" width="11.44140625" style="1"/>
    <col min="8962" max="8962" width="4" style="1" customWidth="1"/>
    <col min="8963" max="8963" width="24.88671875" style="1" customWidth="1"/>
    <col min="8964" max="8964" width="5.5546875" style="1" customWidth="1"/>
    <col min="8965" max="8966" width="6.5546875" style="1" customWidth="1"/>
    <col min="8967" max="8967" width="6.44140625" style="1" customWidth="1"/>
    <col min="8968" max="8969" width="6.6640625" style="1" customWidth="1"/>
    <col min="8970" max="8970" width="6.5546875" style="1" customWidth="1"/>
    <col min="8971" max="8971" width="6.6640625" style="1" customWidth="1"/>
    <col min="8972" max="8972" width="6.88671875" style="1" customWidth="1"/>
    <col min="8973" max="8973" width="7.33203125" style="1" customWidth="1"/>
    <col min="8974" max="8974" width="6.6640625" style="1" customWidth="1"/>
    <col min="8975" max="8975" width="8.33203125" style="1" customWidth="1"/>
    <col min="8976" max="9217" width="11.44140625" style="1"/>
    <col min="9218" max="9218" width="4" style="1" customWidth="1"/>
    <col min="9219" max="9219" width="24.88671875" style="1" customWidth="1"/>
    <col min="9220" max="9220" width="5.5546875" style="1" customWidth="1"/>
    <col min="9221" max="9222" width="6.5546875" style="1" customWidth="1"/>
    <col min="9223" max="9223" width="6.44140625" style="1" customWidth="1"/>
    <col min="9224" max="9225" width="6.6640625" style="1" customWidth="1"/>
    <col min="9226" max="9226" width="6.5546875" style="1" customWidth="1"/>
    <col min="9227" max="9227" width="6.6640625" style="1" customWidth="1"/>
    <col min="9228" max="9228" width="6.88671875" style="1" customWidth="1"/>
    <col min="9229" max="9229" width="7.33203125" style="1" customWidth="1"/>
    <col min="9230" max="9230" width="6.6640625" style="1" customWidth="1"/>
    <col min="9231" max="9231" width="8.33203125" style="1" customWidth="1"/>
    <col min="9232" max="9473" width="11.44140625" style="1"/>
    <col min="9474" max="9474" width="4" style="1" customWidth="1"/>
    <col min="9475" max="9475" width="24.88671875" style="1" customWidth="1"/>
    <col min="9476" max="9476" width="5.5546875" style="1" customWidth="1"/>
    <col min="9477" max="9478" width="6.5546875" style="1" customWidth="1"/>
    <col min="9479" max="9479" width="6.44140625" style="1" customWidth="1"/>
    <col min="9480" max="9481" width="6.6640625" style="1" customWidth="1"/>
    <col min="9482" max="9482" width="6.5546875" style="1" customWidth="1"/>
    <col min="9483" max="9483" width="6.6640625" style="1" customWidth="1"/>
    <col min="9484" max="9484" width="6.88671875" style="1" customWidth="1"/>
    <col min="9485" max="9485" width="7.33203125" style="1" customWidth="1"/>
    <col min="9486" max="9486" width="6.6640625" style="1" customWidth="1"/>
    <col min="9487" max="9487" width="8.33203125" style="1" customWidth="1"/>
    <col min="9488" max="9729" width="11.44140625" style="1"/>
    <col min="9730" max="9730" width="4" style="1" customWidth="1"/>
    <col min="9731" max="9731" width="24.88671875" style="1" customWidth="1"/>
    <col min="9732" max="9732" width="5.5546875" style="1" customWidth="1"/>
    <col min="9733" max="9734" width="6.5546875" style="1" customWidth="1"/>
    <col min="9735" max="9735" width="6.44140625" style="1" customWidth="1"/>
    <col min="9736" max="9737" width="6.6640625" style="1" customWidth="1"/>
    <col min="9738" max="9738" width="6.5546875" style="1" customWidth="1"/>
    <col min="9739" max="9739" width="6.6640625" style="1" customWidth="1"/>
    <col min="9740" max="9740" width="6.88671875" style="1" customWidth="1"/>
    <col min="9741" max="9741" width="7.33203125" style="1" customWidth="1"/>
    <col min="9742" max="9742" width="6.6640625" style="1" customWidth="1"/>
    <col min="9743" max="9743" width="8.33203125" style="1" customWidth="1"/>
    <col min="9744" max="9985" width="11.44140625" style="1"/>
    <col min="9986" max="9986" width="4" style="1" customWidth="1"/>
    <col min="9987" max="9987" width="24.88671875" style="1" customWidth="1"/>
    <col min="9988" max="9988" width="5.5546875" style="1" customWidth="1"/>
    <col min="9989" max="9990" width="6.5546875" style="1" customWidth="1"/>
    <col min="9991" max="9991" width="6.44140625" style="1" customWidth="1"/>
    <col min="9992" max="9993" width="6.6640625" style="1" customWidth="1"/>
    <col min="9994" max="9994" width="6.5546875" style="1" customWidth="1"/>
    <col min="9995" max="9995" width="6.6640625" style="1" customWidth="1"/>
    <col min="9996" max="9996" width="6.88671875" style="1" customWidth="1"/>
    <col min="9997" max="9997" width="7.33203125" style="1" customWidth="1"/>
    <col min="9998" max="9998" width="6.6640625" style="1" customWidth="1"/>
    <col min="9999" max="9999" width="8.33203125" style="1" customWidth="1"/>
    <col min="10000" max="10241" width="11.44140625" style="1"/>
    <col min="10242" max="10242" width="4" style="1" customWidth="1"/>
    <col min="10243" max="10243" width="24.88671875" style="1" customWidth="1"/>
    <col min="10244" max="10244" width="5.5546875" style="1" customWidth="1"/>
    <col min="10245" max="10246" width="6.5546875" style="1" customWidth="1"/>
    <col min="10247" max="10247" width="6.44140625" style="1" customWidth="1"/>
    <col min="10248" max="10249" width="6.6640625" style="1" customWidth="1"/>
    <col min="10250" max="10250" width="6.5546875" style="1" customWidth="1"/>
    <col min="10251" max="10251" width="6.6640625" style="1" customWidth="1"/>
    <col min="10252" max="10252" width="6.88671875" style="1" customWidth="1"/>
    <col min="10253" max="10253" width="7.33203125" style="1" customWidth="1"/>
    <col min="10254" max="10254" width="6.6640625" style="1" customWidth="1"/>
    <col min="10255" max="10255" width="8.33203125" style="1" customWidth="1"/>
    <col min="10256" max="10497" width="11.44140625" style="1"/>
    <col min="10498" max="10498" width="4" style="1" customWidth="1"/>
    <col min="10499" max="10499" width="24.88671875" style="1" customWidth="1"/>
    <col min="10500" max="10500" width="5.5546875" style="1" customWidth="1"/>
    <col min="10501" max="10502" width="6.5546875" style="1" customWidth="1"/>
    <col min="10503" max="10503" width="6.44140625" style="1" customWidth="1"/>
    <col min="10504" max="10505" width="6.6640625" style="1" customWidth="1"/>
    <col min="10506" max="10506" width="6.5546875" style="1" customWidth="1"/>
    <col min="10507" max="10507" width="6.6640625" style="1" customWidth="1"/>
    <col min="10508" max="10508" width="6.88671875" style="1" customWidth="1"/>
    <col min="10509" max="10509" width="7.33203125" style="1" customWidth="1"/>
    <col min="10510" max="10510" width="6.6640625" style="1" customWidth="1"/>
    <col min="10511" max="10511" width="8.33203125" style="1" customWidth="1"/>
    <col min="10512" max="10753" width="11.44140625" style="1"/>
    <col min="10754" max="10754" width="4" style="1" customWidth="1"/>
    <col min="10755" max="10755" width="24.88671875" style="1" customWidth="1"/>
    <col min="10756" max="10756" width="5.5546875" style="1" customWidth="1"/>
    <col min="10757" max="10758" width="6.5546875" style="1" customWidth="1"/>
    <col min="10759" max="10759" width="6.44140625" style="1" customWidth="1"/>
    <col min="10760" max="10761" width="6.6640625" style="1" customWidth="1"/>
    <col min="10762" max="10762" width="6.5546875" style="1" customWidth="1"/>
    <col min="10763" max="10763" width="6.6640625" style="1" customWidth="1"/>
    <col min="10764" max="10764" width="6.88671875" style="1" customWidth="1"/>
    <col min="10765" max="10765" width="7.33203125" style="1" customWidth="1"/>
    <col min="10766" max="10766" width="6.6640625" style="1" customWidth="1"/>
    <col min="10767" max="10767" width="8.33203125" style="1" customWidth="1"/>
    <col min="10768" max="11009" width="11.44140625" style="1"/>
    <col min="11010" max="11010" width="4" style="1" customWidth="1"/>
    <col min="11011" max="11011" width="24.88671875" style="1" customWidth="1"/>
    <col min="11012" max="11012" width="5.5546875" style="1" customWidth="1"/>
    <col min="11013" max="11014" width="6.5546875" style="1" customWidth="1"/>
    <col min="11015" max="11015" width="6.44140625" style="1" customWidth="1"/>
    <col min="11016" max="11017" width="6.6640625" style="1" customWidth="1"/>
    <col min="11018" max="11018" width="6.5546875" style="1" customWidth="1"/>
    <col min="11019" max="11019" width="6.6640625" style="1" customWidth="1"/>
    <col min="11020" max="11020" width="6.88671875" style="1" customWidth="1"/>
    <col min="11021" max="11021" width="7.33203125" style="1" customWidth="1"/>
    <col min="11022" max="11022" width="6.6640625" style="1" customWidth="1"/>
    <col min="11023" max="11023" width="8.33203125" style="1" customWidth="1"/>
    <col min="11024" max="11265" width="11.44140625" style="1"/>
    <col min="11266" max="11266" width="4" style="1" customWidth="1"/>
    <col min="11267" max="11267" width="24.88671875" style="1" customWidth="1"/>
    <col min="11268" max="11268" width="5.5546875" style="1" customWidth="1"/>
    <col min="11269" max="11270" width="6.5546875" style="1" customWidth="1"/>
    <col min="11271" max="11271" width="6.44140625" style="1" customWidth="1"/>
    <col min="11272" max="11273" width="6.6640625" style="1" customWidth="1"/>
    <col min="11274" max="11274" width="6.5546875" style="1" customWidth="1"/>
    <col min="11275" max="11275" width="6.6640625" style="1" customWidth="1"/>
    <col min="11276" max="11276" width="6.88671875" style="1" customWidth="1"/>
    <col min="11277" max="11277" width="7.33203125" style="1" customWidth="1"/>
    <col min="11278" max="11278" width="6.6640625" style="1" customWidth="1"/>
    <col min="11279" max="11279" width="8.33203125" style="1" customWidth="1"/>
    <col min="11280" max="11521" width="11.44140625" style="1"/>
    <col min="11522" max="11522" width="4" style="1" customWidth="1"/>
    <col min="11523" max="11523" width="24.88671875" style="1" customWidth="1"/>
    <col min="11524" max="11524" width="5.5546875" style="1" customWidth="1"/>
    <col min="11525" max="11526" width="6.5546875" style="1" customWidth="1"/>
    <col min="11527" max="11527" width="6.44140625" style="1" customWidth="1"/>
    <col min="11528" max="11529" width="6.6640625" style="1" customWidth="1"/>
    <col min="11530" max="11530" width="6.5546875" style="1" customWidth="1"/>
    <col min="11531" max="11531" width="6.6640625" style="1" customWidth="1"/>
    <col min="11532" max="11532" width="6.88671875" style="1" customWidth="1"/>
    <col min="11533" max="11533" width="7.33203125" style="1" customWidth="1"/>
    <col min="11534" max="11534" width="6.6640625" style="1" customWidth="1"/>
    <col min="11535" max="11535" width="8.33203125" style="1" customWidth="1"/>
    <col min="11536" max="11777" width="11.44140625" style="1"/>
    <col min="11778" max="11778" width="4" style="1" customWidth="1"/>
    <col min="11779" max="11779" width="24.88671875" style="1" customWidth="1"/>
    <col min="11780" max="11780" width="5.5546875" style="1" customWidth="1"/>
    <col min="11781" max="11782" width="6.5546875" style="1" customWidth="1"/>
    <col min="11783" max="11783" width="6.44140625" style="1" customWidth="1"/>
    <col min="11784" max="11785" width="6.6640625" style="1" customWidth="1"/>
    <col min="11786" max="11786" width="6.5546875" style="1" customWidth="1"/>
    <col min="11787" max="11787" width="6.6640625" style="1" customWidth="1"/>
    <col min="11788" max="11788" width="6.88671875" style="1" customWidth="1"/>
    <col min="11789" max="11789" width="7.33203125" style="1" customWidth="1"/>
    <col min="11790" max="11790" width="6.6640625" style="1" customWidth="1"/>
    <col min="11791" max="11791" width="8.33203125" style="1" customWidth="1"/>
    <col min="11792" max="12033" width="11.44140625" style="1"/>
    <col min="12034" max="12034" width="4" style="1" customWidth="1"/>
    <col min="12035" max="12035" width="24.88671875" style="1" customWidth="1"/>
    <col min="12036" max="12036" width="5.5546875" style="1" customWidth="1"/>
    <col min="12037" max="12038" width="6.5546875" style="1" customWidth="1"/>
    <col min="12039" max="12039" width="6.44140625" style="1" customWidth="1"/>
    <col min="12040" max="12041" width="6.6640625" style="1" customWidth="1"/>
    <col min="12042" max="12042" width="6.5546875" style="1" customWidth="1"/>
    <col min="12043" max="12043" width="6.6640625" style="1" customWidth="1"/>
    <col min="12044" max="12044" width="6.88671875" style="1" customWidth="1"/>
    <col min="12045" max="12045" width="7.33203125" style="1" customWidth="1"/>
    <col min="12046" max="12046" width="6.6640625" style="1" customWidth="1"/>
    <col min="12047" max="12047" width="8.33203125" style="1" customWidth="1"/>
    <col min="12048" max="12289" width="11.44140625" style="1"/>
    <col min="12290" max="12290" width="4" style="1" customWidth="1"/>
    <col min="12291" max="12291" width="24.88671875" style="1" customWidth="1"/>
    <col min="12292" max="12292" width="5.5546875" style="1" customWidth="1"/>
    <col min="12293" max="12294" width="6.5546875" style="1" customWidth="1"/>
    <col min="12295" max="12295" width="6.44140625" style="1" customWidth="1"/>
    <col min="12296" max="12297" width="6.6640625" style="1" customWidth="1"/>
    <col min="12298" max="12298" width="6.5546875" style="1" customWidth="1"/>
    <col min="12299" max="12299" width="6.6640625" style="1" customWidth="1"/>
    <col min="12300" max="12300" width="6.88671875" style="1" customWidth="1"/>
    <col min="12301" max="12301" width="7.33203125" style="1" customWidth="1"/>
    <col min="12302" max="12302" width="6.6640625" style="1" customWidth="1"/>
    <col min="12303" max="12303" width="8.33203125" style="1" customWidth="1"/>
    <col min="12304" max="12545" width="11.44140625" style="1"/>
    <col min="12546" max="12546" width="4" style="1" customWidth="1"/>
    <col min="12547" max="12547" width="24.88671875" style="1" customWidth="1"/>
    <col min="12548" max="12548" width="5.5546875" style="1" customWidth="1"/>
    <col min="12549" max="12550" width="6.5546875" style="1" customWidth="1"/>
    <col min="12551" max="12551" width="6.44140625" style="1" customWidth="1"/>
    <col min="12552" max="12553" width="6.6640625" style="1" customWidth="1"/>
    <col min="12554" max="12554" width="6.5546875" style="1" customWidth="1"/>
    <col min="12555" max="12555" width="6.6640625" style="1" customWidth="1"/>
    <col min="12556" max="12556" width="6.88671875" style="1" customWidth="1"/>
    <col min="12557" max="12557" width="7.33203125" style="1" customWidth="1"/>
    <col min="12558" max="12558" width="6.6640625" style="1" customWidth="1"/>
    <col min="12559" max="12559" width="8.33203125" style="1" customWidth="1"/>
    <col min="12560" max="12801" width="11.44140625" style="1"/>
    <col min="12802" max="12802" width="4" style="1" customWidth="1"/>
    <col min="12803" max="12803" width="24.88671875" style="1" customWidth="1"/>
    <col min="12804" max="12804" width="5.5546875" style="1" customWidth="1"/>
    <col min="12805" max="12806" width="6.5546875" style="1" customWidth="1"/>
    <col min="12807" max="12807" width="6.44140625" style="1" customWidth="1"/>
    <col min="12808" max="12809" width="6.6640625" style="1" customWidth="1"/>
    <col min="12810" max="12810" width="6.5546875" style="1" customWidth="1"/>
    <col min="12811" max="12811" width="6.6640625" style="1" customWidth="1"/>
    <col min="12812" max="12812" width="6.88671875" style="1" customWidth="1"/>
    <col min="12813" max="12813" width="7.33203125" style="1" customWidth="1"/>
    <col min="12814" max="12814" width="6.6640625" style="1" customWidth="1"/>
    <col min="12815" max="12815" width="8.33203125" style="1" customWidth="1"/>
    <col min="12816" max="13057" width="11.44140625" style="1"/>
    <col min="13058" max="13058" width="4" style="1" customWidth="1"/>
    <col min="13059" max="13059" width="24.88671875" style="1" customWidth="1"/>
    <col min="13060" max="13060" width="5.5546875" style="1" customWidth="1"/>
    <col min="13061" max="13062" width="6.5546875" style="1" customWidth="1"/>
    <col min="13063" max="13063" width="6.44140625" style="1" customWidth="1"/>
    <col min="13064" max="13065" width="6.6640625" style="1" customWidth="1"/>
    <col min="13066" max="13066" width="6.5546875" style="1" customWidth="1"/>
    <col min="13067" max="13067" width="6.6640625" style="1" customWidth="1"/>
    <col min="13068" max="13068" width="6.88671875" style="1" customWidth="1"/>
    <col min="13069" max="13069" width="7.33203125" style="1" customWidth="1"/>
    <col min="13070" max="13070" width="6.6640625" style="1" customWidth="1"/>
    <col min="13071" max="13071" width="8.33203125" style="1" customWidth="1"/>
    <col min="13072" max="13313" width="11.44140625" style="1"/>
    <col min="13314" max="13314" width="4" style="1" customWidth="1"/>
    <col min="13315" max="13315" width="24.88671875" style="1" customWidth="1"/>
    <col min="13316" max="13316" width="5.5546875" style="1" customWidth="1"/>
    <col min="13317" max="13318" width="6.5546875" style="1" customWidth="1"/>
    <col min="13319" max="13319" width="6.44140625" style="1" customWidth="1"/>
    <col min="13320" max="13321" width="6.6640625" style="1" customWidth="1"/>
    <col min="13322" max="13322" width="6.5546875" style="1" customWidth="1"/>
    <col min="13323" max="13323" width="6.6640625" style="1" customWidth="1"/>
    <col min="13324" max="13324" width="6.88671875" style="1" customWidth="1"/>
    <col min="13325" max="13325" width="7.33203125" style="1" customWidth="1"/>
    <col min="13326" max="13326" width="6.6640625" style="1" customWidth="1"/>
    <col min="13327" max="13327" width="8.33203125" style="1" customWidth="1"/>
    <col min="13328" max="13569" width="11.44140625" style="1"/>
    <col min="13570" max="13570" width="4" style="1" customWidth="1"/>
    <col min="13571" max="13571" width="24.88671875" style="1" customWidth="1"/>
    <col min="13572" max="13572" width="5.5546875" style="1" customWidth="1"/>
    <col min="13573" max="13574" width="6.5546875" style="1" customWidth="1"/>
    <col min="13575" max="13575" width="6.44140625" style="1" customWidth="1"/>
    <col min="13576" max="13577" width="6.6640625" style="1" customWidth="1"/>
    <col min="13578" max="13578" width="6.5546875" style="1" customWidth="1"/>
    <col min="13579" max="13579" width="6.6640625" style="1" customWidth="1"/>
    <col min="13580" max="13580" width="6.88671875" style="1" customWidth="1"/>
    <col min="13581" max="13581" width="7.33203125" style="1" customWidth="1"/>
    <col min="13582" max="13582" width="6.6640625" style="1" customWidth="1"/>
    <col min="13583" max="13583" width="8.33203125" style="1" customWidth="1"/>
    <col min="13584" max="13825" width="11.44140625" style="1"/>
    <col min="13826" max="13826" width="4" style="1" customWidth="1"/>
    <col min="13827" max="13827" width="24.88671875" style="1" customWidth="1"/>
    <col min="13828" max="13828" width="5.5546875" style="1" customWidth="1"/>
    <col min="13829" max="13830" width="6.5546875" style="1" customWidth="1"/>
    <col min="13831" max="13831" width="6.44140625" style="1" customWidth="1"/>
    <col min="13832" max="13833" width="6.6640625" style="1" customWidth="1"/>
    <col min="13834" max="13834" width="6.5546875" style="1" customWidth="1"/>
    <col min="13835" max="13835" width="6.6640625" style="1" customWidth="1"/>
    <col min="13836" max="13836" width="6.88671875" style="1" customWidth="1"/>
    <col min="13837" max="13837" width="7.33203125" style="1" customWidth="1"/>
    <col min="13838" max="13838" width="6.6640625" style="1" customWidth="1"/>
    <col min="13839" max="13839" width="8.33203125" style="1" customWidth="1"/>
    <col min="13840" max="14081" width="11.44140625" style="1"/>
    <col min="14082" max="14082" width="4" style="1" customWidth="1"/>
    <col min="14083" max="14083" width="24.88671875" style="1" customWidth="1"/>
    <col min="14084" max="14084" width="5.5546875" style="1" customWidth="1"/>
    <col min="14085" max="14086" width="6.5546875" style="1" customWidth="1"/>
    <col min="14087" max="14087" width="6.44140625" style="1" customWidth="1"/>
    <col min="14088" max="14089" width="6.6640625" style="1" customWidth="1"/>
    <col min="14090" max="14090" width="6.5546875" style="1" customWidth="1"/>
    <col min="14091" max="14091" width="6.6640625" style="1" customWidth="1"/>
    <col min="14092" max="14092" width="6.88671875" style="1" customWidth="1"/>
    <col min="14093" max="14093" width="7.33203125" style="1" customWidth="1"/>
    <col min="14094" max="14094" width="6.6640625" style="1" customWidth="1"/>
    <col min="14095" max="14095" width="8.33203125" style="1" customWidth="1"/>
    <col min="14096" max="14337" width="11.44140625" style="1"/>
    <col min="14338" max="14338" width="4" style="1" customWidth="1"/>
    <col min="14339" max="14339" width="24.88671875" style="1" customWidth="1"/>
    <col min="14340" max="14340" width="5.5546875" style="1" customWidth="1"/>
    <col min="14341" max="14342" width="6.5546875" style="1" customWidth="1"/>
    <col min="14343" max="14343" width="6.44140625" style="1" customWidth="1"/>
    <col min="14344" max="14345" width="6.6640625" style="1" customWidth="1"/>
    <col min="14346" max="14346" width="6.5546875" style="1" customWidth="1"/>
    <col min="14347" max="14347" width="6.6640625" style="1" customWidth="1"/>
    <col min="14348" max="14348" width="6.88671875" style="1" customWidth="1"/>
    <col min="14349" max="14349" width="7.33203125" style="1" customWidth="1"/>
    <col min="14350" max="14350" width="6.6640625" style="1" customWidth="1"/>
    <col min="14351" max="14351" width="8.33203125" style="1" customWidth="1"/>
    <col min="14352" max="14593" width="11.44140625" style="1"/>
    <col min="14594" max="14594" width="4" style="1" customWidth="1"/>
    <col min="14595" max="14595" width="24.88671875" style="1" customWidth="1"/>
    <col min="14596" max="14596" width="5.5546875" style="1" customWidth="1"/>
    <col min="14597" max="14598" width="6.5546875" style="1" customWidth="1"/>
    <col min="14599" max="14599" width="6.44140625" style="1" customWidth="1"/>
    <col min="14600" max="14601" width="6.6640625" style="1" customWidth="1"/>
    <col min="14602" max="14602" width="6.5546875" style="1" customWidth="1"/>
    <col min="14603" max="14603" width="6.6640625" style="1" customWidth="1"/>
    <col min="14604" max="14604" width="6.88671875" style="1" customWidth="1"/>
    <col min="14605" max="14605" width="7.33203125" style="1" customWidth="1"/>
    <col min="14606" max="14606" width="6.6640625" style="1" customWidth="1"/>
    <col min="14607" max="14607" width="8.33203125" style="1" customWidth="1"/>
    <col min="14608" max="14849" width="11.44140625" style="1"/>
    <col min="14850" max="14850" width="4" style="1" customWidth="1"/>
    <col min="14851" max="14851" width="24.88671875" style="1" customWidth="1"/>
    <col min="14852" max="14852" width="5.5546875" style="1" customWidth="1"/>
    <col min="14853" max="14854" width="6.5546875" style="1" customWidth="1"/>
    <col min="14855" max="14855" width="6.44140625" style="1" customWidth="1"/>
    <col min="14856" max="14857" width="6.6640625" style="1" customWidth="1"/>
    <col min="14858" max="14858" width="6.5546875" style="1" customWidth="1"/>
    <col min="14859" max="14859" width="6.6640625" style="1" customWidth="1"/>
    <col min="14860" max="14860" width="6.88671875" style="1" customWidth="1"/>
    <col min="14861" max="14861" width="7.33203125" style="1" customWidth="1"/>
    <col min="14862" max="14862" width="6.6640625" style="1" customWidth="1"/>
    <col min="14863" max="14863" width="8.33203125" style="1" customWidth="1"/>
    <col min="14864" max="15105" width="11.44140625" style="1"/>
    <col min="15106" max="15106" width="4" style="1" customWidth="1"/>
    <col min="15107" max="15107" width="24.88671875" style="1" customWidth="1"/>
    <col min="15108" max="15108" width="5.5546875" style="1" customWidth="1"/>
    <col min="15109" max="15110" width="6.5546875" style="1" customWidth="1"/>
    <col min="15111" max="15111" width="6.44140625" style="1" customWidth="1"/>
    <col min="15112" max="15113" width="6.6640625" style="1" customWidth="1"/>
    <col min="15114" max="15114" width="6.5546875" style="1" customWidth="1"/>
    <col min="15115" max="15115" width="6.6640625" style="1" customWidth="1"/>
    <col min="15116" max="15116" width="6.88671875" style="1" customWidth="1"/>
    <col min="15117" max="15117" width="7.33203125" style="1" customWidth="1"/>
    <col min="15118" max="15118" width="6.6640625" style="1" customWidth="1"/>
    <col min="15119" max="15119" width="8.33203125" style="1" customWidth="1"/>
    <col min="15120" max="15361" width="11.44140625" style="1"/>
    <col min="15362" max="15362" width="4" style="1" customWidth="1"/>
    <col min="15363" max="15363" width="24.88671875" style="1" customWidth="1"/>
    <col min="15364" max="15364" width="5.5546875" style="1" customWidth="1"/>
    <col min="15365" max="15366" width="6.5546875" style="1" customWidth="1"/>
    <col min="15367" max="15367" width="6.44140625" style="1" customWidth="1"/>
    <col min="15368" max="15369" width="6.6640625" style="1" customWidth="1"/>
    <col min="15370" max="15370" width="6.5546875" style="1" customWidth="1"/>
    <col min="15371" max="15371" width="6.6640625" style="1" customWidth="1"/>
    <col min="15372" max="15372" width="6.88671875" style="1" customWidth="1"/>
    <col min="15373" max="15373" width="7.33203125" style="1" customWidth="1"/>
    <col min="15374" max="15374" width="6.6640625" style="1" customWidth="1"/>
    <col min="15375" max="15375" width="8.33203125" style="1" customWidth="1"/>
    <col min="15376" max="15617" width="11.44140625" style="1"/>
    <col min="15618" max="15618" width="4" style="1" customWidth="1"/>
    <col min="15619" max="15619" width="24.88671875" style="1" customWidth="1"/>
    <col min="15620" max="15620" width="5.5546875" style="1" customWidth="1"/>
    <col min="15621" max="15622" width="6.5546875" style="1" customWidth="1"/>
    <col min="15623" max="15623" width="6.44140625" style="1" customWidth="1"/>
    <col min="15624" max="15625" width="6.6640625" style="1" customWidth="1"/>
    <col min="15626" max="15626" width="6.5546875" style="1" customWidth="1"/>
    <col min="15627" max="15627" width="6.6640625" style="1" customWidth="1"/>
    <col min="15628" max="15628" width="6.88671875" style="1" customWidth="1"/>
    <col min="15629" max="15629" width="7.33203125" style="1" customWidth="1"/>
    <col min="15630" max="15630" width="6.6640625" style="1" customWidth="1"/>
    <col min="15631" max="15631" width="8.33203125" style="1" customWidth="1"/>
    <col min="15632" max="15873" width="11.44140625" style="1"/>
    <col min="15874" max="15874" width="4" style="1" customWidth="1"/>
    <col min="15875" max="15875" width="24.88671875" style="1" customWidth="1"/>
    <col min="15876" max="15876" width="5.5546875" style="1" customWidth="1"/>
    <col min="15877" max="15878" width="6.5546875" style="1" customWidth="1"/>
    <col min="15879" max="15879" width="6.44140625" style="1" customWidth="1"/>
    <col min="15880" max="15881" width="6.6640625" style="1" customWidth="1"/>
    <col min="15882" max="15882" width="6.5546875" style="1" customWidth="1"/>
    <col min="15883" max="15883" width="6.6640625" style="1" customWidth="1"/>
    <col min="15884" max="15884" width="6.88671875" style="1" customWidth="1"/>
    <col min="15885" max="15885" width="7.33203125" style="1" customWidth="1"/>
    <col min="15886" max="15886" width="6.6640625" style="1" customWidth="1"/>
    <col min="15887" max="15887" width="8.33203125" style="1" customWidth="1"/>
    <col min="15888" max="16129" width="11.44140625" style="1"/>
    <col min="16130" max="16130" width="4" style="1" customWidth="1"/>
    <col min="16131" max="16131" width="24.88671875" style="1" customWidth="1"/>
    <col min="16132" max="16132" width="5.5546875" style="1" customWidth="1"/>
    <col min="16133" max="16134" width="6.5546875" style="1" customWidth="1"/>
    <col min="16135" max="16135" width="6.44140625" style="1" customWidth="1"/>
    <col min="16136" max="16137" width="6.6640625" style="1" customWidth="1"/>
    <col min="16138" max="16138" width="6.5546875" style="1" customWidth="1"/>
    <col min="16139" max="16139" width="6.6640625" style="1" customWidth="1"/>
    <col min="16140" max="16140" width="6.88671875" style="1" customWidth="1"/>
    <col min="16141" max="16141" width="7.33203125" style="1" customWidth="1"/>
    <col min="16142" max="16142" width="6.6640625" style="1" customWidth="1"/>
    <col min="16143" max="16143" width="8.33203125" style="1" customWidth="1"/>
    <col min="16144" max="16384" width="11.44140625" style="1"/>
  </cols>
  <sheetData>
    <row r="1" spans="1:24" x14ac:dyDescent="0.25">
      <c r="A1" s="2"/>
      <c r="B1" s="2"/>
      <c r="C1" s="2"/>
      <c r="D1" s="2"/>
      <c r="E1" s="2"/>
      <c r="F1" s="2"/>
      <c r="G1" s="2"/>
      <c r="H1" s="2"/>
      <c r="I1" s="2"/>
      <c r="J1" s="2"/>
      <c r="K1" s="2"/>
      <c r="L1" s="2"/>
      <c r="M1" s="2"/>
      <c r="N1" s="2"/>
      <c r="O1" s="2"/>
      <c r="P1" s="2"/>
      <c r="Q1" s="2"/>
      <c r="R1" s="2"/>
      <c r="S1" s="2"/>
    </row>
    <row r="2" spans="1:24" x14ac:dyDescent="0.25">
      <c r="A2" s="2"/>
      <c r="B2" s="134" t="s">
        <v>99</v>
      </c>
      <c r="C2" s="134"/>
      <c r="D2" s="2"/>
      <c r="E2" s="2"/>
      <c r="F2" s="2"/>
      <c r="G2" s="2"/>
      <c r="H2" s="2"/>
      <c r="I2" s="2"/>
      <c r="J2" s="2"/>
      <c r="K2" s="2"/>
      <c r="L2" s="2"/>
      <c r="M2" s="2"/>
      <c r="N2" s="2"/>
      <c r="O2" s="2"/>
      <c r="P2" s="2"/>
      <c r="Q2" s="2"/>
      <c r="R2" s="2"/>
      <c r="S2" s="2"/>
    </row>
    <row r="3" spans="1:24" ht="12.75" customHeight="1" x14ac:dyDescent="0.25">
      <c r="A3" s="2"/>
      <c r="B3" s="134"/>
      <c r="C3" s="135"/>
      <c r="D3" s="136" t="s">
        <v>128</v>
      </c>
      <c r="E3" s="137"/>
      <c r="F3" s="137"/>
      <c r="G3" s="137"/>
      <c r="H3" s="137"/>
      <c r="I3" s="137"/>
      <c r="J3" s="137"/>
      <c r="K3" s="138"/>
      <c r="L3" s="136" t="s">
        <v>129</v>
      </c>
      <c r="M3" s="137"/>
      <c r="N3" s="137"/>
      <c r="O3" s="137"/>
      <c r="P3" s="137"/>
      <c r="Q3" s="137"/>
      <c r="R3" s="137"/>
      <c r="S3" s="137"/>
      <c r="T3" s="137"/>
      <c r="U3" s="137"/>
      <c r="V3" s="137"/>
      <c r="W3" s="137"/>
      <c r="X3" s="138"/>
    </row>
    <row r="4" spans="1:24" ht="12.75" customHeight="1" x14ac:dyDescent="0.25">
      <c r="A4" s="2"/>
      <c r="B4" s="134"/>
      <c r="C4" s="135"/>
      <c r="D4" s="6">
        <v>0.1</v>
      </c>
      <c r="E4" s="6">
        <v>29.1</v>
      </c>
      <c r="F4" s="6">
        <v>39.1</v>
      </c>
      <c r="G4" s="6">
        <v>49.1</v>
      </c>
      <c r="H4" s="6">
        <v>59.1</v>
      </c>
      <c r="I4" s="6">
        <v>69.099999999999994</v>
      </c>
      <c r="J4" s="6">
        <v>79.099999999999994</v>
      </c>
      <c r="K4" s="6">
        <v>89.1</v>
      </c>
      <c r="L4" s="6">
        <v>100.1</v>
      </c>
      <c r="M4" s="6">
        <v>150.1</v>
      </c>
      <c r="N4" s="6">
        <v>200.1</v>
      </c>
      <c r="O4" s="6">
        <v>300.10000000000002</v>
      </c>
      <c r="P4" s="6">
        <v>400.1</v>
      </c>
      <c r="Q4" s="6">
        <v>500.1</v>
      </c>
      <c r="R4" s="6">
        <v>700.1</v>
      </c>
      <c r="S4" s="6">
        <v>1000.1</v>
      </c>
      <c r="T4" s="6">
        <v>1500.1</v>
      </c>
      <c r="U4" s="6">
        <v>2000.1</v>
      </c>
      <c r="V4" s="6">
        <v>2500</v>
      </c>
      <c r="W4" s="6">
        <v>3000</v>
      </c>
      <c r="X4" s="6">
        <v>3500</v>
      </c>
    </row>
    <row r="5" spans="1:24" x14ac:dyDescent="0.25">
      <c r="A5" s="2"/>
      <c r="B5" s="5">
        <v>1</v>
      </c>
      <c r="C5" s="3" t="s">
        <v>97</v>
      </c>
      <c r="D5" s="8">
        <f>'Dachser Classic'!D5+('Dachser Classic'!D5*0.05)</f>
        <v>20.065720500000001</v>
      </c>
      <c r="E5" s="8">
        <f>'Dachser Classic'!E5+('Dachser Classic'!E5*0.05)</f>
        <v>26.000367749999999</v>
      </c>
      <c r="F5" s="8">
        <f>'Dachser Classic'!F5+('Dachser Classic'!F5*0.05)</f>
        <v>27.573525</v>
      </c>
      <c r="G5" s="8">
        <f>'Dachser Classic'!G5+('Dachser Classic'!G5*0.05)</f>
        <v>29.696940000000001</v>
      </c>
      <c r="H5" s="8">
        <f>'Dachser Classic'!H5+('Dachser Classic'!H5*0.05)</f>
        <v>31.302180000000003</v>
      </c>
      <c r="I5" s="8">
        <f>'Dachser Classic'!I5+('Dachser Classic'!I5*0.05)</f>
        <v>35.144943750000003</v>
      </c>
      <c r="J5" s="8">
        <f>'Dachser Classic'!J5+('Dachser Classic'!J5*0.05)</f>
        <v>41.685525000000005</v>
      </c>
      <c r="K5" s="8">
        <f>'Dachser Classic'!K5+('Dachser Classic'!K5*0.05)</f>
        <v>46.3932</v>
      </c>
      <c r="L5" s="8">
        <f>'Dachser Classic'!L5+('Dachser Classic'!L5*0.05)</f>
        <v>38.344950000000004</v>
      </c>
      <c r="M5" s="8">
        <f>'Dachser Classic'!M5+('Dachser Classic'!M5*0.05)</f>
        <v>34.122375000000005</v>
      </c>
      <c r="N5" s="8">
        <f>'Dachser Classic'!N5+('Dachser Classic'!N5*0.05)</f>
        <v>28.058624999999999</v>
      </c>
      <c r="O5" s="8">
        <f>'Dachser Classic'!O5+('Dachser Classic'!O5*0.05)</f>
        <v>19.172475000000002</v>
      </c>
      <c r="P5" s="8">
        <f>'Dachser Classic'!P5+('Dachser Classic'!P5*0.05)</f>
        <v>15.732674999999999</v>
      </c>
      <c r="Q5" s="8">
        <f>'Dachser Classic'!Q5+('Dachser Classic'!Q5*0.05)</f>
        <v>14.387625</v>
      </c>
      <c r="R5" s="8">
        <f>'Dachser Classic'!R5+('Dachser Classic'!R5*0.05)</f>
        <v>13.064625000000001</v>
      </c>
      <c r="S5" s="8">
        <f>'Dachser Classic'!S5+('Dachser Classic'!S5*0.05)</f>
        <v>12.535425</v>
      </c>
      <c r="T5" s="8">
        <f>'Dachser Classic'!T5+('Dachser Classic'!T5*0.05)</f>
        <v>12.017250000000001</v>
      </c>
      <c r="U5" s="8">
        <f>'Dachser Classic'!U5+('Dachser Classic'!U5*0.05)</f>
        <v>11.66445</v>
      </c>
      <c r="V5" s="8">
        <f>'Dachser Classic'!V5+('Dachser Classic'!V5*0.05)</f>
        <v>11.32200743119266</v>
      </c>
      <c r="W5" s="8">
        <f>'Dachser Classic'!W5+('Dachser Classic'!W5*0.05)</f>
        <v>10.989618222203518</v>
      </c>
      <c r="X5" s="8">
        <f>'Dachser Classic'!X5+('Dachser Classic'!X5*0.05)</f>
        <v>10.66698722852415</v>
      </c>
    </row>
    <row r="6" spans="1:24" x14ac:dyDescent="0.25">
      <c r="A6" s="2"/>
      <c r="B6" s="5">
        <v>2</v>
      </c>
      <c r="C6" s="3" t="s">
        <v>96</v>
      </c>
      <c r="D6" s="8">
        <f>'Dachser Classic'!D6+('Dachser Classic'!D6*0.05)</f>
        <v>22.251096</v>
      </c>
      <c r="E6" s="8">
        <f>'Dachser Classic'!E6+('Dachser Classic'!E6*0.05)</f>
        <v>30.447963000000001</v>
      </c>
      <c r="F6" s="8">
        <f>'Dachser Classic'!F6+('Dachser Classic'!F6*0.05)</f>
        <v>32.342388750000005</v>
      </c>
      <c r="G6" s="8">
        <f>'Dachser Classic'!G6+('Dachser Classic'!G6*0.05)</f>
        <v>35.441406000000001</v>
      </c>
      <c r="H6" s="8">
        <f>'Dachser Classic'!H6+('Dachser Classic'!H6*0.05)</f>
        <v>37.518626249999997</v>
      </c>
      <c r="I6" s="8">
        <f>'Dachser Classic'!I6+('Dachser Classic'!I6*0.05)</f>
        <v>42.399944999999995</v>
      </c>
      <c r="J6" s="8">
        <f>'Dachser Classic'!J6+('Dachser Classic'!J6*0.05)</f>
        <v>50.461425000000006</v>
      </c>
      <c r="K6" s="8">
        <f>'Dachser Classic'!K6+('Dachser Classic'!K6*0.05)</f>
        <v>56.084175000000002</v>
      </c>
      <c r="L6" s="8">
        <f>'Dachser Classic'!L6+('Dachser Classic'!L6*0.05)</f>
        <v>48.565124999999995</v>
      </c>
      <c r="M6" s="8">
        <f>'Dachser Classic'!M6+('Dachser Classic'!M6*0.05)</f>
        <v>43.328249999999997</v>
      </c>
      <c r="N6" s="8">
        <f>'Dachser Classic'!N6+('Dachser Classic'!N6*0.05)</f>
        <v>36.680175000000006</v>
      </c>
      <c r="O6" s="8">
        <f>'Dachser Classic'!O6+('Dachser Classic'!O6*0.05)</f>
        <v>27.760950000000001</v>
      </c>
      <c r="P6" s="8">
        <f>'Dachser Classic'!P6+('Dachser Classic'!P6*0.05)</f>
        <v>23.020199999999999</v>
      </c>
      <c r="Q6" s="8">
        <f>'Dachser Classic'!Q6+('Dachser Classic'!Q6*0.05)</f>
        <v>21.399525000000001</v>
      </c>
      <c r="R6" s="8">
        <f>'Dachser Classic'!R6+('Dachser Classic'!R6*0.05)</f>
        <v>19.856025000000002</v>
      </c>
      <c r="S6" s="8">
        <f>'Dachser Classic'!S6+('Dachser Classic'!S6*0.05)</f>
        <v>19.249650000000003</v>
      </c>
      <c r="T6" s="8">
        <f>'Dachser Classic'!T6+('Dachser Classic'!T6*0.05)</f>
        <v>18.544050000000002</v>
      </c>
      <c r="U6" s="8">
        <f>'Dachser Classic'!U6+('Dachser Classic'!U6*0.05)</f>
        <v>18.025875000000003</v>
      </c>
      <c r="V6" s="8">
        <f>'Dachser Classic'!V6+('Dachser Classic'!V6*0.05)</f>
        <v>17.522179325208089</v>
      </c>
      <c r="W6" s="8">
        <f>'Dachser Classic'!W6+('Dachser Classic'!W6*0.05)</f>
        <v>17.03255838092463</v>
      </c>
      <c r="X6" s="8">
        <f>'Dachser Classic'!X6+('Dachser Classic'!X6*0.05)</f>
        <v>16.556618878009374</v>
      </c>
    </row>
    <row r="7" spans="1:24" x14ac:dyDescent="0.25">
      <c r="A7" s="2"/>
      <c r="B7" s="5">
        <v>3</v>
      </c>
      <c r="C7" s="3" t="s">
        <v>95</v>
      </c>
      <c r="D7" s="8">
        <f>'Dachser Classic'!D7+('Dachser Classic'!D7*0.05)</f>
        <v>22.835421</v>
      </c>
      <c r="E7" s="8">
        <f>'Dachser Classic'!E7+('Dachser Classic'!E7*0.05)</f>
        <v>29.862425249999994</v>
      </c>
      <c r="F7" s="8">
        <f>'Dachser Classic'!F7+('Dachser Classic'!F7*0.05)</f>
        <v>31.52874375</v>
      </c>
      <c r="G7" s="8">
        <f>'Dachser Classic'!G7+('Dachser Classic'!G7*0.05)</f>
        <v>34.122816</v>
      </c>
      <c r="H7" s="8">
        <f>'Dachser Classic'!H7+('Dachser Classic'!H7*0.05)</f>
        <v>35.978985000000002</v>
      </c>
      <c r="I7" s="8">
        <f>'Dachser Classic'!I7+('Dachser Classic'!I7*0.05)</f>
        <v>40.61444625</v>
      </c>
      <c r="J7" s="8">
        <f>'Dachser Classic'!J7+('Dachser Classic'!J7*0.05)</f>
        <v>48.763574999999996</v>
      </c>
      <c r="K7" s="8">
        <f>'Dachser Classic'!K7+('Dachser Classic'!K7*0.05)</f>
        <v>53.978400000000001</v>
      </c>
      <c r="L7" s="8">
        <f>'Dachser Classic'!L7+('Dachser Classic'!L7*0.05)</f>
        <v>44.772525000000002</v>
      </c>
      <c r="M7" s="8">
        <f>'Dachser Classic'!M7+('Dachser Classic'!M7*0.05)</f>
        <v>39.293100000000003</v>
      </c>
      <c r="N7" s="8">
        <f>'Dachser Classic'!N7+('Dachser Classic'!N7*0.05)</f>
        <v>32.060699999999997</v>
      </c>
      <c r="O7" s="8">
        <f>'Dachser Classic'!O7+('Dachser Classic'!O7*0.05)</f>
        <v>22.270500000000002</v>
      </c>
      <c r="P7" s="8">
        <f>'Dachser Classic'!P7+('Dachser Classic'!P7*0.05)</f>
        <v>18.169200000000004</v>
      </c>
      <c r="Q7" s="8">
        <f>'Dachser Classic'!Q7+('Dachser Classic'!Q7*0.05)</f>
        <v>16.460325000000001</v>
      </c>
      <c r="R7" s="8">
        <f>'Dachser Classic'!R7+('Dachser Classic'!R7*0.05)</f>
        <v>14.982975000000001</v>
      </c>
      <c r="S7" s="8">
        <f>'Dachser Classic'!S7+('Dachser Classic'!S7*0.05)</f>
        <v>14.365575</v>
      </c>
      <c r="T7" s="8">
        <f>'Dachser Classic'!T7+('Dachser Classic'!T7*0.05)</f>
        <v>13.759200000000002</v>
      </c>
      <c r="U7" s="8">
        <f>'Dachser Classic'!U7+('Dachser Classic'!U7*0.05)</f>
        <v>13.329224999999999</v>
      </c>
      <c r="V7" s="8">
        <f>'Dachser Classic'!V7+('Dachser Classic'!V7*0.05)</f>
        <v>12.912686718750001</v>
      </c>
      <c r="W7" s="8">
        <f>'Dachser Classic'!W7+('Dachser Classic'!W7*0.05)</f>
        <v>12.509165258789064</v>
      </c>
      <c r="X7" s="8">
        <f>'Dachser Classic'!X7+('Dachser Classic'!X7*0.05)</f>
        <v>12.118253844451909</v>
      </c>
    </row>
    <row r="8" spans="1:24" x14ac:dyDescent="0.25">
      <c r="A8" s="2"/>
      <c r="B8" s="5">
        <v>4</v>
      </c>
      <c r="C8" s="3" t="s">
        <v>94</v>
      </c>
      <c r="D8" s="8">
        <f>'Dachser Classic'!D8+('Dachser Classic'!D8*0.05)</f>
        <v>28.678671000000001</v>
      </c>
      <c r="E8" s="8">
        <f>'Dachser Classic'!E8+('Dachser Classic'!E8*0.05)</f>
        <v>37.48687425</v>
      </c>
      <c r="F8" s="8">
        <f>'Dachser Classic'!F8+('Dachser Classic'!F8*0.05)</f>
        <v>40.829158125000006</v>
      </c>
      <c r="G8" s="8">
        <f>'Dachser Classic'!G8+('Dachser Classic'!G8*0.05)</f>
        <v>44.625672000000002</v>
      </c>
      <c r="H8" s="8">
        <f>'Dachser Classic'!H8+('Dachser Classic'!H8*0.05)</f>
        <v>47.925675000000005</v>
      </c>
      <c r="I8" s="8">
        <f>'Dachser Classic'!I8+('Dachser Classic'!I8*0.05)</f>
        <v>54.774129374999994</v>
      </c>
      <c r="J8" s="8">
        <f>'Dachser Classic'!J8+('Dachser Classic'!J8*0.05)</f>
        <v>65.797200000000004</v>
      </c>
      <c r="K8" s="8">
        <f>'Dachser Classic'!K8+('Dachser Classic'!K8*0.05)</f>
        <v>74.429775000000006</v>
      </c>
      <c r="L8" s="8">
        <f>'Dachser Classic'!L8+('Dachser Classic'!L8*0.05)</f>
        <v>61.993575</v>
      </c>
      <c r="M8" s="8">
        <f>'Dachser Classic'!M8+('Dachser Classic'!M8*0.05)</f>
        <v>57.495375000000003</v>
      </c>
      <c r="N8" s="8">
        <f>'Dachser Classic'!N8+('Dachser Classic'!N8*0.05)</f>
        <v>48.984074999999997</v>
      </c>
      <c r="O8" s="8">
        <f>'Dachser Classic'!O8+('Dachser Classic'!O8*0.05)</f>
        <v>33.251400000000004</v>
      </c>
      <c r="P8" s="8">
        <f>'Dachser Classic'!P8+('Dachser Classic'!P8*0.05)</f>
        <v>27.882225000000002</v>
      </c>
      <c r="Q8" s="8">
        <f>'Dachser Classic'!Q8+('Dachser Classic'!Q8*0.05)</f>
        <v>25.809525000000001</v>
      </c>
      <c r="R8" s="8">
        <f>'Dachser Classic'!R8+('Dachser Classic'!R8*0.05)</f>
        <v>23.251725</v>
      </c>
      <c r="S8" s="8">
        <f>'Dachser Classic'!S8+('Dachser Classic'!S8*0.05)</f>
        <v>22.46895</v>
      </c>
      <c r="T8" s="8">
        <f>'Dachser Classic'!T8+('Dachser Classic'!T8*0.05)</f>
        <v>21.774374999999999</v>
      </c>
      <c r="U8" s="8">
        <f>'Dachser Classic'!U8+('Dachser Classic'!U8*0.05)</f>
        <v>21.156975000000003</v>
      </c>
      <c r="V8" s="8">
        <f>'Dachser Classic'!V8+('Dachser Classic'!V8*0.05)</f>
        <v>20.55708102531646</v>
      </c>
      <c r="W8" s="8">
        <f>'Dachser Classic'!W8+('Dachser Classic'!W8*0.05)</f>
        <v>19.974196702573316</v>
      </c>
      <c r="X8" s="8">
        <f>'Dachser Classic'!X8+('Dachser Classic'!X8*0.05)</f>
        <v>19.407839732778836</v>
      </c>
    </row>
    <row r="9" spans="1:24" x14ac:dyDescent="0.25">
      <c r="A9" s="2"/>
      <c r="B9" s="5">
        <v>5</v>
      </c>
      <c r="C9" s="3" t="s">
        <v>93</v>
      </c>
      <c r="D9" s="8">
        <f>'Dachser Classic'!D9+('Dachser Classic'!D9*0.05)</f>
        <v>29.695396500000005</v>
      </c>
      <c r="E9" s="8">
        <f>'Dachser Classic'!E9+('Dachser Classic'!E9*0.05)</f>
        <v>38.159619749999997</v>
      </c>
      <c r="F9" s="8">
        <f>'Dachser Classic'!F9+('Dachser Classic'!F9*0.05)</f>
        <v>41.563698750000007</v>
      </c>
      <c r="G9" s="8">
        <f>'Dachser Classic'!G9+('Dachser Classic'!G9*0.05)</f>
        <v>45.279234000000002</v>
      </c>
      <c r="H9" s="8">
        <f>'Dachser Classic'!H9+('Dachser Classic'!H9*0.05)</f>
        <v>48.643402500000008</v>
      </c>
      <c r="I9" s="8">
        <f>'Dachser Classic'!I9+('Dachser Classic'!I9*0.05)</f>
        <v>55.712081249999997</v>
      </c>
      <c r="J9" s="8">
        <f>'Dachser Classic'!J9+('Dachser Classic'!J9*0.05)</f>
        <v>67.054050000000004</v>
      </c>
      <c r="K9" s="8">
        <f>'Dachser Classic'!K9+('Dachser Classic'!K9*0.05)</f>
        <v>75.874049999999997</v>
      </c>
      <c r="L9" s="8">
        <f>'Dachser Classic'!L9+('Dachser Classic'!L9*0.05)</f>
        <v>66.083849999999998</v>
      </c>
      <c r="M9" s="8">
        <f>'Dachser Classic'!M9+('Dachser Classic'!M9*0.05)</f>
        <v>61.728975000000005</v>
      </c>
      <c r="N9" s="8">
        <f>'Dachser Classic'!N9+('Dachser Classic'!N9*0.05)</f>
        <v>53.394075000000001</v>
      </c>
      <c r="O9" s="8">
        <f>'Dachser Classic'!O9+('Dachser Classic'!O9*0.05)</f>
        <v>35.643825</v>
      </c>
      <c r="P9" s="8">
        <f>'Dachser Classic'!P9+('Dachser Classic'!P9*0.05)</f>
        <v>30.0321</v>
      </c>
      <c r="Q9" s="8">
        <f>'Dachser Classic'!Q9+('Dachser Classic'!Q9*0.05)</f>
        <v>27.6066</v>
      </c>
      <c r="R9" s="8">
        <f>'Dachser Classic'!R9+('Dachser Classic'!R9*0.05)</f>
        <v>25.170074999999997</v>
      </c>
      <c r="S9" s="8">
        <f>'Dachser Classic'!S9+('Dachser Classic'!S9*0.05)</f>
        <v>24.387300000000003</v>
      </c>
      <c r="T9" s="8">
        <f>'Dachser Classic'!T9+('Dachser Classic'!T9*0.05)</f>
        <v>23.428125000000001</v>
      </c>
      <c r="U9" s="8">
        <f>'Dachser Classic'!U9+('Dachser Classic'!U9*0.05)</f>
        <v>22.55715</v>
      </c>
      <c r="V9" s="8">
        <f>'Dachser Classic'!V9+('Dachser Classic'!V9*0.05)</f>
        <v>21.71855477647059</v>
      </c>
      <c r="W9" s="8">
        <f>'Dachser Classic'!W9+('Dachser Classic'!W9*0.05)</f>
        <v>20.911135563604155</v>
      </c>
      <c r="X9" s="8">
        <f>'Dachser Classic'!X9+('Dachser Classic'!X9*0.05)</f>
        <v>20.133733347357225</v>
      </c>
    </row>
    <row r="10" spans="1:24" x14ac:dyDescent="0.25">
      <c r="A10" s="2"/>
      <c r="B10" s="5">
        <v>6</v>
      </c>
      <c r="C10" s="3" t="s">
        <v>92</v>
      </c>
      <c r="D10" s="8">
        <f>'Dachser Classic'!D10+('Dachser Classic'!D10*0.05)</f>
        <v>25.464883500000003</v>
      </c>
      <c r="E10" s="8">
        <f>'Dachser Classic'!E10+('Dachser Classic'!E10*0.05)</f>
        <v>34.048397250000001</v>
      </c>
      <c r="F10" s="8">
        <f>'Dachser Classic'!F10+('Dachser Classic'!F10*0.05)</f>
        <v>36.308908125000009</v>
      </c>
      <c r="G10" s="8">
        <f>'Dachser Classic'!G10+('Dachser Classic'!G10*0.05)</f>
        <v>39.546234000000005</v>
      </c>
      <c r="H10" s="8">
        <f>'Dachser Classic'!H10+('Dachser Classic'!H10*0.05)</f>
        <v>41.87129625</v>
      </c>
      <c r="I10" s="8">
        <f>'Dachser Classic'!I10+('Dachser Classic'!I10*0.05)</f>
        <v>47.349618750000005</v>
      </c>
      <c r="J10" s="8">
        <f>'Dachser Classic'!J10+('Dachser Classic'!J10*0.05)</f>
        <v>55.753425</v>
      </c>
      <c r="K10" s="8">
        <f>'Dachser Classic'!K10+('Dachser Classic'!K10*0.05)</f>
        <v>62.236125000000008</v>
      </c>
      <c r="L10" s="8">
        <f>'Dachser Classic'!L10+('Dachser Classic'!L10*0.05)</f>
        <v>52.942050000000009</v>
      </c>
      <c r="M10" s="8">
        <f>'Dachser Classic'!M10+('Dachser Classic'!M10*0.05)</f>
        <v>47.771324999999997</v>
      </c>
      <c r="N10" s="8">
        <f>'Dachser Classic'!N10+('Dachser Classic'!N10*0.05)</f>
        <v>40.153050000000007</v>
      </c>
      <c r="O10" s="8">
        <f>'Dachser Classic'!O10+('Dachser Classic'!O10*0.05)</f>
        <v>29.4588</v>
      </c>
      <c r="P10" s="8">
        <f>'Dachser Classic'!P10+('Dachser Classic'!P10*0.05)</f>
        <v>24.552675000000001</v>
      </c>
      <c r="Q10" s="8">
        <f>'Dachser Classic'!Q10+('Dachser Classic'!Q10*0.05)</f>
        <v>22.656375000000001</v>
      </c>
      <c r="R10" s="8">
        <f>'Dachser Classic'!R10+('Dachser Classic'!R10*0.05)</f>
        <v>20.815199999999997</v>
      </c>
      <c r="S10" s="8">
        <f>'Dachser Classic'!S10+('Dachser Classic'!S10*0.05)</f>
        <v>20.120625</v>
      </c>
      <c r="T10" s="8">
        <f>'Dachser Classic'!T10+('Dachser Classic'!T10*0.05)</f>
        <v>19.337850000000003</v>
      </c>
      <c r="U10" s="8">
        <f>'Dachser Classic'!U10+('Dachser Classic'!U10*0.05)</f>
        <v>18.896850000000001</v>
      </c>
      <c r="V10" s="8">
        <f>'Dachser Classic'!V10+('Dachser Classic'!V10*0.05)</f>
        <v>18.465907012542765</v>
      </c>
      <c r="W10" s="8">
        <f>'Dachser Classic'!W10+('Dachser Classic'!W10*0.05)</f>
        <v>18.04479168728523</v>
      </c>
      <c r="X10" s="8">
        <f>'Dachser Classic'!X10+('Dachser Classic'!X10*0.05)</f>
        <v>17.633279904222853</v>
      </c>
    </row>
    <row r="11" spans="1:24" x14ac:dyDescent="0.25">
      <c r="A11" s="2"/>
      <c r="B11" s="5">
        <v>7</v>
      </c>
      <c r="C11" s="3" t="s">
        <v>91</v>
      </c>
      <c r="D11" s="8">
        <f>'Dachser Classic'!D11+('Dachser Classic'!D11*0.05)</f>
        <v>18.2426265</v>
      </c>
      <c r="E11" s="8">
        <f>'Dachser Classic'!E11+('Dachser Classic'!E11*0.05)</f>
        <v>23.571009</v>
      </c>
      <c r="F11" s="8">
        <f>'Dachser Classic'!F11+('Dachser Classic'!F11*0.05)</f>
        <v>24.578859375</v>
      </c>
      <c r="G11" s="8">
        <f>'Dachser Classic'!G11+('Dachser Classic'!G11*0.05)</f>
        <v>26.417664000000002</v>
      </c>
      <c r="H11" s="8">
        <f>'Dachser Classic'!H11+('Dachser Classic'!H11*0.05)</f>
        <v>27.586203749999999</v>
      </c>
      <c r="I11" s="8">
        <f>'Dachser Classic'!I11+('Dachser Classic'!I11*0.05)</f>
        <v>30.794203124999999</v>
      </c>
      <c r="J11" s="8">
        <f>'Dachser Classic'!J11+('Dachser Classic'!J11*0.05)</f>
        <v>36.217125000000003</v>
      </c>
      <c r="K11" s="8">
        <f>'Dachser Classic'!K11+('Dachser Classic'!K11*0.05)</f>
        <v>39.954600000000006</v>
      </c>
      <c r="L11" s="8">
        <f>'Dachser Classic'!L11+('Dachser Classic'!L11*0.05)</f>
        <v>33.185250000000003</v>
      </c>
      <c r="M11" s="8">
        <f>'Dachser Classic'!M11+('Dachser Classic'!M11*0.05)</f>
        <v>28.852425000000004</v>
      </c>
      <c r="N11" s="8">
        <f>'Dachser Classic'!N11+('Dachser Classic'!N11*0.05)</f>
        <v>23.328900000000001</v>
      </c>
      <c r="O11" s="8">
        <f>'Dachser Classic'!O11+('Dachser Classic'!O11*0.05)</f>
        <v>15.776775000000001</v>
      </c>
      <c r="P11" s="8">
        <f>'Dachser Classic'!P11+('Dachser Classic'!P11*0.05)</f>
        <v>12.766950000000001</v>
      </c>
      <c r="Q11" s="8">
        <f>'Dachser Classic'!Q11+('Dachser Classic'!Q11*0.05)</f>
        <v>11.5983</v>
      </c>
      <c r="R11" s="8">
        <f>'Dachser Classic'!R11+('Dachser Classic'!R11*0.05)</f>
        <v>10.539899999999999</v>
      </c>
      <c r="S11" s="8">
        <f>'Dachser Classic'!S11+('Dachser Classic'!S11*0.05)</f>
        <v>10.0107</v>
      </c>
      <c r="T11" s="8">
        <f>'Dachser Classic'!T11+('Dachser Classic'!T11*0.05)</f>
        <v>9.4925250000000005</v>
      </c>
      <c r="U11" s="8">
        <f>'Dachser Classic'!U11+('Dachser Classic'!U11*0.05)</f>
        <v>9.227924999999999</v>
      </c>
      <c r="V11" s="8">
        <f>'Dachser Classic'!V11+('Dachser Classic'!V11*0.05)</f>
        <v>8.9707006097560971</v>
      </c>
      <c r="W11" s="8">
        <f>'Dachser Classic'!W11+('Dachser Classic'!W11*0.05)</f>
        <v>8.7206462373587144</v>
      </c>
      <c r="X11" s="8">
        <f>'Dachser Classic'!X11+('Dachser Classic'!X11*0.05)</f>
        <v>8.4775620216832088</v>
      </c>
    </row>
    <row r="12" spans="1:24" x14ac:dyDescent="0.25">
      <c r="A12" s="2"/>
      <c r="B12" s="5">
        <v>8</v>
      </c>
      <c r="C12" s="3" t="s">
        <v>90</v>
      </c>
      <c r="D12" s="8">
        <f>'Dachser Classic'!D12+('Dachser Classic'!D12*0.05)</f>
        <v>22.917226499999998</v>
      </c>
      <c r="E12" s="8">
        <f>'Dachser Classic'!E12+('Dachser Classic'!E12*0.05)</f>
        <v>31.369873499999997</v>
      </c>
      <c r="F12" s="8">
        <f>'Dachser Classic'!F12+('Dachser Classic'!F12*0.05)</f>
        <v>33.393346874999999</v>
      </c>
      <c r="G12" s="8">
        <f>'Dachser Classic'!G12+('Dachser Classic'!G12*0.05)</f>
        <v>36.507744000000002</v>
      </c>
      <c r="H12" s="8">
        <f>'Dachser Classic'!H12+('Dachser Classic'!H12*0.05)</f>
        <v>38.641522500000008</v>
      </c>
      <c r="I12" s="8">
        <f>'Dachser Classic'!I12+('Dachser Classic'!I12*0.05)</f>
        <v>43.676915624999992</v>
      </c>
      <c r="J12" s="8">
        <f>'Dachser Classic'!J12+('Dachser Classic'!J12*0.05)</f>
        <v>52.170299999999997</v>
      </c>
      <c r="K12" s="8">
        <f>'Dachser Classic'!K12+('Dachser Classic'!K12*0.05)</f>
        <v>58.013549999999995</v>
      </c>
      <c r="L12" s="8">
        <f>'Dachser Classic'!L12+('Dachser Classic'!L12*0.05)</f>
        <v>50.119650000000007</v>
      </c>
      <c r="M12" s="8">
        <f>'Dachser Classic'!M12+('Dachser Classic'!M12*0.05)</f>
        <v>44.882775000000002</v>
      </c>
      <c r="N12" s="8">
        <f>'Dachser Classic'!N12+('Dachser Classic'!N12*0.05)</f>
        <v>37.948050000000009</v>
      </c>
      <c r="O12" s="8">
        <f>'Dachser Classic'!O12+('Dachser Classic'!O12*0.05)</f>
        <v>28.356300000000001</v>
      </c>
      <c r="P12" s="8">
        <f>'Dachser Classic'!P12+('Dachser Classic'!P12*0.05)</f>
        <v>23.560425000000002</v>
      </c>
      <c r="Q12" s="8">
        <f>'Dachser Classic'!Q12+('Dachser Classic'!Q12*0.05)</f>
        <v>21.85155</v>
      </c>
      <c r="R12" s="8">
        <f>'Dachser Classic'!R12+('Dachser Classic'!R12*0.05)</f>
        <v>20.208824999999997</v>
      </c>
      <c r="S12" s="8">
        <f>'Dachser Classic'!S12+('Dachser Classic'!S12*0.05)</f>
        <v>19.503225</v>
      </c>
      <c r="T12" s="8">
        <f>'Dachser Classic'!T12+('Dachser Classic'!T12*0.05)</f>
        <v>18.80865</v>
      </c>
      <c r="U12" s="8">
        <f>'Dachser Classic'!U12+('Dachser Classic'!U12*0.05)</f>
        <v>18.378675000000001</v>
      </c>
      <c r="V12" s="8">
        <f>'Dachser Classic'!V12+('Dachser Classic'!V12*0.05)</f>
        <v>17.958529440211024</v>
      </c>
      <c r="W12" s="8">
        <f>'Dachser Classic'!W12+('Dachser Classic'!W12*0.05)</f>
        <v>17.547988614790022</v>
      </c>
      <c r="X12" s="8">
        <f>'Dachser Classic'!X12+('Dachser Classic'!X12*0.05)</f>
        <v>17.146832954780173</v>
      </c>
    </row>
    <row r="13" spans="1:24" x14ac:dyDescent="0.25">
      <c r="A13" s="2"/>
      <c r="B13" s="5">
        <v>9</v>
      </c>
      <c r="C13" s="3" t="s">
        <v>89</v>
      </c>
      <c r="D13" s="8">
        <f>'Dachser Classic'!D13+('Dachser Classic'!D13*0.05)</f>
        <v>23.1275835</v>
      </c>
      <c r="E13" s="8">
        <f>'Dachser Classic'!E13+('Dachser Classic'!E13*0.05)</f>
        <v>30.111590250000003</v>
      </c>
      <c r="F13" s="8">
        <f>'Dachser Classic'!F13+('Dachser Classic'!F13*0.05)</f>
        <v>32.579701874999998</v>
      </c>
      <c r="G13" s="8">
        <f>'Dachser Classic'!G13+('Dachser Classic'!G13*0.05)</f>
        <v>35.773919999999997</v>
      </c>
      <c r="H13" s="8">
        <f>'Dachser Classic'!H13+('Dachser Classic'!H13*0.05)</f>
        <v>38.317387500000002</v>
      </c>
      <c r="I13" s="8">
        <f>'Dachser Classic'!I13+('Dachser Classic'!I13*0.05)</f>
        <v>43.676915624999992</v>
      </c>
      <c r="J13" s="8">
        <f>'Dachser Classic'!J13+('Dachser Classic'!J13*0.05)</f>
        <v>52.258500000000005</v>
      </c>
      <c r="K13" s="8">
        <f>'Dachser Classic'!K13+('Dachser Classic'!K13*0.05)</f>
        <v>59.060924999999997</v>
      </c>
      <c r="L13" s="8">
        <f>'Dachser Classic'!L13+('Dachser Classic'!L13*0.05)</f>
        <v>49.833000000000006</v>
      </c>
      <c r="M13" s="8">
        <f>'Dachser Classic'!M13+('Dachser Classic'!M13*0.05)</f>
        <v>46.216800000000006</v>
      </c>
      <c r="N13" s="8">
        <f>'Dachser Classic'!N13+('Dachser Classic'!N13*0.05)</f>
        <v>38.78595</v>
      </c>
      <c r="O13" s="8">
        <f>'Dachser Classic'!O13+('Dachser Classic'!O13*0.05)</f>
        <v>26.8569</v>
      </c>
      <c r="P13" s="8">
        <f>'Dachser Classic'!P13+('Dachser Classic'!P13*0.05)</f>
        <v>22.568175</v>
      </c>
      <c r="Q13" s="8">
        <f>'Dachser Classic'!Q13+('Dachser Classic'!Q13*0.05)</f>
        <v>20.859300000000005</v>
      </c>
      <c r="R13" s="8">
        <f>'Dachser Classic'!R13+('Dachser Classic'!R13*0.05)</f>
        <v>19.161449999999999</v>
      </c>
      <c r="S13" s="8">
        <f>'Dachser Classic'!S13+('Dachser Classic'!S13*0.05)</f>
        <v>18.544050000000002</v>
      </c>
      <c r="T13" s="8">
        <f>'Dachser Classic'!T13+('Dachser Classic'!T13*0.05)</f>
        <v>17.937675000000002</v>
      </c>
      <c r="U13" s="8">
        <f>'Dachser Classic'!U13+('Dachser Classic'!U13*0.05)</f>
        <v>17.419499999999999</v>
      </c>
      <c r="V13" s="8">
        <f>'Dachser Classic'!V13+('Dachser Classic'!V13*0.05)</f>
        <v>16.91629379225569</v>
      </c>
      <c r="W13" s="8">
        <f>'Dachser Classic'!W13+('Dachser Classic'!W13*0.05)</f>
        <v>16.427623965435764</v>
      </c>
      <c r="X13" s="8">
        <f>'Dachser Classic'!X13+('Dachser Classic'!X13*0.05)</f>
        <v>15.953070599501233</v>
      </c>
    </row>
    <row r="14" spans="1:24" x14ac:dyDescent="0.25">
      <c r="A14" s="2"/>
      <c r="B14" s="4">
        <v>10</v>
      </c>
      <c r="C14" s="3" t="s">
        <v>88</v>
      </c>
      <c r="D14" s="8">
        <f>'Dachser Classic'!D14+('Dachser Classic'!D14*0.05)</f>
        <v>21.8186955</v>
      </c>
      <c r="E14" s="8">
        <f>'Dachser Classic'!E14+('Dachser Classic'!E14*0.05)</f>
        <v>29.438844749999998</v>
      </c>
      <c r="F14" s="8">
        <f>'Dachser Classic'!F14+('Dachser Classic'!F14*0.05)</f>
        <v>30.9637125</v>
      </c>
      <c r="G14" s="8">
        <f>'Dachser Classic'!G14+('Dachser Classic'!G14*0.05)</f>
        <v>33.882030000000007</v>
      </c>
      <c r="H14" s="8">
        <f>'Dachser Classic'!H14+('Dachser Classic'!H14*0.05)</f>
        <v>35.65485000000001</v>
      </c>
      <c r="I14" s="8">
        <f>'Dachser Classic'!I14+('Dachser Classic'!I14*0.05)</f>
        <v>40.185022500000002</v>
      </c>
      <c r="J14" s="8">
        <f>'Dachser Classic'!J14+('Dachser Classic'!J14*0.05)</f>
        <v>47.782350000000008</v>
      </c>
      <c r="K14" s="8">
        <f>'Dachser Classic'!K14+('Dachser Classic'!K14*0.05)</f>
        <v>52.721550000000008</v>
      </c>
      <c r="L14" s="8">
        <f>'Dachser Classic'!L14+('Dachser Classic'!L14*0.05)</f>
        <v>45.257624999999997</v>
      </c>
      <c r="M14" s="8">
        <f>'Dachser Classic'!M14+('Dachser Classic'!M14*0.05)</f>
        <v>39.712050000000005</v>
      </c>
      <c r="N14" s="8">
        <f>'Dachser Classic'!N14+('Dachser Classic'!N14*0.05)</f>
        <v>33.218325</v>
      </c>
      <c r="O14" s="8">
        <f>'Dachser Classic'!O14+('Dachser Classic'!O14*0.05)</f>
        <v>24.762150000000002</v>
      </c>
      <c r="P14" s="8">
        <f>'Dachser Classic'!P14+('Dachser Classic'!P14*0.05)</f>
        <v>20.418300000000002</v>
      </c>
      <c r="Q14" s="8">
        <f>'Dachser Classic'!Q14+('Dachser Classic'!Q14*0.05)</f>
        <v>18.797625</v>
      </c>
      <c r="R14" s="8">
        <f>'Dachser Classic'!R14+('Dachser Classic'!R14*0.05)</f>
        <v>17.419499999999999</v>
      </c>
      <c r="S14" s="8">
        <f>'Dachser Classic'!S14+('Dachser Classic'!S14*0.05)</f>
        <v>16.802100000000003</v>
      </c>
      <c r="T14" s="8">
        <f>'Dachser Classic'!T14+('Dachser Classic'!T14*0.05)</f>
        <v>16.107524999999999</v>
      </c>
      <c r="U14" s="8">
        <f>'Dachser Classic'!U14+('Dachser Classic'!U14*0.05)</f>
        <v>15.67755</v>
      </c>
      <c r="V14" s="8">
        <f>'Dachser Classic'!V14+('Dachser Classic'!V14*0.05)</f>
        <v>15.259052772073925</v>
      </c>
      <c r="W14" s="8">
        <f>'Dachser Classic'!W14+('Dachser Classic'!W14*0.05)</f>
        <v>14.851726928055527</v>
      </c>
      <c r="X14" s="8">
        <f>'Dachser Classic'!X14+('Dachser Classic'!X14*0.05)</f>
        <v>14.455274258518113</v>
      </c>
    </row>
    <row r="15" spans="1:24" x14ac:dyDescent="0.25">
      <c r="A15" s="2"/>
      <c r="B15" s="4">
        <v>11</v>
      </c>
      <c r="C15" s="3" t="s">
        <v>87</v>
      </c>
      <c r="D15" s="8">
        <f>'Dachser Classic'!D15+('Dachser Classic'!D15*0.05)</f>
        <v>22.180977000000002</v>
      </c>
      <c r="E15" s="8">
        <f>'Dachser Classic'!E15+('Dachser Classic'!E15*0.05)</f>
        <v>29.264429249999992</v>
      </c>
      <c r="F15" s="8">
        <f>'Dachser Classic'!F15+('Dachser Classic'!F15*0.05)</f>
        <v>30.726399375000003</v>
      </c>
      <c r="G15" s="8">
        <f>'Dachser Classic'!G15+('Dachser Classic'!G15*0.05)</f>
        <v>33.228468000000007</v>
      </c>
      <c r="H15" s="8">
        <f>'Dachser Classic'!H15+('Dachser Classic'!H15*0.05)</f>
        <v>34.856088749999998</v>
      </c>
      <c r="I15" s="8">
        <f>'Dachser Classic'!I15+('Dachser Classic'!I15*0.05)</f>
        <v>39.077561249999995</v>
      </c>
      <c r="J15" s="8">
        <f>'Dachser Classic'!J15+('Dachser Classic'!J15*0.05)</f>
        <v>45.720675</v>
      </c>
      <c r="K15" s="8">
        <f>'Dachser Classic'!K15+('Dachser Classic'!K15*0.05)</f>
        <v>50.516550000000002</v>
      </c>
      <c r="L15" s="8">
        <f>'Dachser Classic'!L15+('Dachser Classic'!L15*0.05)</f>
        <v>42.721874999999997</v>
      </c>
      <c r="M15" s="8">
        <f>'Dachser Classic'!M15+('Dachser Classic'!M15*0.05)</f>
        <v>37.330650000000006</v>
      </c>
      <c r="N15" s="8">
        <f>'Dachser Classic'!N15+('Dachser Classic'!N15*0.05)</f>
        <v>30.6936</v>
      </c>
      <c r="O15" s="8">
        <f>'Dachser Classic'!O15+('Dachser Classic'!O15*0.05)</f>
        <v>22.072050000000001</v>
      </c>
      <c r="P15" s="8">
        <f>'Dachser Classic'!P15+('Dachser Classic'!P15*0.05)</f>
        <v>17.981774999999999</v>
      </c>
      <c r="Q15" s="8">
        <f>'Dachser Classic'!Q15+('Dachser Classic'!Q15*0.05)</f>
        <v>16.460325000000001</v>
      </c>
      <c r="R15" s="8">
        <f>'Dachser Classic'!R15+('Dachser Classic'!R15*0.05)</f>
        <v>15.071175</v>
      </c>
      <c r="S15" s="8">
        <f>'Dachser Classic'!S15+('Dachser Classic'!S15*0.05)</f>
        <v>14.365575</v>
      </c>
      <c r="T15" s="8">
        <f>'Dachser Classic'!T15+('Dachser Classic'!T15*0.05)</f>
        <v>13.759200000000002</v>
      </c>
      <c r="U15" s="8">
        <f>'Dachser Classic'!U15+('Dachser Classic'!U15*0.05)</f>
        <v>13.406400000000001</v>
      </c>
      <c r="V15" s="8">
        <f>'Dachser Classic'!V15+('Dachser Classic'!V15*0.05)</f>
        <v>13.062646153846156</v>
      </c>
      <c r="W15" s="8">
        <f>'Dachser Classic'!W15+('Dachser Classic'!W15*0.05)</f>
        <v>12.727706508875741</v>
      </c>
      <c r="X15" s="8">
        <f>'Dachser Classic'!X15+('Dachser Classic'!X15*0.05)</f>
        <v>12.401355059930211</v>
      </c>
    </row>
    <row r="16" spans="1:24" x14ac:dyDescent="0.25">
      <c r="A16" s="2"/>
      <c r="B16" s="4">
        <v>12</v>
      </c>
      <c r="C16" s="3" t="s">
        <v>86</v>
      </c>
      <c r="D16" s="8">
        <f>'Dachser Classic'!D16+('Dachser Classic'!D16*0.05)</f>
        <v>25.172720999999999</v>
      </c>
      <c r="E16" s="8">
        <f>'Dachser Classic'!E16+('Dachser Classic'!E16*0.05)</f>
        <v>32.964529499999998</v>
      </c>
      <c r="F16" s="8">
        <f>'Dachser Classic'!F16+('Dachser Classic'!F16*0.05)</f>
        <v>36.060294374999998</v>
      </c>
      <c r="G16" s="8">
        <f>'Dachser Classic'!G16+('Dachser Classic'!G16*0.05)</f>
        <v>39.454506000000002</v>
      </c>
      <c r="H16" s="8">
        <f>'Dachser Classic'!H16+('Dachser Classic'!H16*0.05)</f>
        <v>42.519566249999997</v>
      </c>
      <c r="I16" s="8">
        <f>'Dachser Classic'!I16+('Dachser Classic'!I16*0.05)</f>
        <v>48.796098749999999</v>
      </c>
      <c r="J16" s="8">
        <f>'Dachser Classic'!J16+('Dachser Classic'!J16*0.05)</f>
        <v>58.983750000000008</v>
      </c>
      <c r="K16" s="8">
        <f>'Dachser Classic'!K16+('Dachser Classic'!K16*0.05)</f>
        <v>67.031999999999996</v>
      </c>
      <c r="L16" s="8">
        <f>'Dachser Classic'!L16+('Dachser Classic'!L16*0.05)</f>
        <v>55.863675000000008</v>
      </c>
      <c r="M16" s="8">
        <f>'Dachser Classic'!M16+('Dachser Classic'!M16*0.05)</f>
        <v>52.423875000000002</v>
      </c>
      <c r="N16" s="8">
        <f>'Dachser Classic'!N16+('Dachser Classic'!N16*0.05)</f>
        <v>45.09225</v>
      </c>
      <c r="O16" s="8">
        <f>'Dachser Classic'!O16+('Dachser Classic'!O16*0.05)</f>
        <v>30.252600000000001</v>
      </c>
      <c r="P16" s="8">
        <f>'Dachser Classic'!P16+('Dachser Classic'!P16*0.05)</f>
        <v>25.633125</v>
      </c>
      <c r="Q16" s="8">
        <f>'Dachser Classic'!Q16+('Dachser Classic'!Q16*0.05)</f>
        <v>23.825025</v>
      </c>
      <c r="R16" s="8">
        <f>'Dachser Classic'!R16+('Dachser Classic'!R16*0.05)</f>
        <v>21.509775000000001</v>
      </c>
      <c r="S16" s="8">
        <f>'Dachser Classic'!S16+('Dachser Classic'!S16*0.05)</f>
        <v>20.903400000000001</v>
      </c>
      <c r="T16" s="8">
        <f>'Dachser Classic'!T16+('Dachser Classic'!T16*0.05)</f>
        <v>20.208824999999997</v>
      </c>
      <c r="U16" s="8">
        <f>'Dachser Classic'!U16+('Dachser Classic'!U16*0.05)</f>
        <v>19.679625000000005</v>
      </c>
      <c r="V16" s="8">
        <f>'Dachser Classic'!V16+('Dachser Classic'!V16*0.05)</f>
        <v>19.164282937806881</v>
      </c>
      <c r="W16" s="8">
        <f>'Dachser Classic'!W16+('Dachser Classic'!W16*0.05)</f>
        <v>18.662435921432234</v>
      </c>
      <c r="X16" s="8">
        <f>'Dachser Classic'!X16+('Dachser Classic'!X16*0.05)</f>
        <v>18.173730561787529</v>
      </c>
    </row>
    <row r="17" spans="1:24" x14ac:dyDescent="0.25">
      <c r="A17" s="2"/>
      <c r="B17" s="4">
        <v>13</v>
      </c>
      <c r="C17" s="3" t="s">
        <v>85</v>
      </c>
      <c r="D17" s="8">
        <f>'Dachser Classic'!D17+('Dachser Classic'!D17*0.05)</f>
        <v>22.695183000000004</v>
      </c>
      <c r="E17" s="8">
        <f>'Dachser Classic'!E17+('Dachser Classic'!E17*0.05)</f>
        <v>30.198797999999993</v>
      </c>
      <c r="F17" s="8">
        <f>'Dachser Classic'!F17+('Dachser Classic'!F17*0.05)</f>
        <v>31.777357499999997</v>
      </c>
      <c r="G17" s="8">
        <f>'Dachser Classic'!G17+('Dachser Classic'!G17*0.05)</f>
        <v>34.455330000000004</v>
      </c>
      <c r="H17" s="8">
        <f>'Dachser Classic'!H17+('Dachser Classic'!H17*0.05)</f>
        <v>36.222086250000004</v>
      </c>
      <c r="I17" s="8">
        <f>'Dachser Classic'!I17+('Dachser Classic'!I17*0.05)</f>
        <v>40.783955624999997</v>
      </c>
      <c r="J17" s="8">
        <f>'Dachser Classic'!J17+('Dachser Classic'!J17*0.05)</f>
        <v>47.683125000000004</v>
      </c>
      <c r="K17" s="8">
        <f>'Dachser Classic'!K17+('Dachser Classic'!K17*0.05)</f>
        <v>52.820774999999998</v>
      </c>
      <c r="L17" s="8">
        <f>'Dachser Classic'!L17+('Dachser Classic'!L17*0.05)</f>
        <v>45.059174999999996</v>
      </c>
      <c r="M17" s="8">
        <f>'Dachser Classic'!M17+('Dachser Classic'!M17*0.05)</f>
        <v>39.712050000000005</v>
      </c>
      <c r="N17" s="8">
        <f>'Dachser Classic'!N17+('Dachser Classic'!N17*0.05)</f>
        <v>33.008850000000002</v>
      </c>
      <c r="O17" s="8">
        <f>'Dachser Classic'!O17+('Dachser Classic'!O17*0.05)</f>
        <v>24.067574999999998</v>
      </c>
      <c r="P17" s="8">
        <f>'Dachser Classic'!P17+('Dachser Classic'!P17*0.05)</f>
        <v>19.778850000000002</v>
      </c>
      <c r="Q17" s="8">
        <f>'Dachser Classic'!Q17+('Dachser Classic'!Q17*0.05)</f>
        <v>18.169200000000004</v>
      </c>
      <c r="R17" s="8">
        <f>'Dachser Classic'!R17+('Dachser Classic'!R17*0.05)</f>
        <v>16.724925000000002</v>
      </c>
      <c r="S17" s="8">
        <f>'Dachser Classic'!S17+('Dachser Classic'!S17*0.05)</f>
        <v>16.019325000000002</v>
      </c>
      <c r="T17" s="8">
        <f>'Dachser Classic'!T17+('Dachser Classic'!T17*0.05)</f>
        <v>15.324750000000002</v>
      </c>
      <c r="U17" s="8">
        <f>'Dachser Classic'!U17+('Dachser Classic'!U17*0.05)</f>
        <v>14.982975000000001</v>
      </c>
      <c r="V17" s="8">
        <f>'Dachser Classic'!V17+('Dachser Classic'!V17*0.05)</f>
        <v>14.648822320143884</v>
      </c>
      <c r="W17" s="8">
        <f>'Dachser Classic'!W17+('Dachser Classic'!W17*0.05)</f>
        <v>14.322121966241394</v>
      </c>
      <c r="X17" s="8">
        <f>'Dachser Classic'!X17+('Dachser Classic'!X17*0.05)</f>
        <v>14.002707735339609</v>
      </c>
    </row>
    <row r="18" spans="1:24" x14ac:dyDescent="0.25">
      <c r="A18" s="2"/>
      <c r="B18" s="4">
        <v>14</v>
      </c>
      <c r="C18" s="3" t="s">
        <v>84</v>
      </c>
      <c r="D18" s="8">
        <f>'Dachser Classic'!D18+('Dachser Classic'!D18*0.05)</f>
        <v>23.1275835</v>
      </c>
      <c r="E18" s="8">
        <f>'Dachser Classic'!E18+('Dachser Classic'!E18*0.05)</f>
        <v>32.042618999999995</v>
      </c>
      <c r="F18" s="8">
        <f>'Dachser Classic'!F18+('Dachser Classic'!F18*0.05)</f>
        <v>34.037482499999996</v>
      </c>
      <c r="G18" s="8">
        <f>'Dachser Classic'!G18+('Dachser Classic'!G18*0.05)</f>
        <v>37.493820000000007</v>
      </c>
      <c r="H18" s="8">
        <f>'Dachser Classic'!H18+('Dachser Classic'!H18*0.05)</f>
        <v>39.694961250000006</v>
      </c>
      <c r="I18" s="8">
        <f>'Dachser Classic'!I18+('Dachser Classic'!I18*0.05)</f>
        <v>44.874781874999996</v>
      </c>
      <c r="J18" s="8">
        <f>'Dachser Classic'!J18+('Dachser Classic'!J18*0.05)</f>
        <v>51.001649999999998</v>
      </c>
      <c r="K18" s="8">
        <f>'Dachser Classic'!K18+('Dachser Classic'!K18*0.05)</f>
        <v>56.855925000000006</v>
      </c>
      <c r="L18" s="8">
        <f>'Dachser Classic'!L18+('Dachser Classic'!L18*0.05)</f>
        <v>51.288300000000007</v>
      </c>
      <c r="M18" s="8">
        <f>'Dachser Classic'!M18+('Dachser Classic'!M18*0.05)</f>
        <v>46.216800000000006</v>
      </c>
      <c r="N18" s="8">
        <f>'Dachser Classic'!N18+('Dachser Classic'!N18*0.05)</f>
        <v>39.833325000000002</v>
      </c>
      <c r="O18" s="8">
        <f>'Dachser Classic'!O18+('Dachser Classic'!O18*0.05)</f>
        <v>33.449850000000005</v>
      </c>
      <c r="P18" s="8">
        <f>'Dachser Classic'!P18+('Dachser Classic'!P18*0.05)</f>
        <v>27.882225000000002</v>
      </c>
      <c r="Q18" s="8">
        <f>'Dachser Classic'!Q18+('Dachser Classic'!Q18*0.05)</f>
        <v>26.074124999999999</v>
      </c>
      <c r="R18" s="8">
        <f>'Dachser Classic'!R18+('Dachser Classic'!R18*0.05)</f>
        <v>24.299099999999999</v>
      </c>
      <c r="S18" s="8">
        <f>'Dachser Classic'!S18+('Dachser Classic'!S18*0.05)</f>
        <v>23.428125000000001</v>
      </c>
      <c r="T18" s="8">
        <f>'Dachser Classic'!T18+('Dachser Classic'!T18*0.05)</f>
        <v>22.645350000000001</v>
      </c>
      <c r="U18" s="8">
        <f>'Dachser Classic'!U18+('Dachser Classic'!U18*0.05)</f>
        <v>22.027950000000004</v>
      </c>
      <c r="V18" s="8">
        <f>'Dachser Classic'!V18+('Dachser Classic'!V18*0.05)</f>
        <v>21.427382716650445</v>
      </c>
      <c r="W18" s="8">
        <f>'Dachser Classic'!W18+('Dachser Classic'!W18*0.05)</f>
        <v>20.84318922486251</v>
      </c>
      <c r="X18" s="8">
        <f>'Dachser Classic'!X18+('Dachser Classic'!X18*0.05)</f>
        <v>20.27492311162381</v>
      </c>
    </row>
    <row r="19" spans="1:24" x14ac:dyDescent="0.25">
      <c r="A19" s="2"/>
      <c r="B19" s="4">
        <v>15</v>
      </c>
      <c r="C19" s="3" t="s">
        <v>83</v>
      </c>
      <c r="D19" s="8">
        <f>'Dachser Classic'!D19+('Dachser Classic'!D19*0.05)</f>
        <v>20.650045500000004</v>
      </c>
      <c r="E19" s="8">
        <f>'Dachser Classic'!E19+('Dachser Classic'!E19*0.05)</f>
        <v>27.756980999999996</v>
      </c>
      <c r="F19" s="8">
        <f>'Dachser Classic'!F19+('Dachser Classic'!F19*0.05)</f>
        <v>29.189514374999995</v>
      </c>
      <c r="G19" s="8">
        <f>'Dachser Classic'!G19+('Dachser Classic'!G19*0.05)</f>
        <v>31.909878000000003</v>
      </c>
      <c r="H19" s="8">
        <f>'Dachser Classic'!H19+('Dachser Classic'!H19*0.05)</f>
        <v>33.559548749999998</v>
      </c>
      <c r="I19" s="8">
        <f>'Dachser Classic'!I19+('Dachser Classic'!I19*0.05)</f>
        <v>37.710185625000001</v>
      </c>
      <c r="J19" s="8">
        <f>'Dachser Classic'!J19+('Dachser Classic'!J19*0.05)</f>
        <v>43.383375000000001</v>
      </c>
      <c r="K19" s="8">
        <f>'Dachser Classic'!K19+('Dachser Classic'!K19*0.05)</f>
        <v>47.925675000000005</v>
      </c>
      <c r="L19" s="8">
        <f>'Dachser Classic'!L19+('Dachser Classic'!L19*0.05)</f>
        <v>42.335999999999999</v>
      </c>
      <c r="M19" s="8">
        <f>'Dachser Classic'!M19+('Dachser Classic'!M19*0.05)</f>
        <v>37.220399999999998</v>
      </c>
      <c r="N19" s="8">
        <f>'Dachser Classic'!N19+('Dachser Classic'!N19*0.05)</f>
        <v>31.002300000000005</v>
      </c>
      <c r="O19" s="8">
        <f>'Dachser Classic'!O19+('Dachser Classic'!O19*0.05)</f>
        <v>25.357500000000002</v>
      </c>
      <c r="P19" s="8">
        <f>'Dachser Classic'!P19+('Dachser Classic'!P19*0.05)</f>
        <v>20.859300000000005</v>
      </c>
      <c r="Q19" s="8">
        <f>'Dachser Classic'!Q19+('Dachser Classic'!Q19*0.05)</f>
        <v>19.238625000000003</v>
      </c>
      <c r="R19" s="8">
        <f>'Dachser Classic'!R19+('Dachser Classic'!R19*0.05)</f>
        <v>17.761275000000001</v>
      </c>
      <c r="S19" s="8">
        <f>'Dachser Classic'!S19+('Dachser Classic'!S19*0.05)</f>
        <v>17.066700000000001</v>
      </c>
      <c r="T19" s="8">
        <f>'Dachser Classic'!T19+('Dachser Classic'!T19*0.05)</f>
        <v>16.372125</v>
      </c>
      <c r="U19" s="8">
        <f>'Dachser Classic'!U19+('Dachser Classic'!U19*0.05)</f>
        <v>15.853950000000003</v>
      </c>
      <c r="V19" s="8">
        <f>'Dachser Classic'!V19+('Dachser Classic'!V19*0.05)</f>
        <v>15.352175151515153</v>
      </c>
      <c r="W19" s="8">
        <f>'Dachser Classic'!W19+('Dachser Classic'!W19*0.05)</f>
        <v>14.86628139251097</v>
      </c>
      <c r="X19" s="8">
        <f>'Dachser Classic'!X19+('Dachser Classic'!X19*0.05)</f>
        <v>14.395766089178975</v>
      </c>
    </row>
    <row r="20" spans="1:24" x14ac:dyDescent="0.25">
      <c r="A20" s="2"/>
      <c r="B20" s="4">
        <v>16</v>
      </c>
      <c r="C20" s="3" t="s">
        <v>82</v>
      </c>
      <c r="D20" s="8">
        <f>'Dachser Classic'!D20+('Dachser Classic'!D20*0.05)</f>
        <v>23.057464500000002</v>
      </c>
      <c r="E20" s="8">
        <f>'Dachser Classic'!E20+('Dachser Classic'!E20*0.05)</f>
        <v>30.946293000000001</v>
      </c>
      <c r="F20" s="8">
        <f>'Dachser Classic'!F20+('Dachser Classic'!F20*0.05)</f>
        <v>32.986524375000002</v>
      </c>
      <c r="G20" s="8">
        <f>'Dachser Classic'!G20+('Dachser Classic'!G20*0.05)</f>
        <v>36.014706000000011</v>
      </c>
      <c r="H20" s="8">
        <f>'Dachser Classic'!H20+('Dachser Classic'!H20*0.05)</f>
        <v>38.15532000000001</v>
      </c>
      <c r="I20" s="8">
        <f>'Dachser Classic'!I20+('Dachser Classic'!I20*0.05)</f>
        <v>43.258792499999991</v>
      </c>
      <c r="J20" s="8">
        <f>'Dachser Classic'!J20+('Dachser Classic'!J20*0.05)</f>
        <v>51.806474999999999</v>
      </c>
      <c r="K20" s="8">
        <f>'Dachser Classic'!K20+('Dachser Classic'!K20*0.05)</f>
        <v>57.715875000000004</v>
      </c>
      <c r="L20" s="8">
        <f>'Dachser Classic'!L20+('Dachser Classic'!L20*0.05)</f>
        <v>48.951000000000001</v>
      </c>
      <c r="M20" s="8">
        <f>'Dachser Classic'!M20+('Dachser Classic'!M20*0.05)</f>
        <v>43.736175000000003</v>
      </c>
      <c r="N20" s="8">
        <f>'Dachser Classic'!N20+('Dachser Classic'!N20*0.05)</f>
        <v>36.580950000000001</v>
      </c>
      <c r="O20" s="8">
        <f>'Dachser Classic'!O20+('Dachser Classic'!O20*0.05)</f>
        <v>26.658449999999998</v>
      </c>
      <c r="P20" s="8">
        <f>'Dachser Classic'!P20+('Dachser Classic'!P20*0.05)</f>
        <v>22.127175000000001</v>
      </c>
      <c r="Q20" s="8">
        <f>'Dachser Classic'!Q20+('Dachser Classic'!Q20*0.05)</f>
        <v>20.418300000000002</v>
      </c>
      <c r="R20" s="8">
        <f>'Dachser Classic'!R20+('Dachser Classic'!R20*0.05)</f>
        <v>18.72045</v>
      </c>
      <c r="S20" s="8">
        <f>'Dachser Classic'!S20+('Dachser Classic'!S20*0.05)</f>
        <v>18.114075</v>
      </c>
      <c r="T20" s="8">
        <f>'Dachser Classic'!T20+('Dachser Classic'!T20*0.05)</f>
        <v>17.419499999999999</v>
      </c>
      <c r="U20" s="8">
        <f>'Dachser Classic'!U20+('Dachser Classic'!U20*0.05)</f>
        <v>16.9785</v>
      </c>
      <c r="V20" s="8">
        <f>'Dachser Classic'!V20+('Dachser Classic'!V20*0.05)</f>
        <v>16.548664556962027</v>
      </c>
      <c r="W20" s="8">
        <f>'Dachser Classic'!W20+('Dachser Classic'!W20*0.05)</f>
        <v>16.129711023874378</v>
      </c>
      <c r="X20" s="8">
        <f>'Dachser Classic'!X20+('Dachser Classic'!X20*0.05)</f>
        <v>15.721363909345914</v>
      </c>
    </row>
    <row r="21" spans="1:24" x14ac:dyDescent="0.25">
      <c r="A21" s="2"/>
      <c r="B21" s="4">
        <v>17</v>
      </c>
      <c r="C21" s="3" t="s">
        <v>81</v>
      </c>
      <c r="D21" s="8">
        <f>'Dachser Classic'!D21+('Dachser Classic'!D21*0.05)</f>
        <v>23.057464500000002</v>
      </c>
      <c r="E21" s="8">
        <f>'Dachser Classic'!E21+('Dachser Classic'!E21*0.05)</f>
        <v>30.946293000000001</v>
      </c>
      <c r="F21" s="8">
        <f>'Dachser Classic'!F21+('Dachser Classic'!F21*0.05)</f>
        <v>32.986524375000002</v>
      </c>
      <c r="G21" s="8">
        <f>'Dachser Classic'!G21+('Dachser Classic'!G21*0.05)</f>
        <v>36.014706000000011</v>
      </c>
      <c r="H21" s="8">
        <f>'Dachser Classic'!H21+('Dachser Classic'!H21*0.05)</f>
        <v>38.15532000000001</v>
      </c>
      <c r="I21" s="8">
        <f>'Dachser Classic'!I21+('Dachser Classic'!I21*0.05)</f>
        <v>43.258792499999991</v>
      </c>
      <c r="J21" s="8">
        <f>'Dachser Classic'!J21+('Dachser Classic'!J21*0.05)</f>
        <v>51.806474999999999</v>
      </c>
      <c r="K21" s="8">
        <f>'Dachser Classic'!K21+('Dachser Classic'!K21*0.05)</f>
        <v>57.715875000000004</v>
      </c>
      <c r="L21" s="8">
        <f>'Dachser Classic'!L21+('Dachser Classic'!L21*0.05)</f>
        <v>48.951000000000001</v>
      </c>
      <c r="M21" s="8">
        <f>'Dachser Classic'!M21+('Dachser Classic'!M21*0.05)</f>
        <v>43.736175000000003</v>
      </c>
      <c r="N21" s="8">
        <f>'Dachser Classic'!N21+('Dachser Classic'!N21*0.05)</f>
        <v>36.580950000000001</v>
      </c>
      <c r="O21" s="8">
        <f>'Dachser Classic'!O21+('Dachser Classic'!O21*0.05)</f>
        <v>26.658449999999998</v>
      </c>
      <c r="P21" s="8">
        <f>'Dachser Classic'!P21+('Dachser Classic'!P21*0.05)</f>
        <v>22.127175000000001</v>
      </c>
      <c r="Q21" s="8">
        <f>'Dachser Classic'!Q21+('Dachser Classic'!Q21*0.05)</f>
        <v>20.418300000000002</v>
      </c>
      <c r="R21" s="8">
        <f>'Dachser Classic'!R21+('Dachser Classic'!R21*0.05)</f>
        <v>18.72045</v>
      </c>
      <c r="S21" s="8">
        <f>'Dachser Classic'!S21+('Dachser Classic'!S21*0.05)</f>
        <v>18.114075</v>
      </c>
      <c r="T21" s="8">
        <f>'Dachser Classic'!T21+('Dachser Classic'!T21*0.05)</f>
        <v>17.419499999999999</v>
      </c>
      <c r="U21" s="8">
        <f>'Dachser Classic'!U21+('Dachser Classic'!U21*0.05)</f>
        <v>16.9785</v>
      </c>
      <c r="V21" s="8">
        <f>'Dachser Classic'!V21+('Dachser Classic'!V21*0.05)</f>
        <v>16.548664556962027</v>
      </c>
      <c r="W21" s="8">
        <f>'Dachser Classic'!W21+('Dachser Classic'!W21*0.05)</f>
        <v>16.129711023874378</v>
      </c>
      <c r="X21" s="8">
        <f>'Dachser Classic'!X21+('Dachser Classic'!X21*0.05)</f>
        <v>15.721363909345914</v>
      </c>
    </row>
    <row r="22" spans="1:24" x14ac:dyDescent="0.25">
      <c r="A22" s="2"/>
      <c r="B22" s="4">
        <v>18</v>
      </c>
      <c r="C22" s="3" t="s">
        <v>80</v>
      </c>
      <c r="D22" s="8">
        <f>'Dachser Classic'!D22+('Dachser Classic'!D22*0.05)</f>
        <v>21.8186955</v>
      </c>
      <c r="E22" s="8">
        <f>'Dachser Classic'!E22+('Dachser Classic'!E22*0.05)</f>
        <v>29.351636999999997</v>
      </c>
      <c r="F22" s="8">
        <f>'Dachser Classic'!F22+('Dachser Classic'!F22*0.05)</f>
        <v>30.9637125</v>
      </c>
      <c r="G22" s="8">
        <f>'Dachser Classic'!G22+('Dachser Classic'!G22*0.05)</f>
        <v>33.801768000000003</v>
      </c>
      <c r="H22" s="8">
        <f>'Dachser Classic'!H22+('Dachser Classic'!H22*0.05)</f>
        <v>35.573816250000007</v>
      </c>
      <c r="I22" s="8">
        <f>'Dachser Classic'!I22+('Dachser Classic'!I22*0.05)</f>
        <v>40.015513124999998</v>
      </c>
      <c r="J22" s="8">
        <f>'Dachser Classic'!J22+('Dachser Classic'!J22*0.05)</f>
        <v>46.24987500000001</v>
      </c>
      <c r="K22" s="8">
        <f>'Dachser Classic'!K22+('Dachser Classic'!K22*0.05)</f>
        <v>51.089850000000006</v>
      </c>
      <c r="L22" s="8">
        <f>'Dachser Classic'!L22+('Dachser Classic'!L22*0.05)</f>
        <v>45.059174999999996</v>
      </c>
      <c r="M22" s="8">
        <f>'Dachser Classic'!M22+('Dachser Classic'!M22*0.05)</f>
        <v>39.601800000000004</v>
      </c>
      <c r="N22" s="8">
        <f>'Dachser Classic'!N22+('Dachser Classic'!N22*0.05)</f>
        <v>33.008850000000002</v>
      </c>
      <c r="O22" s="8">
        <f>'Dachser Classic'!O22+('Dachser Classic'!O22*0.05)</f>
        <v>27.055350000000001</v>
      </c>
      <c r="P22" s="8">
        <f>'Dachser Classic'!P22+('Dachser Classic'!P22*0.05)</f>
        <v>22.215374999999998</v>
      </c>
      <c r="Q22" s="8">
        <f>'Dachser Classic'!Q22+('Dachser Classic'!Q22*0.05)</f>
        <v>20.418300000000002</v>
      </c>
      <c r="R22" s="8">
        <f>'Dachser Classic'!R22+('Dachser Classic'!R22*0.05)</f>
        <v>18.896850000000001</v>
      </c>
      <c r="S22" s="8">
        <f>'Dachser Classic'!S22+('Dachser Classic'!S22*0.05)</f>
        <v>18.202275000000004</v>
      </c>
      <c r="T22" s="8">
        <f>'Dachser Classic'!T22+('Dachser Classic'!T22*0.05)</f>
        <v>17.419499999999999</v>
      </c>
      <c r="U22" s="8">
        <f>'Dachser Classic'!U22+('Dachser Classic'!U22*0.05)</f>
        <v>16.802100000000003</v>
      </c>
      <c r="V22" s="8">
        <f>'Dachser Classic'!V22+('Dachser Classic'!V22*0.05)</f>
        <v>16.206582531645569</v>
      </c>
      <c r="W22" s="8">
        <f>'Dachser Classic'!W22+('Dachser Classic'!W22*0.05)</f>
        <v>15.632172011536611</v>
      </c>
      <c r="X22" s="8">
        <f>'Dachser Classic'!X22+('Dachser Classic'!X22*0.05)</f>
        <v>15.078120345304933</v>
      </c>
    </row>
    <row r="23" spans="1:24" x14ac:dyDescent="0.25">
      <c r="A23" s="2"/>
      <c r="B23" s="4">
        <v>19</v>
      </c>
      <c r="C23" s="3" t="s">
        <v>79</v>
      </c>
      <c r="D23" s="8">
        <f>'Dachser Classic'!D23+('Dachser Classic'!D23*0.05)</f>
        <v>23.571670500000003</v>
      </c>
      <c r="E23" s="8">
        <f>'Dachser Classic'!E23+('Dachser Classic'!E23*0.05)</f>
        <v>31.70624625</v>
      </c>
      <c r="F23" s="8">
        <f>'Dachser Classic'!F23+('Dachser Classic'!F23*0.05)</f>
        <v>33.879273749999996</v>
      </c>
      <c r="G23" s="8">
        <f>'Dachser Classic'!G23+('Dachser Classic'!G23*0.05)</f>
        <v>36.920520000000003</v>
      </c>
      <c r="H23" s="8">
        <f>'Dachser Classic'!H23+('Dachser Classic'!H23*0.05)</f>
        <v>39.289792499999997</v>
      </c>
      <c r="I23" s="8">
        <f>'Dachser Classic'!I23+('Dachser Classic'!I23*0.05)</f>
        <v>44.445358124999998</v>
      </c>
      <c r="J23" s="8">
        <f>'Dachser Classic'!J23+('Dachser Classic'!J23*0.05)</f>
        <v>53.338950000000004</v>
      </c>
      <c r="K23" s="8">
        <f>'Dachser Classic'!K23+('Dachser Classic'!K23*0.05)</f>
        <v>59.44680000000001</v>
      </c>
      <c r="L23" s="8">
        <f>'Dachser Classic'!L23+('Dachser Classic'!L23*0.05)</f>
        <v>50.505525000000006</v>
      </c>
      <c r="M23" s="8">
        <f>'Dachser Classic'!M23+('Dachser Classic'!M23*0.05)</f>
        <v>45.389925000000005</v>
      </c>
      <c r="N23" s="8">
        <f>'Dachser Classic'!N23+('Dachser Classic'!N23*0.05)</f>
        <v>38.157525</v>
      </c>
      <c r="O23" s="8">
        <f>'Dachser Classic'!O23+('Dachser Classic'!O23*0.05)</f>
        <v>27.959399999999999</v>
      </c>
      <c r="P23" s="8">
        <f>'Dachser Classic'!P23+('Dachser Classic'!P23*0.05)</f>
        <v>23.295824999999997</v>
      </c>
      <c r="Q23" s="8">
        <f>'Dachser Classic'!Q23+('Dachser Classic'!Q23*0.05)</f>
        <v>21.487724999999998</v>
      </c>
      <c r="R23" s="8">
        <f>'Dachser Classic'!R23+('Dachser Classic'!R23*0.05)</f>
        <v>19.767824999999998</v>
      </c>
      <c r="S23" s="8">
        <f>'Dachser Classic'!S23+('Dachser Classic'!S23*0.05)</f>
        <v>19.073250000000002</v>
      </c>
      <c r="T23" s="8">
        <f>'Dachser Classic'!T23+('Dachser Classic'!T23*0.05)</f>
        <v>18.378675000000001</v>
      </c>
      <c r="U23" s="8">
        <f>'Dachser Classic'!U23+('Dachser Classic'!U23*0.05)</f>
        <v>17.937675000000002</v>
      </c>
      <c r="V23" s="8">
        <f>'Dachser Classic'!V23+('Dachser Classic'!V23*0.05)</f>
        <v>17.507256883623274</v>
      </c>
      <c r="W23" s="8">
        <f>'Dachser Classic'!W23+('Dachser Classic'!W23*0.05)</f>
        <v>17.087166736445752</v>
      </c>
      <c r="X23" s="8">
        <f>'Dachser Classic'!X23+('Dachser Classic'!X23*0.05)</f>
        <v>16.677156736770986</v>
      </c>
    </row>
    <row r="24" spans="1:24" x14ac:dyDescent="0.25">
      <c r="A24" s="2"/>
      <c r="B24" s="4">
        <v>20</v>
      </c>
      <c r="C24" s="3" t="s">
        <v>78</v>
      </c>
      <c r="D24" s="8">
        <f>'Dachser Classic'!D24+('Dachser Classic'!D24*0.05)</f>
        <v>51.73613550000001</v>
      </c>
      <c r="E24" s="8">
        <f>'Dachser Classic'!E24+('Dachser Classic'!E24*0.05)</f>
        <v>65.841851249999991</v>
      </c>
      <c r="F24" s="8">
        <f>'Dachser Classic'!F24+('Dachser Classic'!F24*0.05)</f>
        <v>73.17154687499999</v>
      </c>
      <c r="G24" s="8">
        <f>'Dachser Classic'!G24+('Dachser Classic'!G24*0.05)</f>
        <v>77.773878000000011</v>
      </c>
      <c r="H24" s="8">
        <f>'Dachser Classic'!H24+('Dachser Classic'!H24*0.05)</f>
        <v>84.460319999999996</v>
      </c>
      <c r="I24" s="8">
        <f>'Dachser Classic'!I24+('Dachser Classic'!I24*0.05)</f>
        <v>97.524393750000002</v>
      </c>
      <c r="J24" s="8">
        <f>'Dachser Classic'!J24+('Dachser Classic'!J24*0.05)</f>
        <v>119.12512500000001</v>
      </c>
      <c r="K24" s="8">
        <f>'Dachser Classic'!K24+('Dachser Classic'!K24*0.05)</f>
        <v>136.28002500000002</v>
      </c>
      <c r="L24" s="8">
        <f>'Dachser Classic'!L24+('Dachser Classic'!L24*0.05)</f>
        <v>119.51100000000001</v>
      </c>
      <c r="M24" s="8">
        <f>'Dachser Classic'!M24+('Dachser Classic'!M24*0.05)</f>
        <v>114.47257500000001</v>
      </c>
      <c r="N24" s="8">
        <f>'Dachser Classic'!N24+('Dachser Classic'!N24*0.05)</f>
        <v>103.53577499999999</v>
      </c>
      <c r="O24" s="8">
        <f>'Dachser Classic'!O24+('Dachser Classic'!O24*0.05)</f>
        <v>67.109174999999993</v>
      </c>
      <c r="P24" s="8">
        <f>'Dachser Classic'!P24+('Dachser Classic'!P24*0.05)</f>
        <v>57.462300000000006</v>
      </c>
      <c r="Q24" s="8">
        <f>'Dachser Classic'!Q24+('Dachser Classic'!Q24*0.05)</f>
        <v>53.868150000000007</v>
      </c>
      <c r="R24" s="8">
        <f>'Dachser Classic'!R24+('Dachser Classic'!R24*0.05)</f>
        <v>50.516549999999995</v>
      </c>
      <c r="S24" s="8">
        <f>'Dachser Classic'!S24+('Dachser Classic'!S24*0.05)</f>
        <v>49.193550000000002</v>
      </c>
      <c r="T24" s="8">
        <f>'Dachser Classic'!T24+('Dachser Classic'!T24*0.05)</f>
        <v>47.804400000000008</v>
      </c>
      <c r="U24" s="8">
        <f>'Dachser Classic'!U24+('Dachser Classic'!U24*0.05)</f>
        <v>46.426275000000004</v>
      </c>
      <c r="V24" s="8">
        <f>'Dachser Classic'!V24+('Dachser Classic'!V24*0.05)</f>
        <v>45.088839835418838</v>
      </c>
      <c r="W24" s="8">
        <f>'Dachser Classic'!W24+('Dachser Classic'!W24*0.05)</f>
        <v>43.79086940465421</v>
      </c>
      <c r="X24" s="8">
        <f>'Dachser Classic'!X24+('Dachser Classic'!X24*0.05)</f>
        <v>42.531176063361791</v>
      </c>
    </row>
    <row r="25" spans="1:24" x14ac:dyDescent="0.25">
      <c r="A25" s="2"/>
      <c r="B25" s="4">
        <v>21</v>
      </c>
      <c r="C25" s="3" t="s">
        <v>77</v>
      </c>
      <c r="D25" s="8">
        <f>'Dachser Classic'!D25+('Dachser Classic'!D25*0.05)</f>
        <v>18.020583000000002</v>
      </c>
      <c r="E25" s="8">
        <f>'Dachser Classic'!E25+('Dachser Classic'!E25*0.05)</f>
        <v>23.907381749999999</v>
      </c>
      <c r="F25" s="8">
        <f>'Dachser Classic'!F25+('Dachser Classic'!F25*0.05)</f>
        <v>24.985681874999997</v>
      </c>
      <c r="G25" s="8">
        <f>'Dachser Classic'!G25+('Dachser Classic'!G25*0.05)</f>
        <v>27.151488000000004</v>
      </c>
      <c r="H25" s="8">
        <f>'Dachser Classic'!H25+('Dachser Classic'!H25*0.05)</f>
        <v>28.396541250000006</v>
      </c>
      <c r="I25" s="8">
        <f>'Dachser Classic'!I25+('Dachser Classic'!I25*0.05)</f>
        <v>31.822559999999999</v>
      </c>
      <c r="J25" s="8">
        <f>'Dachser Classic'!J25+('Dachser Classic'!J25*0.05)</f>
        <v>37.198350000000005</v>
      </c>
      <c r="K25" s="8">
        <f>'Dachser Classic'!K25+('Dachser Classic'!K25*0.05)</f>
        <v>41.101200000000006</v>
      </c>
      <c r="L25" s="8">
        <f>'Dachser Classic'!L25+('Dachser Classic'!L25*0.05)</f>
        <v>34.938225000000003</v>
      </c>
      <c r="M25" s="8">
        <f>'Dachser Classic'!M25+('Dachser Classic'!M25*0.05)</f>
        <v>30.605400000000003</v>
      </c>
      <c r="N25" s="8">
        <f>'Dachser Classic'!N25+('Dachser Classic'!N25*0.05)</f>
        <v>25.434675000000002</v>
      </c>
      <c r="O25" s="8">
        <f>'Dachser Classic'!O25+('Dachser Classic'!O25*0.05)</f>
        <v>18.367650000000001</v>
      </c>
      <c r="P25" s="8">
        <f>'Dachser Classic'!P25+('Dachser Classic'!P25*0.05)</f>
        <v>15.10425</v>
      </c>
      <c r="Q25" s="8">
        <f>'Dachser Classic'!Q25+('Dachser Classic'!Q25*0.05)</f>
        <v>13.8474</v>
      </c>
      <c r="R25" s="8">
        <f>'Dachser Classic'!R25+('Dachser Classic'!R25*0.05)</f>
        <v>12.888225</v>
      </c>
      <c r="S25" s="8">
        <f>'Dachser Classic'!S25+('Dachser Classic'!S25*0.05)</f>
        <v>12.370050000000001</v>
      </c>
      <c r="T25" s="8">
        <f>'Dachser Classic'!T25+('Dachser Classic'!T25*0.05)</f>
        <v>11.840850000000001</v>
      </c>
      <c r="U25" s="8">
        <f>'Dachser Classic'!U25+('Dachser Classic'!U25*0.05)</f>
        <v>11.410874999999999</v>
      </c>
      <c r="V25" s="8">
        <f>'Dachser Classic'!V25+('Dachser Classic'!V25*0.05)</f>
        <v>10.996513617318435</v>
      </c>
      <c r="W25" s="8">
        <f>'Dachser Classic'!W25+('Dachser Classic'!W25*0.05)</f>
        <v>10.597198877024747</v>
      </c>
      <c r="X25" s="8">
        <f>'Dachser Classic'!X25+('Dachser Classic'!X25*0.05)</f>
        <v>10.212384392663513</v>
      </c>
    </row>
    <row r="26" spans="1:24" x14ac:dyDescent="0.25">
      <c r="A26" s="2"/>
      <c r="B26" s="4">
        <v>22</v>
      </c>
      <c r="C26" s="3" t="s">
        <v>76</v>
      </c>
      <c r="D26" s="8">
        <f>'Dachser Classic'!D26+('Dachser Classic'!D26*0.05)</f>
        <v>25.172720999999999</v>
      </c>
      <c r="E26" s="8">
        <f>'Dachser Classic'!E26+('Dachser Classic'!E26*0.05)</f>
        <v>33.712024499999998</v>
      </c>
      <c r="F26" s="8">
        <f>'Dachser Classic'!F26+('Dachser Classic'!F26*0.05)</f>
        <v>36.388012500000002</v>
      </c>
      <c r="G26" s="8">
        <f>'Dachser Classic'!G26+('Dachser Classic'!G26*0.05)</f>
        <v>40.199796000000006</v>
      </c>
      <c r="H26" s="8">
        <f>'Dachser Classic'!H26+('Dachser Classic'!H26*0.05)</f>
        <v>42.994192500000004</v>
      </c>
      <c r="I26" s="8">
        <f>'Dachser Classic'!I26+('Dachser Classic'!I26*0.05)</f>
        <v>48.97690875</v>
      </c>
      <c r="J26" s="8">
        <f>'Dachser Classic'!J26+('Dachser Classic'!J26*0.05)</f>
        <v>58.807350000000007</v>
      </c>
      <c r="K26" s="8">
        <f>'Dachser Classic'!K26+('Dachser Classic'!K26*0.05)</f>
        <v>66.072825000000009</v>
      </c>
      <c r="L26" s="8">
        <f>'Dachser Classic'!L26+('Dachser Classic'!L26*0.05)</f>
        <v>56.833874999999999</v>
      </c>
      <c r="M26" s="8">
        <f>'Dachser Classic'!M26+('Dachser Classic'!M26*0.05)</f>
        <v>52.015950000000004</v>
      </c>
      <c r="N26" s="8">
        <f>'Dachser Classic'!N26+('Dachser Classic'!N26*0.05)</f>
        <v>44.563050000000004</v>
      </c>
      <c r="O26" s="8">
        <f>'Dachser Classic'!O26+('Dachser Classic'!O26*0.05)</f>
        <v>33.152175</v>
      </c>
      <c r="P26" s="8">
        <f>'Dachser Classic'!P26+('Dachser Classic'!P26*0.05)</f>
        <v>27.882225000000002</v>
      </c>
      <c r="Q26" s="8">
        <f>'Dachser Classic'!Q26+('Dachser Classic'!Q26*0.05)</f>
        <v>25.445699999999999</v>
      </c>
      <c r="R26" s="8">
        <f>'Dachser Classic'!R26+('Dachser Classic'!R26*0.05)</f>
        <v>23.516324999999998</v>
      </c>
      <c r="S26" s="8">
        <f>'Dachser Classic'!S26+('Dachser Classic'!S26*0.05)</f>
        <v>22.733550000000005</v>
      </c>
      <c r="T26" s="8">
        <f>'Dachser Classic'!T26+('Dachser Classic'!T26*0.05)</f>
        <v>22.027950000000004</v>
      </c>
      <c r="U26" s="8">
        <f>'Dachser Classic'!U26+('Dachser Classic'!U26*0.05)</f>
        <v>21.509775000000001</v>
      </c>
      <c r="V26" s="8">
        <f>'Dachser Classic'!V26+('Dachser Classic'!V26*0.05)</f>
        <v>21.003789301801802</v>
      </c>
      <c r="W26" s="8">
        <f>'Dachser Classic'!W26+('Dachser Classic'!W26*0.05)</f>
        <v>20.509706170077738</v>
      </c>
      <c r="X26" s="8">
        <f>'Dachser Classic'!X26+('Dachser Classic'!X26*0.05)</f>
        <v>20.027245614525359</v>
      </c>
    </row>
    <row r="27" spans="1:24" x14ac:dyDescent="0.25">
      <c r="A27" s="2"/>
      <c r="B27" s="4">
        <v>23</v>
      </c>
      <c r="C27" s="3" t="s">
        <v>75</v>
      </c>
      <c r="D27" s="8">
        <f>'Dachser Classic'!D27+('Dachser Classic'!D27*0.05)</f>
        <v>22.625063999999998</v>
      </c>
      <c r="E27" s="8">
        <f>'Dachser Classic'!E27+('Dachser Classic'!E27*0.05)</f>
        <v>31.033500749999998</v>
      </c>
      <c r="F27" s="8">
        <f>'Dachser Classic'!F27+('Dachser Classic'!F27*0.05)</f>
        <v>33.065628750000002</v>
      </c>
      <c r="G27" s="8">
        <f>'Dachser Classic'!G27+('Dachser Classic'!G27*0.05)</f>
        <v>36.175230000000006</v>
      </c>
      <c r="H27" s="8">
        <f>'Dachser Classic'!H27+('Dachser Classic'!H27*0.05)</f>
        <v>38.317387500000002</v>
      </c>
      <c r="I27" s="8">
        <f>'Dachser Classic'!I27+('Dachser Classic'!I27*0.05)</f>
        <v>43.337896874999998</v>
      </c>
      <c r="J27" s="8">
        <f>'Dachser Classic'!J27+('Dachser Classic'!J27*0.05)</f>
        <v>50.196824999999997</v>
      </c>
      <c r="K27" s="8">
        <f>'Dachser Classic'!K27+('Dachser Classic'!K27*0.05)</f>
        <v>55.797525</v>
      </c>
      <c r="L27" s="8">
        <f>'Dachser Classic'!L27+('Dachser Classic'!L27*0.05)</f>
        <v>49.833000000000006</v>
      </c>
      <c r="M27" s="8">
        <f>'Dachser Classic'!M27+('Dachser Classic'!M27*0.05)</f>
        <v>44.673300000000005</v>
      </c>
      <c r="N27" s="8">
        <f>'Dachser Classic'!N27+('Dachser Classic'!N27*0.05)</f>
        <v>37.837800000000001</v>
      </c>
      <c r="O27" s="8">
        <f>'Dachser Classic'!O27+('Dachser Classic'!O27*0.05)</f>
        <v>31.3551</v>
      </c>
      <c r="P27" s="8">
        <f>'Dachser Classic'!P27+('Dachser Classic'!P27*0.05)</f>
        <v>25.985925000000002</v>
      </c>
      <c r="Q27" s="8">
        <f>'Dachser Classic'!Q27+('Dachser Classic'!Q27*0.05)</f>
        <v>24.188850000000002</v>
      </c>
      <c r="R27" s="8">
        <f>'Dachser Classic'!R27+('Dachser Classic'!R27*0.05)</f>
        <v>22.292549999999999</v>
      </c>
      <c r="S27" s="8">
        <f>'Dachser Classic'!S27+('Dachser Classic'!S27*0.05)</f>
        <v>21.509775000000001</v>
      </c>
      <c r="T27" s="8">
        <f>'Dachser Classic'!T27+('Dachser Classic'!T27*0.05)</f>
        <v>20.727000000000004</v>
      </c>
      <c r="U27" s="8">
        <f>'Dachser Classic'!U27+('Dachser Classic'!U27*0.05)</f>
        <v>20.208824999999997</v>
      </c>
      <c r="V27" s="8">
        <f>'Dachser Classic'!V27+('Dachser Classic'!V27*0.05)</f>
        <v>19.703604374999994</v>
      </c>
      <c r="W27" s="8">
        <f>'Dachser Classic'!W27+('Dachser Classic'!W27*0.05)</f>
        <v>19.211014265624996</v>
      </c>
      <c r="X27" s="8">
        <f>'Dachser Classic'!X27+('Dachser Classic'!X27*0.05)</f>
        <v>18.730738908984367</v>
      </c>
    </row>
    <row r="28" spans="1:24" x14ac:dyDescent="0.25">
      <c r="A28" s="2"/>
      <c r="B28" s="4">
        <v>24</v>
      </c>
      <c r="C28" s="3" t="s">
        <v>74</v>
      </c>
      <c r="D28" s="8">
        <f>'Dachser Classic'!D28+('Dachser Classic'!D28*0.05)</f>
        <v>22.040739000000002</v>
      </c>
      <c r="E28" s="8">
        <f>'Dachser Classic'!E28+('Dachser Classic'!E28*0.05)</f>
        <v>29.937174750000001</v>
      </c>
      <c r="F28" s="8">
        <f>'Dachser Classic'!F28+('Dachser Classic'!F28*0.05)</f>
        <v>31.698253125000001</v>
      </c>
      <c r="G28" s="8">
        <f>'Dachser Classic'!G28+('Dachser Classic'!G28*0.05)</f>
        <v>34.696116000000004</v>
      </c>
      <c r="H28" s="8">
        <f>'Dachser Classic'!H28+('Dachser Classic'!H28*0.05)</f>
        <v>36.627255000000005</v>
      </c>
      <c r="I28" s="8">
        <f>'Dachser Classic'!I28+('Dachser Classic'!I28*0.05)</f>
        <v>41.382888749999992</v>
      </c>
      <c r="J28" s="8">
        <f>'Dachser Classic'!J28+('Dachser Classic'!J28*0.05)</f>
        <v>49.215600000000002</v>
      </c>
      <c r="K28" s="8">
        <f>'Dachser Classic'!K28+('Dachser Classic'!K28*0.05)</f>
        <v>54.551700000000004</v>
      </c>
      <c r="L28" s="8">
        <f>'Dachser Classic'!L28+('Dachser Classic'!L28*0.05)</f>
        <v>47.010600000000004</v>
      </c>
      <c r="M28" s="8">
        <f>'Dachser Classic'!M28+('Dachser Classic'!M28*0.05)</f>
        <v>41.773724999999999</v>
      </c>
      <c r="N28" s="8">
        <f>'Dachser Classic'!N28+('Dachser Classic'!N28*0.05)</f>
        <v>35.1036</v>
      </c>
      <c r="O28" s="8">
        <f>'Dachser Classic'!O28+('Dachser Classic'!O28*0.05)</f>
        <v>26.261550000000003</v>
      </c>
      <c r="P28" s="8">
        <f>'Dachser Classic'!P28+('Dachser Classic'!P28*0.05)</f>
        <v>21.763349999999999</v>
      </c>
      <c r="Q28" s="8">
        <f>'Dachser Classic'!Q28+('Dachser Classic'!Q28*0.05)</f>
        <v>20.054475000000004</v>
      </c>
      <c r="R28" s="8">
        <f>'Dachser Classic'!R28+('Dachser Classic'!R28*0.05)</f>
        <v>18.632250000000003</v>
      </c>
      <c r="S28" s="8">
        <f>'Dachser Classic'!S28+('Dachser Classic'!S28*0.05)</f>
        <v>18.025875000000003</v>
      </c>
      <c r="T28" s="8">
        <f>'Dachser Classic'!T28+('Dachser Classic'!T28*0.05)</f>
        <v>17.331299999999999</v>
      </c>
      <c r="U28" s="8">
        <f>'Dachser Classic'!U28+('Dachser Classic'!U28*0.05)</f>
        <v>16.890300000000003</v>
      </c>
      <c r="V28" s="8">
        <f>'Dachser Classic'!V28+('Dachser Classic'!V28*0.05)</f>
        <v>16.460521374045801</v>
      </c>
      <c r="W28" s="8">
        <f>'Dachser Classic'!W28+('Dachser Classic'!W28*0.05)</f>
        <v>16.0416785909912</v>
      </c>
      <c r="X28" s="8">
        <f>'Dachser Classic'!X28+('Dachser Classic'!X28*0.05)</f>
        <v>15.633493385113562</v>
      </c>
    </row>
    <row r="29" spans="1:24" x14ac:dyDescent="0.25">
      <c r="A29" s="2"/>
      <c r="B29" s="4">
        <v>25</v>
      </c>
      <c r="C29" s="3" t="s">
        <v>73</v>
      </c>
      <c r="D29" s="8">
        <f>'Dachser Classic'!D29+('Dachser Classic'!D29*0.05)</f>
        <v>21.304489500000003</v>
      </c>
      <c r="E29" s="8">
        <f>'Dachser Classic'!E29+('Dachser Classic'!E29*0.05)</f>
        <v>27.420608249999997</v>
      </c>
      <c r="F29" s="8">
        <f>'Dachser Classic'!F29+('Dachser Classic'!F29*0.05)</f>
        <v>29.347723124999998</v>
      </c>
      <c r="G29" s="8">
        <f>'Dachser Classic'!G29+('Dachser Classic'!G29*0.05)</f>
        <v>32.081868</v>
      </c>
      <c r="H29" s="8">
        <f>'Dachser Classic'!H29+('Dachser Classic'!H29*0.05)</f>
        <v>34.045751250000002</v>
      </c>
      <c r="I29" s="8">
        <f>'Dachser Classic'!I29+('Dachser Classic'!I29*0.05)</f>
        <v>38.557732499999986</v>
      </c>
      <c r="J29" s="8">
        <f>'Dachser Classic'!J29+('Dachser Classic'!J29*0.05)</f>
        <v>45.897075000000008</v>
      </c>
      <c r="K29" s="8">
        <f>'Dachser Classic'!K29+('Dachser Classic'!K29*0.05)</f>
        <v>51.475724999999997</v>
      </c>
      <c r="L29" s="8">
        <f>'Dachser Classic'!L29+('Dachser Classic'!L29*0.05)</f>
        <v>43.206974999999993</v>
      </c>
      <c r="M29" s="8">
        <f>'Dachser Classic'!M29+('Dachser Classic'!M29*0.05)</f>
        <v>39.293100000000003</v>
      </c>
      <c r="N29" s="8">
        <f>'Dachser Classic'!N29+('Dachser Classic'!N29*0.05)</f>
        <v>33.008850000000002</v>
      </c>
      <c r="O29" s="8">
        <f>'Dachser Classic'!O29+('Dachser Classic'!O29*0.05)</f>
        <v>23.064300000000003</v>
      </c>
      <c r="P29" s="8">
        <f>'Dachser Classic'!P29+('Dachser Classic'!P29*0.05)</f>
        <v>19.238625000000003</v>
      </c>
      <c r="Q29" s="8">
        <f>'Dachser Classic'!Q29+('Dachser Classic'!Q29*0.05)</f>
        <v>17.265150000000002</v>
      </c>
      <c r="R29" s="8">
        <f>'Dachser Classic'!R29+('Dachser Classic'!R29*0.05)</f>
        <v>15.765750000000001</v>
      </c>
      <c r="S29" s="8">
        <f>'Dachser Classic'!S29+('Dachser Classic'!S29*0.05)</f>
        <v>15.236550000000001</v>
      </c>
      <c r="T29" s="8">
        <f>'Dachser Classic'!T29+('Dachser Classic'!T29*0.05)</f>
        <v>14.630175000000001</v>
      </c>
      <c r="U29" s="8">
        <f>'Dachser Classic'!U29+('Dachser Classic'!U29*0.05)</f>
        <v>14.200200000000001</v>
      </c>
      <c r="V29" s="8">
        <f>'Dachser Classic'!V29+('Dachser Classic'!V29*0.05)</f>
        <v>13.782861793519219</v>
      </c>
      <c r="W29" s="8">
        <f>'Dachser Classic'!W29+('Dachser Classic'!W29*0.05)</f>
        <v>13.377788990243221</v>
      </c>
      <c r="X29" s="8">
        <f>'Dachser Classic'!X29+('Dachser Classic'!X29*0.05)</f>
        <v>12.984621114870587</v>
      </c>
    </row>
    <row r="30" spans="1:24" x14ac:dyDescent="0.25">
      <c r="A30" s="2"/>
      <c r="B30" s="4">
        <v>26</v>
      </c>
      <c r="C30" s="3" t="s">
        <v>72</v>
      </c>
      <c r="D30" s="8">
        <f>'Dachser Classic'!D30+('Dachser Classic'!D30*0.05)</f>
        <v>18.394551000000003</v>
      </c>
      <c r="E30" s="8">
        <f>'Dachser Classic'!E30+('Dachser Classic'!E30*0.05)</f>
        <v>23.820174000000002</v>
      </c>
      <c r="F30" s="8">
        <f>'Dachser Classic'!F30+('Dachser Classic'!F30*0.05)</f>
        <v>24.827473124999997</v>
      </c>
      <c r="G30" s="8">
        <f>'Dachser Classic'!G30+('Dachser Classic'!G30*0.05)</f>
        <v>26.738712</v>
      </c>
      <c r="H30" s="8">
        <f>'Dachser Classic'!H30+('Dachser Classic'!H30*0.05)</f>
        <v>27.910338750000001</v>
      </c>
      <c r="I30" s="8">
        <f>'Dachser Classic'!I30+('Dachser Classic'!I30*0.05)</f>
        <v>31.144522499999994</v>
      </c>
      <c r="J30" s="8">
        <f>'Dachser Classic'!J30+('Dachser Classic'!J30*0.05)</f>
        <v>36.481725000000004</v>
      </c>
      <c r="K30" s="8">
        <f>'Dachser Classic'!K30+('Dachser Classic'!K30*0.05)</f>
        <v>40.142024999999997</v>
      </c>
      <c r="L30" s="8">
        <f>'Dachser Classic'!L30+('Dachser Classic'!L30*0.05)</f>
        <v>33.482925000000002</v>
      </c>
      <c r="M30" s="8">
        <f>'Dachser Classic'!M30+('Dachser Classic'!M30*0.05)</f>
        <v>28.951650000000004</v>
      </c>
      <c r="N30" s="8">
        <f>'Dachser Classic'!N30+('Dachser Classic'!N30*0.05)</f>
        <v>23.439150000000005</v>
      </c>
      <c r="O30" s="8">
        <f>'Dachser Classic'!O30+('Dachser Classic'!O30*0.05)</f>
        <v>16.074450000000002</v>
      </c>
      <c r="P30" s="8">
        <f>'Dachser Classic'!P30+('Dachser Classic'!P30*0.05)</f>
        <v>13.042574999999999</v>
      </c>
      <c r="Q30" s="8">
        <f>'Dachser Classic'!Q30+('Dachser Classic'!Q30*0.05)</f>
        <v>11.785725000000001</v>
      </c>
      <c r="R30" s="8">
        <f>'Dachser Classic'!R30+('Dachser Classic'!R30*0.05)</f>
        <v>10.793474999999999</v>
      </c>
      <c r="S30" s="8">
        <f>'Dachser Classic'!S30+('Dachser Classic'!S30*0.05)</f>
        <v>10.363500000000002</v>
      </c>
      <c r="T30" s="8">
        <f>'Dachser Classic'!T30+('Dachser Classic'!T30*0.05)</f>
        <v>9.8453250000000008</v>
      </c>
      <c r="U30" s="8">
        <f>'Dachser Classic'!U30+('Dachser Classic'!U30*0.05)</f>
        <v>9.4925250000000005</v>
      </c>
      <c r="V30" s="8">
        <f>'Dachser Classic'!V30+('Dachser Classic'!V30*0.05)</f>
        <v>9.1523673292273227</v>
      </c>
      <c r="W30" s="8">
        <f>'Dachser Classic'!W30+('Dachser Classic'!W30*0.05)</f>
        <v>8.8243989590870395</v>
      </c>
      <c r="X30" s="8">
        <f>'Dachser Classic'!X30+('Dachser Classic'!X30*0.05)</f>
        <v>8.5081830949316242</v>
      </c>
    </row>
    <row r="31" spans="1:24" x14ac:dyDescent="0.25">
      <c r="A31" s="2"/>
      <c r="B31" s="4">
        <v>27</v>
      </c>
      <c r="C31" s="3" t="s">
        <v>71</v>
      </c>
      <c r="D31" s="8">
        <f>'Dachser Classic'!D31+('Dachser Classic'!D31*0.05)</f>
        <v>22.543258500000004</v>
      </c>
      <c r="E31" s="8">
        <f>'Dachser Classic'!E31+('Dachser Classic'!E31*0.05)</f>
        <v>30.78433575</v>
      </c>
      <c r="F31" s="8">
        <f>'Dachser Classic'!F31+('Dachser Classic'!F31*0.05)</f>
        <v>32.749211250000002</v>
      </c>
      <c r="G31" s="8">
        <f>'Dachser Classic'!G31+('Dachser Classic'!G31*0.05)</f>
        <v>35.854182000000002</v>
      </c>
      <c r="H31" s="8">
        <f>'Dachser Classic'!H31+('Dachser Classic'!H31*0.05)</f>
        <v>37.912218750000001</v>
      </c>
      <c r="I31" s="8">
        <f>'Dachser Classic'!I31+('Dachser Classic'!I31*0.05)</f>
        <v>42.91977374999999</v>
      </c>
      <c r="J31" s="8">
        <f>'Dachser Classic'!J31+('Dachser Classic'!J31*0.05)</f>
        <v>51.189075000000003</v>
      </c>
      <c r="K31" s="8">
        <f>'Dachser Classic'!K31+('Dachser Classic'!K31*0.05)</f>
        <v>56.855925000000006</v>
      </c>
      <c r="L31" s="8">
        <f>'Dachser Classic'!L31+('Dachser Classic'!L31*0.05)</f>
        <v>49.248674999999999</v>
      </c>
      <c r="M31" s="8">
        <f>'Dachser Classic'!M31+('Dachser Classic'!M31*0.05)</f>
        <v>44.055900000000008</v>
      </c>
      <c r="N31" s="8">
        <f>'Dachser Classic'!N31+('Dachser Classic'!N31*0.05)</f>
        <v>37.209375000000001</v>
      </c>
      <c r="O31" s="8">
        <f>'Dachser Classic'!O31+('Dachser Classic'!O31*0.05)</f>
        <v>28.058624999999999</v>
      </c>
      <c r="P31" s="8">
        <f>'Dachser Classic'!P31+('Dachser Classic'!P31*0.05)</f>
        <v>23.295824999999997</v>
      </c>
      <c r="Q31" s="8">
        <f>'Dachser Classic'!Q31+('Dachser Classic'!Q31*0.05)</f>
        <v>21.675150000000002</v>
      </c>
      <c r="R31" s="8">
        <f>'Dachser Classic'!R31+('Dachser Classic'!R31*0.05)</f>
        <v>20.032425000000003</v>
      </c>
      <c r="S31" s="8">
        <f>'Dachser Classic'!S31+('Dachser Classic'!S31*0.05)</f>
        <v>19.337850000000003</v>
      </c>
      <c r="T31" s="8">
        <f>'Dachser Classic'!T31+('Dachser Classic'!T31*0.05)</f>
        <v>18.632250000000003</v>
      </c>
      <c r="U31" s="8">
        <f>'Dachser Classic'!U31+('Dachser Classic'!U31*0.05)</f>
        <v>18.202275000000004</v>
      </c>
      <c r="V31" s="8">
        <f>'Dachser Classic'!V31+('Dachser Classic'!V31*0.05)</f>
        <v>17.782222500000007</v>
      </c>
      <c r="W31" s="8">
        <f>'Dachser Classic'!W31+('Dachser Classic'!W31*0.05)</f>
        <v>17.371863519230779</v>
      </c>
      <c r="X31" s="8">
        <f>'Dachser Classic'!X31+('Dachser Classic'!X31*0.05)</f>
        <v>16.970974361094687</v>
      </c>
    </row>
    <row r="32" spans="1:24" x14ac:dyDescent="0.25">
      <c r="A32" s="2"/>
      <c r="B32" s="4">
        <v>28</v>
      </c>
      <c r="C32" s="3" t="s">
        <v>70</v>
      </c>
      <c r="D32" s="8">
        <f>'Dachser Classic'!D32+('Dachser Classic'!D32*0.05)</f>
        <v>22.110858000000004</v>
      </c>
      <c r="E32" s="8">
        <f>'Dachser Classic'!E32+('Dachser Classic'!E32*0.05)</f>
        <v>29.688009749999996</v>
      </c>
      <c r="F32" s="8">
        <f>'Dachser Classic'!F32+('Dachser Classic'!F32*0.05)</f>
        <v>31.449639374999997</v>
      </c>
      <c r="G32" s="8">
        <f>'Dachser Classic'!G32+('Dachser Classic'!G32*0.05)</f>
        <v>34.214544000000004</v>
      </c>
      <c r="H32" s="8">
        <f>'Dachser Classic'!H32+('Dachser Classic'!H32*0.05)</f>
        <v>36.141052500000001</v>
      </c>
      <c r="I32" s="8">
        <f>'Dachser Classic'!I32+('Dachser Classic'!I32*0.05)</f>
        <v>40.783955624999997</v>
      </c>
      <c r="J32" s="8">
        <f>'Dachser Classic'!J32+('Dachser Classic'!J32*0.05)</f>
        <v>48.587175000000009</v>
      </c>
      <c r="K32" s="8">
        <f>'Dachser Classic'!K32+('Dachser Classic'!K32*0.05)</f>
        <v>53.779949999999999</v>
      </c>
      <c r="L32" s="8">
        <f>'Dachser Classic'!L32+('Dachser Classic'!L32*0.05)</f>
        <v>46.029375000000002</v>
      </c>
      <c r="M32" s="8">
        <f>'Dachser Classic'!M32+('Dachser Classic'!M32*0.05)</f>
        <v>40.638150000000003</v>
      </c>
      <c r="N32" s="8">
        <f>'Dachser Classic'!N32+('Dachser Classic'!N32*0.05)</f>
        <v>33.945975000000004</v>
      </c>
      <c r="O32" s="8">
        <f>'Dachser Classic'!O32+('Dachser Classic'!O32*0.05)</f>
        <v>24.960600000000003</v>
      </c>
      <c r="P32" s="8">
        <f>'Dachser Classic'!P32+('Dachser Classic'!P32*0.05)</f>
        <v>20.5947</v>
      </c>
      <c r="Q32" s="8">
        <f>'Dachser Classic'!Q32+('Dachser Classic'!Q32*0.05)</f>
        <v>18.974025000000005</v>
      </c>
      <c r="R32" s="8">
        <f>'Dachser Classic'!R32+('Dachser Classic'!R32*0.05)</f>
        <v>17.419499999999999</v>
      </c>
      <c r="S32" s="8">
        <f>'Dachser Classic'!S32+('Dachser Classic'!S32*0.05)</f>
        <v>16.802100000000003</v>
      </c>
      <c r="T32" s="8">
        <f>'Dachser Classic'!T32+('Dachser Classic'!T32*0.05)</f>
        <v>16.107524999999999</v>
      </c>
      <c r="U32" s="8">
        <f>'Dachser Classic'!U32+('Dachser Classic'!U32*0.05)</f>
        <v>15.67755</v>
      </c>
      <c r="V32" s="8">
        <f>'Dachser Classic'!V32+('Dachser Classic'!V32*0.05)</f>
        <v>15.259052772073925</v>
      </c>
      <c r="W32" s="8">
        <f>'Dachser Classic'!W32+('Dachser Classic'!W32*0.05)</f>
        <v>14.851726928055527</v>
      </c>
      <c r="X32" s="8">
        <f>'Dachser Classic'!X32+('Dachser Classic'!X32*0.05)</f>
        <v>14.455274258518113</v>
      </c>
    </row>
    <row r="33" spans="1:24" x14ac:dyDescent="0.25">
      <c r="A33" s="2"/>
      <c r="B33" s="4">
        <v>29</v>
      </c>
      <c r="C33" s="3" t="s">
        <v>69</v>
      </c>
      <c r="D33" s="8">
        <f>'Dachser Classic'!D33+('Dachser Classic'!D33*0.05)</f>
        <v>22.835421</v>
      </c>
      <c r="E33" s="8">
        <f>'Dachser Classic'!E33+('Dachser Classic'!E33*0.05)</f>
        <v>31.619038499999998</v>
      </c>
      <c r="F33" s="8">
        <f>'Dachser Classic'!F33+('Dachser Classic'!F33*0.05)</f>
        <v>33.800169375000003</v>
      </c>
      <c r="G33" s="8">
        <f>'Dachser Classic'!G33+('Dachser Classic'!G33*0.05)</f>
        <v>37.161305999999996</v>
      </c>
      <c r="H33" s="8">
        <f>'Dachser Classic'!H33+('Dachser Classic'!H33*0.05)</f>
        <v>39.532893750000007</v>
      </c>
      <c r="I33" s="8">
        <f>'Dachser Classic'!I33+('Dachser Classic'!I33*0.05)</f>
        <v>44.795677500000004</v>
      </c>
      <c r="J33" s="8">
        <f>'Dachser Classic'!J33+('Dachser Classic'!J33*0.05)</f>
        <v>53.427150000000005</v>
      </c>
      <c r="K33" s="8">
        <f>'Dachser Classic'!K33+('Dachser Classic'!K33*0.05)</f>
        <v>59.546025</v>
      </c>
      <c r="L33" s="8">
        <f>'Dachser Classic'!L33+('Dachser Classic'!L33*0.05)</f>
        <v>52.071074999999993</v>
      </c>
      <c r="M33" s="8">
        <f>'Dachser Classic'!M33+('Dachser Classic'!M33*0.05)</f>
        <v>46.944450000000003</v>
      </c>
      <c r="N33" s="8">
        <f>'Dachser Classic'!N33+('Dachser Classic'!N33*0.05)</f>
        <v>40.252274999999997</v>
      </c>
      <c r="O33" s="8">
        <f>'Dachser Classic'!O33+('Dachser Classic'!O33*0.05)</f>
        <v>30.858974999999997</v>
      </c>
      <c r="P33" s="8">
        <f>'Dachser Classic'!P33+('Dachser Classic'!P33*0.05)</f>
        <v>25.809525000000001</v>
      </c>
      <c r="Q33" s="8">
        <f>'Dachser Classic'!Q33+('Dachser Classic'!Q33*0.05)</f>
        <v>24.100649999999998</v>
      </c>
      <c r="R33" s="8">
        <f>'Dachser Classic'!R33+('Dachser Classic'!R33*0.05)</f>
        <v>22.380750000000003</v>
      </c>
      <c r="S33" s="8">
        <f>'Dachser Classic'!S33+('Dachser Classic'!S33*0.05)</f>
        <v>21.686175000000002</v>
      </c>
      <c r="T33" s="8">
        <f>'Dachser Classic'!T33+('Dachser Classic'!T33*0.05)</f>
        <v>20.991600000000002</v>
      </c>
      <c r="U33" s="8">
        <f>'Dachser Classic'!U33+('Dachser Classic'!U33*0.05)</f>
        <v>20.550600000000003</v>
      </c>
      <c r="V33" s="8">
        <f>'Dachser Classic'!V33+('Dachser Classic'!V33*0.05)</f>
        <v>20.118864705882356</v>
      </c>
      <c r="W33" s="8">
        <f>'Dachser Classic'!W33+('Dachser Classic'!W33*0.05)</f>
        <v>19.696199480968865</v>
      </c>
      <c r="X33" s="8">
        <f>'Dachser Classic'!X33+('Dachser Classic'!X33*0.05)</f>
        <v>19.28241377758717</v>
      </c>
    </row>
    <row r="34" spans="1:24" x14ac:dyDescent="0.25">
      <c r="A34" s="2"/>
      <c r="B34" s="4">
        <v>30</v>
      </c>
      <c r="C34" s="3" t="s">
        <v>68</v>
      </c>
      <c r="D34" s="8">
        <f>'Dachser Classic'!D34+('Dachser Classic'!D34*0.05)</f>
        <v>21.8186955</v>
      </c>
      <c r="E34" s="8">
        <f>'Dachser Classic'!E34+('Dachser Classic'!E34*0.05)</f>
        <v>28.853306999999997</v>
      </c>
      <c r="F34" s="8">
        <f>'Dachser Classic'!F34+('Dachser Classic'!F34*0.05)</f>
        <v>30.161368125000003</v>
      </c>
      <c r="G34" s="8">
        <f>'Dachser Classic'!G34+('Dachser Classic'!G34*0.05)</f>
        <v>32.655168000000003</v>
      </c>
      <c r="H34" s="8">
        <f>'Dachser Classic'!H34+('Dachser Classic'!H34*0.05)</f>
        <v>34.207818750000001</v>
      </c>
      <c r="I34" s="8">
        <f>'Dachser Classic'!I34+('Dachser Classic'!I34*0.05)</f>
        <v>38.309118749999996</v>
      </c>
      <c r="J34" s="8">
        <f>'Dachser Classic'!J34+('Dachser Classic'!J34*0.05)</f>
        <v>44.816624999999995</v>
      </c>
      <c r="K34" s="8">
        <f>'Dachser Classic'!K34+('Dachser Classic'!K34*0.05)</f>
        <v>49.369950000000003</v>
      </c>
      <c r="L34" s="8">
        <f>'Dachser Classic'!L34+('Dachser Classic'!L34*0.05)</f>
        <v>41.751674999999999</v>
      </c>
      <c r="M34" s="8">
        <f>'Dachser Classic'!M34+('Dachser Classic'!M34*0.05)</f>
        <v>36.393524999999997</v>
      </c>
      <c r="N34" s="8">
        <f>'Dachser Classic'!N34+('Dachser Classic'!N34*0.05)</f>
        <v>29.954925000000006</v>
      </c>
      <c r="O34" s="8">
        <f>'Dachser Classic'!O34+('Dachser Classic'!O34*0.05)</f>
        <v>21.465675000000001</v>
      </c>
      <c r="P34" s="8">
        <f>'Dachser Classic'!P34+('Dachser Classic'!P34*0.05)</f>
        <v>17.540775</v>
      </c>
      <c r="Q34" s="8">
        <f>'Dachser Classic'!Q34+('Dachser Classic'!Q34*0.05)</f>
        <v>16.008300000000002</v>
      </c>
      <c r="R34" s="8">
        <f>'Dachser Classic'!R34+('Dachser Classic'!R34*0.05)</f>
        <v>14.718375</v>
      </c>
      <c r="S34" s="8">
        <f>'Dachser Classic'!S34+('Dachser Classic'!S34*0.05)</f>
        <v>14.112000000000002</v>
      </c>
      <c r="T34" s="8">
        <f>'Dachser Classic'!T34+('Dachser Classic'!T34*0.05)</f>
        <v>13.4946</v>
      </c>
      <c r="U34" s="8">
        <f>'Dachser Classic'!U34+('Dachser Classic'!U34*0.05)</f>
        <v>13.064625000000001</v>
      </c>
      <c r="V34" s="8">
        <f>'Dachser Classic'!V34+('Dachser Classic'!V34*0.05)</f>
        <v>12.648350183823529</v>
      </c>
      <c r="W34" s="8">
        <f>'Dachser Classic'!W34+('Dachser Classic'!W34*0.05)</f>
        <v>12.245339026005622</v>
      </c>
      <c r="X34" s="8">
        <f>'Dachser Classic'!X34+('Dachser Classic'!X34*0.05)</f>
        <v>11.855168909980932</v>
      </c>
    </row>
    <row r="35" spans="1:24" x14ac:dyDescent="0.25">
      <c r="A35" s="2"/>
      <c r="B35" s="4">
        <v>31</v>
      </c>
      <c r="C35" s="3" t="s">
        <v>67</v>
      </c>
      <c r="D35" s="8">
        <f>'Dachser Classic'!D35+('Dachser Classic'!D35*0.05)</f>
        <v>19.048995000000005</v>
      </c>
      <c r="E35" s="8">
        <f>'Dachser Classic'!E35+('Dachser Classic'!E35*0.05)</f>
        <v>25.502037749999996</v>
      </c>
      <c r="F35" s="8">
        <f>'Dachser Classic'!F35+('Dachser Classic'!F35*0.05)</f>
        <v>26.929389375</v>
      </c>
      <c r="G35" s="8">
        <f>'Dachser Classic'!G35+('Dachser Classic'!G35*0.05)</f>
        <v>29.284163999999997</v>
      </c>
      <c r="H35" s="8">
        <f>'Dachser Classic'!H35+('Dachser Classic'!H35*0.05)</f>
        <v>30.815977500000002</v>
      </c>
      <c r="I35" s="8">
        <f>'Dachser Classic'!I35+('Dachser Classic'!I35*0.05)</f>
        <v>34.726820625000002</v>
      </c>
      <c r="J35" s="8">
        <f>'Dachser Classic'!J35+('Dachser Classic'!J35*0.05)</f>
        <v>40.693275</v>
      </c>
      <c r="K35" s="8">
        <f>'Dachser Classic'!K35+('Dachser Classic'!K35*0.05)</f>
        <v>45.235575000000004</v>
      </c>
      <c r="L35" s="8">
        <f>'Dachser Classic'!L35+('Dachser Classic'!L35*0.05)</f>
        <v>38.83005</v>
      </c>
      <c r="M35" s="8">
        <f>'Dachser Classic'!M35+('Dachser Classic'!M35*0.05)</f>
        <v>34.640549999999998</v>
      </c>
      <c r="N35" s="8">
        <f>'Dachser Classic'!N35+('Dachser Classic'!N35*0.05)</f>
        <v>29.117025000000002</v>
      </c>
      <c r="O35" s="8">
        <f>'Dachser Classic'!O35+('Dachser Classic'!O35*0.05)</f>
        <v>21.36645</v>
      </c>
      <c r="P35" s="8">
        <f>'Dachser Classic'!P35+('Dachser Classic'!P35*0.05)</f>
        <v>17.717175000000001</v>
      </c>
      <c r="Q35" s="8">
        <f>'Dachser Classic'!Q35+('Dachser Classic'!Q35*0.05)</f>
        <v>16.460325000000001</v>
      </c>
      <c r="R35" s="8">
        <f>'Dachser Classic'!R35+('Dachser Classic'!R35*0.05)</f>
        <v>15.236550000000001</v>
      </c>
      <c r="S35" s="8">
        <f>'Dachser Classic'!S35+('Dachser Classic'!S35*0.05)</f>
        <v>14.718375</v>
      </c>
      <c r="T35" s="8">
        <f>'Dachser Classic'!T35+('Dachser Classic'!T35*0.05)</f>
        <v>14.112000000000002</v>
      </c>
      <c r="U35" s="8">
        <f>'Dachser Classic'!U35+('Dachser Classic'!U35*0.05)</f>
        <v>13.759200000000002</v>
      </c>
      <c r="V35" s="8">
        <f>'Dachser Classic'!V35+('Dachser Classic'!V35*0.05)</f>
        <v>13.415220000000001</v>
      </c>
      <c r="W35" s="8">
        <f>'Dachser Classic'!W35+('Dachser Classic'!W35*0.05)</f>
        <v>13.079839499999997</v>
      </c>
      <c r="X35" s="8">
        <f>'Dachser Classic'!X35+('Dachser Classic'!X35*0.05)</f>
        <v>12.752843512499997</v>
      </c>
    </row>
    <row r="36" spans="1:24" x14ac:dyDescent="0.25">
      <c r="A36" s="2"/>
      <c r="B36" s="4">
        <v>32</v>
      </c>
      <c r="C36" s="3" t="s">
        <v>66</v>
      </c>
      <c r="D36" s="8">
        <f>'Dachser Classic'!D36+('Dachser Classic'!D36*0.05)</f>
        <v>20.942208000000004</v>
      </c>
      <c r="E36" s="8">
        <f>'Dachser Classic'!E36+('Dachser Classic'!E36*0.05)</f>
        <v>27.844188750000001</v>
      </c>
      <c r="F36" s="8">
        <f>'Dachser Classic'!F36+('Dachser Classic'!F36*0.05)</f>
        <v>29.675441250000002</v>
      </c>
      <c r="G36" s="8">
        <f>'Dachser Classic'!G36+('Dachser Classic'!G36*0.05)</f>
        <v>32.242392000000002</v>
      </c>
      <c r="H36" s="8">
        <f>'Dachser Classic'!H36+('Dachser Classic'!H36*0.05)</f>
        <v>34.126784999999998</v>
      </c>
      <c r="I36" s="8">
        <f>'Dachser Classic'!I36+('Dachser Classic'!I36*0.05)</f>
        <v>38.648137499999997</v>
      </c>
      <c r="J36" s="8">
        <f>'Dachser Classic'!J36+('Dachser Classic'!J36*0.05)</f>
        <v>45.720675</v>
      </c>
      <c r="K36" s="8">
        <f>'Dachser Classic'!K36+('Dachser Classic'!K36*0.05)</f>
        <v>51.089850000000006</v>
      </c>
      <c r="L36" s="8">
        <f>'Dachser Classic'!L36+('Dachser Classic'!L36*0.05)</f>
        <v>43.206974999999993</v>
      </c>
      <c r="M36" s="8">
        <f>'Dachser Classic'!M36+('Dachser Classic'!M36*0.05)</f>
        <v>39.083625000000005</v>
      </c>
      <c r="N36" s="8">
        <f>'Dachser Classic'!N36+('Dachser Classic'!N36*0.05)</f>
        <v>32.788350000000001</v>
      </c>
      <c r="O36" s="8">
        <f>'Dachser Classic'!O36+('Dachser Classic'!O36*0.05)</f>
        <v>23.560425000000002</v>
      </c>
      <c r="P36" s="8">
        <f>'Dachser Classic'!P36+('Dachser Classic'!P36*0.05)</f>
        <v>19.690650000000002</v>
      </c>
      <c r="Q36" s="8">
        <f>'Dachser Classic'!Q36+('Dachser Classic'!Q36*0.05)</f>
        <v>18.169200000000004</v>
      </c>
      <c r="R36" s="8">
        <f>'Dachser Classic'!R36+('Dachser Classic'!R36*0.05)</f>
        <v>16.724925000000002</v>
      </c>
      <c r="S36" s="8">
        <f>'Dachser Classic'!S36+('Dachser Classic'!S36*0.05)</f>
        <v>16.107524999999999</v>
      </c>
      <c r="T36" s="8">
        <f>'Dachser Classic'!T36+('Dachser Classic'!T36*0.05)</f>
        <v>15.501150000000003</v>
      </c>
      <c r="U36" s="8">
        <f>'Dachser Classic'!U36+('Dachser Classic'!U36*0.05)</f>
        <v>15.148350000000001</v>
      </c>
      <c r="V36" s="8">
        <f>'Dachser Classic'!V36+('Dachser Classic'!V36*0.05)</f>
        <v>14.80357958748222</v>
      </c>
      <c r="W36" s="8">
        <f>'Dachser Classic'!W36+('Dachser Classic'!W36*0.05)</f>
        <v>14.466656012233694</v>
      </c>
      <c r="X36" s="8">
        <f>'Dachser Classic'!X36+('Dachser Classic'!X36*0.05)</f>
        <v>14.137400683363509</v>
      </c>
    </row>
    <row r="37" spans="1:24" x14ac:dyDescent="0.25">
      <c r="A37" s="2"/>
      <c r="B37" s="4">
        <v>33</v>
      </c>
      <c r="C37" s="3" t="s">
        <v>65</v>
      </c>
      <c r="D37" s="8">
        <f>'Dachser Classic'!D37+('Dachser Classic'!D37*0.05)</f>
        <v>23.057464500000002</v>
      </c>
      <c r="E37" s="8">
        <f>'Dachser Classic'!E37+('Dachser Classic'!E37*0.05)</f>
        <v>31.531830749999997</v>
      </c>
      <c r="F37" s="8">
        <f>'Dachser Classic'!F37+('Dachser Classic'!F37*0.05)</f>
        <v>33.393346874999999</v>
      </c>
      <c r="G37" s="8">
        <f>'Dachser Classic'!G37+('Dachser Classic'!G37*0.05)</f>
        <v>36.588006</v>
      </c>
      <c r="H37" s="8">
        <f>'Dachser Classic'!H37+('Dachser Classic'!H37*0.05)</f>
        <v>38.722556250000004</v>
      </c>
      <c r="I37" s="8">
        <f>'Dachser Classic'!I37+('Dachser Classic'!I37*0.05)</f>
        <v>43.676915624999992</v>
      </c>
      <c r="J37" s="8">
        <f>'Dachser Classic'!J37+('Dachser Classic'!J37*0.05)</f>
        <v>51.089850000000006</v>
      </c>
      <c r="K37" s="8">
        <f>'Dachser Classic'!K37+('Dachser Classic'!K37*0.05)</f>
        <v>56.855925000000006</v>
      </c>
      <c r="L37" s="8">
        <f>'Dachser Classic'!L37+('Dachser Classic'!L37*0.05)</f>
        <v>49.43610000000001</v>
      </c>
      <c r="M37" s="8">
        <f>'Dachser Classic'!M37+('Dachser Classic'!M37*0.05)</f>
        <v>44.254350000000002</v>
      </c>
      <c r="N37" s="8">
        <f>'Dachser Classic'!N37+('Dachser Classic'!N37*0.05)</f>
        <v>37.738574999999997</v>
      </c>
      <c r="O37" s="8">
        <f>'Dachser Classic'!O37+('Dachser Classic'!O37*0.05)</f>
        <v>28.653974999999999</v>
      </c>
      <c r="P37" s="8">
        <f>'Dachser Classic'!P37+('Dachser Classic'!P37*0.05)</f>
        <v>23.825025</v>
      </c>
      <c r="Q37" s="8">
        <f>'Dachser Classic'!Q37+('Dachser Classic'!Q37*0.05)</f>
        <v>22.215374999999998</v>
      </c>
      <c r="R37" s="8">
        <f>'Dachser Classic'!R37+('Dachser Classic'!R37*0.05)</f>
        <v>20.6388</v>
      </c>
      <c r="S37" s="8">
        <f>'Dachser Classic'!S37+('Dachser Classic'!S37*0.05)</f>
        <v>19.944225000000003</v>
      </c>
      <c r="T37" s="8">
        <f>'Dachser Classic'!T37+('Dachser Classic'!T37*0.05)</f>
        <v>19.249650000000003</v>
      </c>
      <c r="U37" s="8">
        <f>'Dachser Classic'!U37+('Dachser Classic'!U37*0.05)</f>
        <v>18.72045</v>
      </c>
      <c r="V37" s="8">
        <f>'Dachser Classic'!V37+('Dachser Classic'!V37*0.05)</f>
        <v>18.205798453608249</v>
      </c>
      <c r="W37" s="8">
        <f>'Dachser Classic'!W37+('Dachser Classic'!W37*0.05)</f>
        <v>17.705295403337228</v>
      </c>
      <c r="X37" s="8">
        <f>'Dachser Classic'!X37+('Dachser Classic'!X37*0.05)</f>
        <v>17.218551887094279</v>
      </c>
    </row>
    <row r="38" spans="1:24" x14ac:dyDescent="0.25">
      <c r="A38" s="2"/>
      <c r="B38" s="4">
        <v>34</v>
      </c>
      <c r="C38" s="3" t="s">
        <v>64</v>
      </c>
      <c r="D38" s="8">
        <f>'Dachser Classic'!D38+('Dachser Classic'!D38*0.05)</f>
        <v>19.925482500000005</v>
      </c>
      <c r="E38" s="8">
        <f>'Dachser Classic'!E38+('Dachser Classic'!E38*0.05)</f>
        <v>26.249532749999997</v>
      </c>
      <c r="F38" s="8">
        <f>'Dachser Classic'!F38+('Dachser Classic'!F38*0.05)</f>
        <v>27.573525</v>
      </c>
      <c r="G38" s="8">
        <f>'Dachser Classic'!G38+('Dachser Classic'!G38*0.05)</f>
        <v>29.857464</v>
      </c>
      <c r="H38" s="8">
        <f>'Dachser Classic'!H38+('Dachser Classic'!H38*0.05)</f>
        <v>31.22114625</v>
      </c>
      <c r="I38" s="8">
        <f>'Dachser Classic'!I38+('Dachser Classic'!I38*0.05)</f>
        <v>35.065839374999996</v>
      </c>
      <c r="J38" s="8">
        <f>'Dachser Classic'!J38+('Dachser Classic'!J38*0.05)</f>
        <v>41.057100000000005</v>
      </c>
      <c r="K38" s="8">
        <f>'Dachser Classic'!K38+('Dachser Classic'!K38*0.05)</f>
        <v>45.334800000000001</v>
      </c>
      <c r="L38" s="8">
        <f>'Dachser Classic'!L38+('Dachser Classic'!L38*0.05)</f>
        <v>38.344950000000004</v>
      </c>
      <c r="M38" s="8">
        <f>'Dachser Classic'!M38+('Dachser Classic'!M38*0.05)</f>
        <v>33.604200000000006</v>
      </c>
      <c r="N38" s="8">
        <f>'Dachser Classic'!N38+('Dachser Classic'!N38*0.05)</f>
        <v>27.749925000000005</v>
      </c>
      <c r="O38" s="8">
        <f>'Dachser Classic'!O38+('Dachser Classic'!O38*0.05)</f>
        <v>19.867049999999999</v>
      </c>
      <c r="P38" s="8">
        <f>'Dachser Classic'!P38+('Dachser Classic'!P38*0.05)</f>
        <v>16.2729</v>
      </c>
      <c r="Q38" s="8">
        <f>'Dachser Classic'!Q38+('Dachser Classic'!Q38*0.05)</f>
        <v>14.927850000000001</v>
      </c>
      <c r="R38" s="8">
        <f>'Dachser Classic'!R38+('Dachser Classic'!R38*0.05)</f>
        <v>13.759200000000002</v>
      </c>
      <c r="S38" s="8">
        <f>'Dachser Classic'!S38+('Dachser Classic'!S38*0.05)</f>
        <v>13.152825</v>
      </c>
      <c r="T38" s="8">
        <f>'Dachser Classic'!T38+('Dachser Classic'!T38*0.05)</f>
        <v>12.623624999999999</v>
      </c>
      <c r="U38" s="8">
        <f>'Dachser Classic'!U38+('Dachser Classic'!U38*0.05)</f>
        <v>12.193650000000002</v>
      </c>
      <c r="V38" s="8">
        <f>'Dachser Classic'!V38+('Dachser Classic'!V38*0.05)</f>
        <v>11.778320436681225</v>
      </c>
      <c r="W38" s="8">
        <f>'Dachser Classic'!W38+('Dachser Classic'!W38*0.05)</f>
        <v>11.377137469842303</v>
      </c>
      <c r="X38" s="8">
        <f>'Dachser Classic'!X38+('Dachser Classic'!X38*0.05)</f>
        <v>10.989619250345491</v>
      </c>
    </row>
    <row r="39" spans="1:24" x14ac:dyDescent="0.25">
      <c r="A39" s="2"/>
      <c r="B39" s="4">
        <v>35</v>
      </c>
      <c r="C39" s="3" t="s">
        <v>63</v>
      </c>
      <c r="D39" s="8">
        <f>'Dachser Classic'!D39+('Dachser Classic'!D39*0.05)</f>
        <v>22.473139500000002</v>
      </c>
      <c r="E39" s="8">
        <f>'Dachser Classic'!E39+('Dachser Classic'!E39*0.05)</f>
        <v>30.946293000000001</v>
      </c>
      <c r="F39" s="8">
        <f>'Dachser Classic'!F39+('Dachser Classic'!F39*0.05)</f>
        <v>32.986524375000002</v>
      </c>
      <c r="G39" s="8">
        <f>'Dachser Classic'!G39+('Dachser Classic'!G39*0.05)</f>
        <v>36.175230000000006</v>
      </c>
      <c r="H39" s="8">
        <f>'Dachser Classic'!H39+('Dachser Classic'!H39*0.05)</f>
        <v>38.398421250000006</v>
      </c>
      <c r="I39" s="8">
        <f>'Dachser Classic'!I39+('Dachser Classic'!I39*0.05)</f>
        <v>43.428301874999995</v>
      </c>
      <c r="J39" s="8">
        <f>'Dachser Classic'!J39+('Dachser Classic'!J39*0.05)</f>
        <v>51.718274999999998</v>
      </c>
      <c r="K39" s="8">
        <f>'Dachser Classic'!K39+('Dachser Classic'!K39*0.05)</f>
        <v>57.528449999999999</v>
      </c>
      <c r="L39" s="8">
        <f>'Dachser Classic'!L39+('Dachser Classic'!L39*0.05)</f>
        <v>50.119650000000007</v>
      </c>
      <c r="M39" s="8">
        <f>'Dachser Classic'!M39+('Dachser Classic'!M39*0.05)</f>
        <v>44.981999999999999</v>
      </c>
      <c r="N39" s="8">
        <f>'Dachser Classic'!N39+('Dachser Classic'!N39*0.05)</f>
        <v>38.366999999999997</v>
      </c>
      <c r="O39" s="8">
        <f>'Dachser Classic'!O39+('Dachser Classic'!O39*0.05)</f>
        <v>29.359575</v>
      </c>
      <c r="P39" s="8">
        <f>'Dachser Classic'!P39+('Dachser Classic'!P39*0.05)</f>
        <v>24.464475</v>
      </c>
      <c r="Q39" s="8">
        <f>'Dachser Classic'!Q39+('Dachser Classic'!Q39*0.05)</f>
        <v>22.755600000000001</v>
      </c>
      <c r="R39" s="8">
        <f>'Dachser Classic'!R39+('Dachser Classic'!R39*0.05)</f>
        <v>21.245175</v>
      </c>
      <c r="S39" s="8">
        <f>'Dachser Classic'!S39+('Dachser Classic'!S39*0.05)</f>
        <v>20.550600000000003</v>
      </c>
      <c r="T39" s="8">
        <f>'Dachser Classic'!T39+('Dachser Classic'!T39*0.05)</f>
        <v>19.856025000000002</v>
      </c>
      <c r="U39" s="8">
        <f>'Dachser Classic'!U39+('Dachser Classic'!U39*0.05)</f>
        <v>19.337850000000003</v>
      </c>
      <c r="V39" s="8">
        <f>'Dachser Classic'!V39+('Dachser Classic'!V39*0.05)</f>
        <v>18.833197612437534</v>
      </c>
      <c r="W39" s="8">
        <f>'Dachser Classic'!W39+('Dachser Classic'!W39*0.05)</f>
        <v>18.341714942929165</v>
      </c>
      <c r="X39" s="8">
        <f>'Dachser Classic'!X39+('Dachser Classic'!X39*0.05)</f>
        <v>17.863058306439616</v>
      </c>
    </row>
    <row r="40" spans="1:24" x14ac:dyDescent="0.25">
      <c r="A40" s="2"/>
      <c r="B40" s="4">
        <v>36</v>
      </c>
      <c r="C40" s="3" t="s">
        <v>62</v>
      </c>
      <c r="D40" s="8">
        <f>'Dachser Classic'!D40+('Dachser Classic'!D40*0.05)</f>
        <v>21.456413999999999</v>
      </c>
      <c r="E40" s="8">
        <f>'Dachser Classic'!E40+('Dachser Classic'!E40*0.05)</f>
        <v>28.940514749999998</v>
      </c>
      <c r="F40" s="8">
        <f>'Dachser Classic'!F40+('Dachser Classic'!F40*0.05)</f>
        <v>30.477785624999996</v>
      </c>
      <c r="G40" s="8">
        <f>'Dachser Classic'!G40+('Dachser Classic'!G40*0.05)</f>
        <v>33.388992000000002</v>
      </c>
      <c r="H40" s="8">
        <f>'Dachser Classic'!H40+('Dachser Classic'!H40*0.05)</f>
        <v>35.099190000000007</v>
      </c>
      <c r="I40" s="8">
        <f>'Dachser Classic'!I40+('Dachser Classic'!I40*0.05)</f>
        <v>39.506984999999993</v>
      </c>
      <c r="J40" s="8">
        <f>'Dachser Classic'!J40+('Dachser Classic'!J40*0.05)</f>
        <v>45.720675</v>
      </c>
      <c r="K40" s="8">
        <f>'Dachser Classic'!K40+('Dachser Classic'!K40*0.05)</f>
        <v>50.417324999999998</v>
      </c>
      <c r="L40" s="8">
        <f>'Dachser Classic'!L40+('Dachser Classic'!L40*0.05)</f>
        <v>44.574075000000001</v>
      </c>
      <c r="M40" s="8">
        <f>'Dachser Classic'!M40+('Dachser Classic'!M40*0.05)</f>
        <v>39.083625000000005</v>
      </c>
      <c r="N40" s="8">
        <f>'Dachser Classic'!N40+('Dachser Classic'!N40*0.05)</f>
        <v>32.689124999999997</v>
      </c>
      <c r="O40" s="8">
        <f>'Dachser Classic'!O40+('Dachser Classic'!O40*0.05)</f>
        <v>26.658449999999998</v>
      </c>
      <c r="P40" s="8">
        <f>'Dachser Classic'!P40+('Dachser Classic'!P40*0.05)</f>
        <v>21.93975</v>
      </c>
      <c r="Q40" s="8">
        <f>'Dachser Classic'!Q40+('Dachser Classic'!Q40*0.05)</f>
        <v>20.142674999999997</v>
      </c>
      <c r="R40" s="8">
        <f>'Dachser Classic'!R40+('Dachser Classic'!R40*0.05)</f>
        <v>18.632250000000003</v>
      </c>
      <c r="S40" s="8">
        <f>'Dachser Classic'!S40+('Dachser Classic'!S40*0.05)</f>
        <v>17.937675000000002</v>
      </c>
      <c r="T40" s="8">
        <f>'Dachser Classic'!T40+('Dachser Classic'!T40*0.05)</f>
        <v>17.154900000000001</v>
      </c>
      <c r="U40" s="8">
        <f>'Dachser Classic'!U40+('Dachser Classic'!U40*0.05)</f>
        <v>16.636724999999998</v>
      </c>
      <c r="V40" s="8">
        <f>'Dachser Classic'!V40+('Dachser Classic'!V40*0.05)</f>
        <v>16.1342018155527</v>
      </c>
      <c r="W40" s="8">
        <f>'Dachser Classic'!W40+('Dachser Classic'!W40*0.05)</f>
        <v>15.646857673309141</v>
      </c>
      <c r="X40" s="8">
        <f>'Dachser Classic'!X40+('Dachser Classic'!X40*0.05)</f>
        <v>15.174234080349288</v>
      </c>
    </row>
    <row r="41" spans="1:24" x14ac:dyDescent="0.25">
      <c r="A41" s="2"/>
      <c r="B41" s="4">
        <v>37</v>
      </c>
      <c r="C41" s="3" t="s">
        <v>61</v>
      </c>
      <c r="D41" s="8">
        <f>'Dachser Classic'!D41+('Dachser Classic'!D41*0.05)</f>
        <v>21.970620000000004</v>
      </c>
      <c r="E41" s="8">
        <f>'Dachser Classic'!E41+('Dachser Classic'!E41*0.05)</f>
        <v>29.688009749999996</v>
      </c>
      <c r="F41" s="8">
        <f>'Dachser Classic'!F41+('Dachser Classic'!F41*0.05)</f>
        <v>31.370535000000004</v>
      </c>
      <c r="G41" s="8">
        <f>'Dachser Classic'!G41+('Dachser Classic'!G41*0.05)</f>
        <v>34.294806000000001</v>
      </c>
      <c r="H41" s="8">
        <f>'Dachser Classic'!H41+('Dachser Classic'!H41*0.05)</f>
        <v>36.141052500000001</v>
      </c>
      <c r="I41" s="8">
        <f>'Dachser Classic'!I41+('Dachser Classic'!I41*0.05)</f>
        <v>40.783955624999997</v>
      </c>
      <c r="J41" s="8">
        <f>'Dachser Classic'!J41+('Dachser Classic'!J41*0.05)</f>
        <v>48.587175000000009</v>
      </c>
      <c r="K41" s="8">
        <f>'Dachser Classic'!K41+('Dachser Classic'!K41*0.05)</f>
        <v>53.779949999999999</v>
      </c>
      <c r="L41" s="8">
        <f>'Dachser Classic'!L41+('Dachser Classic'!L41*0.05)</f>
        <v>46.128600000000006</v>
      </c>
      <c r="M41" s="8">
        <f>'Dachser Classic'!M41+('Dachser Classic'!M41*0.05)</f>
        <v>40.847624999999994</v>
      </c>
      <c r="N41" s="8">
        <f>'Dachser Classic'!N41+('Dachser Classic'!N41*0.05)</f>
        <v>34.155450000000002</v>
      </c>
      <c r="O41" s="8">
        <f>'Dachser Classic'!O41+('Dachser Classic'!O41*0.05)</f>
        <v>25.357500000000002</v>
      </c>
      <c r="P41" s="8">
        <f>'Dachser Classic'!P41+('Dachser Classic'!P41*0.05)</f>
        <v>20.947499999999998</v>
      </c>
      <c r="Q41" s="8">
        <f>'Dachser Classic'!Q41+('Dachser Classic'!Q41*0.05)</f>
        <v>19.337850000000003</v>
      </c>
      <c r="R41" s="8">
        <f>'Dachser Classic'!R41+('Dachser Classic'!R41*0.05)</f>
        <v>17.937675000000002</v>
      </c>
      <c r="S41" s="8">
        <f>'Dachser Classic'!S41+('Dachser Classic'!S41*0.05)</f>
        <v>17.243100000000002</v>
      </c>
      <c r="T41" s="8">
        <f>'Dachser Classic'!T41+('Dachser Classic'!T41*0.05)</f>
        <v>16.636724999999998</v>
      </c>
      <c r="U41" s="8">
        <f>'Dachser Classic'!U41+('Dachser Classic'!U41*0.05)</f>
        <v>16.195724999999999</v>
      </c>
      <c r="V41" s="8">
        <f>'Dachser Classic'!V41+('Dachser Classic'!V41*0.05)</f>
        <v>15.76641486083499</v>
      </c>
      <c r="W41" s="8">
        <f>'Dachser Classic'!W41+('Dachser Classic'!W41*0.05)</f>
        <v>15.348484712105103</v>
      </c>
      <c r="X41" s="8">
        <f>'Dachser Classic'!X41+('Dachser Classic'!X41*0.05)</f>
        <v>14.941632897337572</v>
      </c>
    </row>
    <row r="42" spans="1:24" x14ac:dyDescent="0.25">
      <c r="A42" s="2"/>
      <c r="B42" s="4">
        <v>38</v>
      </c>
      <c r="C42" s="3" t="s">
        <v>60</v>
      </c>
      <c r="D42" s="8">
        <f>'Dachser Classic'!D42+('Dachser Classic'!D42*0.05)</f>
        <v>20.942208000000004</v>
      </c>
      <c r="E42" s="8">
        <f>'Dachser Classic'!E42+('Dachser Classic'!E42*0.05)</f>
        <v>27.756980999999996</v>
      </c>
      <c r="F42" s="8">
        <f>'Dachser Classic'!F42+('Dachser Classic'!F42*0.05)</f>
        <v>29.189514374999995</v>
      </c>
      <c r="G42" s="8">
        <f>'Dachser Classic'!G42+('Dachser Classic'!G42*0.05)</f>
        <v>31.588830000000002</v>
      </c>
      <c r="H42" s="8">
        <f>'Dachser Classic'!H42+('Dachser Classic'!H42*0.05)</f>
        <v>33.154380000000003</v>
      </c>
      <c r="I42" s="8">
        <f>'Dachser Classic'!I42+('Dachser Classic'!I42*0.05)</f>
        <v>37.201657500000003</v>
      </c>
      <c r="J42" s="8">
        <f>'Dachser Classic'!J42+('Dachser Classic'!J42*0.05)</f>
        <v>43.471575000000001</v>
      </c>
      <c r="K42" s="8">
        <f>'Dachser Classic'!K42+('Dachser Classic'!K42*0.05)</f>
        <v>48.024900000000009</v>
      </c>
      <c r="L42" s="8">
        <f>'Dachser Classic'!L42+('Dachser Classic'!L42*0.05)</f>
        <v>40.781475</v>
      </c>
      <c r="M42" s="8">
        <f>'Dachser Classic'!M42+('Dachser Classic'!M42*0.05)</f>
        <v>35.776125000000008</v>
      </c>
      <c r="N42" s="8">
        <f>'Dachser Classic'!N42+('Dachser Classic'!N42*0.05)</f>
        <v>29.635200000000001</v>
      </c>
      <c r="O42" s="8">
        <f>'Dachser Classic'!O42+('Dachser Classic'!O42*0.05)</f>
        <v>21.36645</v>
      </c>
      <c r="P42" s="8">
        <f>'Dachser Classic'!P42+('Dachser Classic'!P42*0.05)</f>
        <v>17.540775</v>
      </c>
      <c r="Q42" s="8">
        <f>'Dachser Classic'!Q42+('Dachser Classic'!Q42*0.05)</f>
        <v>16.096499999999999</v>
      </c>
      <c r="R42" s="8">
        <f>'Dachser Classic'!R42+('Dachser Classic'!R42*0.05)</f>
        <v>14.806575</v>
      </c>
      <c r="S42" s="8">
        <f>'Dachser Classic'!S42+('Dachser Classic'!S42*0.05)</f>
        <v>14.200200000000001</v>
      </c>
      <c r="T42" s="8">
        <f>'Dachser Classic'!T42+('Dachser Classic'!T42*0.05)</f>
        <v>13.671000000000001</v>
      </c>
      <c r="U42" s="8">
        <f>'Dachser Classic'!U42+('Dachser Classic'!U42*0.05)</f>
        <v>13.241025</v>
      </c>
      <c r="V42" s="8">
        <f>'Dachser Classic'!V42+('Dachser Classic'!V42*0.05)</f>
        <v>12.824573407258065</v>
      </c>
      <c r="W42" s="8">
        <f>'Dachser Classic'!W42+('Dachser Classic'!W42*0.05)</f>
        <v>12.421219888803982</v>
      </c>
      <c r="X42" s="8">
        <f>'Dachser Classic'!X42+('Dachser Classic'!X42*0.05)</f>
        <v>12.030552489075472</v>
      </c>
    </row>
    <row r="43" spans="1:24" x14ac:dyDescent="0.25">
      <c r="A43" s="2"/>
      <c r="B43" s="4">
        <v>39</v>
      </c>
      <c r="C43" s="3" t="s">
        <v>59</v>
      </c>
      <c r="D43" s="8">
        <f>'Dachser Classic'!D43+('Dachser Classic'!D43*0.05)</f>
        <v>21.164251499999999</v>
      </c>
      <c r="E43" s="8">
        <f>'Dachser Classic'!E43+('Dachser Classic'!E43*0.05)</f>
        <v>27.258650999999993</v>
      </c>
      <c r="F43" s="8">
        <f>'Dachser Classic'!F43+('Dachser Classic'!F43*0.05)</f>
        <v>29.110410000000002</v>
      </c>
      <c r="G43" s="8">
        <f>'Dachser Classic'!G43+('Dachser Classic'!G43*0.05)</f>
        <v>31.829616000000009</v>
      </c>
      <c r="H43" s="8">
        <f>'Dachser Classic'!H43+('Dachser Classic'!H43*0.05)</f>
        <v>33.721616250000004</v>
      </c>
      <c r="I43" s="8">
        <f>'Dachser Classic'!I43+('Dachser Classic'!I43*0.05)</f>
        <v>38.218713749999992</v>
      </c>
      <c r="J43" s="8">
        <f>'Dachser Classic'!J43+('Dachser Classic'!J43*0.05)</f>
        <v>45.533250000000002</v>
      </c>
      <c r="K43" s="8">
        <f>'Dachser Classic'!K43+('Dachser Classic'!K43*0.05)</f>
        <v>51.001649999999998</v>
      </c>
      <c r="L43" s="8">
        <f>'Dachser Classic'!L43+('Dachser Classic'!L43*0.05)</f>
        <v>42.821100000000001</v>
      </c>
      <c r="M43" s="8">
        <f>'Dachser Classic'!M43+('Dachser Classic'!M43*0.05)</f>
        <v>38.885175000000004</v>
      </c>
      <c r="N43" s="8">
        <f>'Dachser Classic'!N43+('Dachser Classic'!N43*0.05)</f>
        <v>32.689124999999997</v>
      </c>
      <c r="O43" s="8">
        <f>'Dachser Classic'!O43+('Dachser Classic'!O43*0.05)</f>
        <v>22.766625000000001</v>
      </c>
      <c r="P43" s="8">
        <f>'Dachser Classic'!P43+('Dachser Classic'!P43*0.05)</f>
        <v>18.974025000000005</v>
      </c>
      <c r="Q43" s="8">
        <f>'Dachser Classic'!Q43+('Dachser Classic'!Q43*0.05)</f>
        <v>17.088750000000001</v>
      </c>
      <c r="R43" s="8">
        <f>'Dachser Classic'!R43+('Dachser Classic'!R43*0.05)</f>
        <v>15.589350000000001</v>
      </c>
      <c r="S43" s="8">
        <f>'Dachser Classic'!S43+('Dachser Classic'!S43*0.05)</f>
        <v>14.982975000000001</v>
      </c>
      <c r="T43" s="8">
        <f>'Dachser Classic'!T43+('Dachser Classic'!T43*0.05)</f>
        <v>14.453775</v>
      </c>
      <c r="U43" s="8">
        <f>'Dachser Classic'!U43+('Dachser Classic'!U43*0.05)</f>
        <v>14.023800000000001</v>
      </c>
      <c r="V43" s="8">
        <f>'Dachser Classic'!V43+('Dachser Classic'!V43*0.05)</f>
        <v>13.606616018306637</v>
      </c>
      <c r="W43" s="8">
        <f>'Dachser Classic'!W43+('Dachser Classic'!W43*0.05)</f>
        <v>13.201842544077838</v>
      </c>
      <c r="X43" s="8">
        <f>'Dachser Classic'!X43+('Dachser Classic'!X43*0.05)</f>
        <v>12.809110386016025</v>
      </c>
    </row>
    <row r="44" spans="1:24" x14ac:dyDescent="0.25">
      <c r="A44" s="2"/>
      <c r="B44" s="4">
        <v>40</v>
      </c>
      <c r="C44" s="3" t="s">
        <v>58</v>
      </c>
      <c r="D44" s="8">
        <f>'Dachser Classic'!D44+('Dachser Classic'!D44*0.05)</f>
        <v>27.580140000000004</v>
      </c>
      <c r="E44" s="8">
        <f>'Dachser Classic'!E44+('Dachser Classic'!E44*0.05)</f>
        <v>38.657949749999993</v>
      </c>
      <c r="F44" s="8">
        <f>'Dachser Classic'!F44+('Dachser Classic'!F44*0.05)</f>
        <v>41.315084999999996</v>
      </c>
      <c r="G44" s="8">
        <f>'Dachser Classic'!G44+('Dachser Classic'!G44*0.05)</f>
        <v>45.531486000000001</v>
      </c>
      <c r="H44" s="8">
        <f>'Dachser Classic'!H44+('Dachser Classic'!H44*0.05)</f>
        <v>48.400301250000005</v>
      </c>
      <c r="I44" s="8">
        <f>'Dachser Classic'!I44+('Dachser Classic'!I44*0.05)</f>
        <v>54.943638749999998</v>
      </c>
      <c r="J44" s="8">
        <f>'Dachser Classic'!J44+('Dachser Classic'!J44*0.05)</f>
        <v>62.655075000000004</v>
      </c>
      <c r="K44" s="8">
        <f>'Dachser Classic'!K44+('Dachser Classic'!K44*0.05)</f>
        <v>70.01977500000001</v>
      </c>
      <c r="L44" s="8">
        <f>'Dachser Classic'!L44+('Dachser Classic'!L44*0.05)</f>
        <v>63.360675000000001</v>
      </c>
      <c r="M44" s="8">
        <f>'Dachser Classic'!M44+('Dachser Classic'!M44*0.05)</f>
        <v>57.385124999999995</v>
      </c>
      <c r="N44" s="8">
        <f>'Dachser Classic'!N44+('Dachser Classic'!N44*0.05)</f>
        <v>49.711725000000001</v>
      </c>
      <c r="O44" s="8">
        <f>'Dachser Classic'!O44+('Dachser Classic'!O44*0.05)</f>
        <v>41.939100000000003</v>
      </c>
      <c r="P44" s="8">
        <f>'Dachser Classic'!P44+('Dachser Classic'!P44*0.05)</f>
        <v>35.158725000000004</v>
      </c>
      <c r="Q44" s="8">
        <f>'Dachser Classic'!Q44+('Dachser Classic'!Q44*0.05)</f>
        <v>32.909624999999998</v>
      </c>
      <c r="R44" s="8">
        <f>'Dachser Classic'!R44+('Dachser Classic'!R44*0.05)</f>
        <v>30.649500000000003</v>
      </c>
      <c r="S44" s="8">
        <f>'Dachser Classic'!S44+('Dachser Classic'!S44*0.05)</f>
        <v>29.701350000000001</v>
      </c>
      <c r="T44" s="8">
        <f>'Dachser Classic'!T44+('Dachser Classic'!T44*0.05)</f>
        <v>28.653974999999999</v>
      </c>
      <c r="U44" s="8">
        <f>'Dachser Classic'!U44+('Dachser Classic'!U44*0.05)</f>
        <v>27.959399999999999</v>
      </c>
      <c r="V44" s="8">
        <f>'Dachser Classic'!V44+('Dachser Classic'!V44*0.05)</f>
        <v>27.281661562139284</v>
      </c>
      <c r="W44" s="8">
        <f>'Dachser Classic'!W44+('Dachser Classic'!W44*0.05)</f>
        <v>26.620351566596852</v>
      </c>
      <c r="X44" s="8">
        <f>'Dachser Classic'!X44+('Dachser Classic'!X44*0.05)</f>
        <v>25.975071786413864</v>
      </c>
    </row>
    <row r="45" spans="1:24" x14ac:dyDescent="0.25">
      <c r="A45" s="2"/>
      <c r="B45" s="4">
        <v>41</v>
      </c>
      <c r="C45" s="3" t="s">
        <v>57</v>
      </c>
      <c r="D45" s="8">
        <f>'Dachser Classic'!D45+('Dachser Classic'!D45*0.05)</f>
        <v>22.332901499999998</v>
      </c>
      <c r="E45" s="8">
        <f>'Dachser Classic'!E45+('Dachser Classic'!E45*0.05)</f>
        <v>30.273547499999999</v>
      </c>
      <c r="F45" s="8">
        <f>'Dachser Classic'!F45+('Dachser Classic'!F45*0.05)</f>
        <v>32.093774999999994</v>
      </c>
      <c r="G45" s="8">
        <f>'Dachser Classic'!G45+('Dachser Classic'!G45*0.05)</f>
        <v>35.028630000000007</v>
      </c>
      <c r="H45" s="8">
        <f>'Dachser Classic'!H45+('Dachser Classic'!H45*0.05)</f>
        <v>37.032423750000007</v>
      </c>
      <c r="I45" s="8">
        <f>'Dachser Classic'!I45+('Dachser Classic'!I45*0.05)</f>
        <v>41.801011875</v>
      </c>
      <c r="J45" s="8">
        <f>'Dachser Classic'!J45+('Dachser Classic'!J45*0.05)</f>
        <v>49.932225000000003</v>
      </c>
      <c r="K45" s="8">
        <f>'Dachser Classic'!K45+('Dachser Classic'!K45*0.05)</f>
        <v>55.411650000000002</v>
      </c>
      <c r="L45" s="8">
        <f>'Dachser Classic'!L45+('Dachser Classic'!L45*0.05)</f>
        <v>47.495699999999999</v>
      </c>
      <c r="M45" s="8">
        <f>'Dachser Classic'!M45+('Dachser Classic'!M45*0.05)</f>
        <v>42.192675000000001</v>
      </c>
      <c r="N45" s="8">
        <f>'Dachser Classic'!N45+('Dachser Classic'!N45*0.05)</f>
        <v>35.423325000000006</v>
      </c>
      <c r="O45" s="8">
        <f>'Dachser Classic'!O45+('Dachser Classic'!O45*0.05)</f>
        <v>26.063100000000002</v>
      </c>
      <c r="P45" s="8">
        <f>'Dachser Classic'!P45+('Dachser Classic'!P45*0.05)</f>
        <v>21.586949999999998</v>
      </c>
      <c r="Q45" s="8">
        <f>'Dachser Classic'!Q45+('Dachser Classic'!Q45*0.05)</f>
        <v>19.878075000000003</v>
      </c>
      <c r="R45" s="8">
        <f>'Dachser Classic'!R45+('Dachser Classic'!R45*0.05)</f>
        <v>18.378675000000001</v>
      </c>
      <c r="S45" s="8">
        <f>'Dachser Classic'!S45+('Dachser Classic'!S45*0.05)</f>
        <v>17.673075000000001</v>
      </c>
      <c r="T45" s="8">
        <f>'Dachser Classic'!T45+('Dachser Classic'!T45*0.05)</f>
        <v>16.9785</v>
      </c>
      <c r="U45" s="8">
        <f>'Dachser Classic'!U45+('Dachser Classic'!U45*0.05)</f>
        <v>16.548525000000001</v>
      </c>
      <c r="V45" s="8">
        <f>'Dachser Classic'!V45+('Dachser Classic'!V45*0.05)</f>
        <v>16.129438977272727</v>
      </c>
      <c r="W45" s="8">
        <f>'Dachser Classic'!W45+('Dachser Classic'!W45*0.05)</f>
        <v>15.720966172004131</v>
      </c>
      <c r="X45" s="8">
        <f>'Dachser Classic'!X45+('Dachser Classic'!X45*0.05)</f>
        <v>15.32283780790792</v>
      </c>
    </row>
    <row r="46" spans="1:24" x14ac:dyDescent="0.25">
      <c r="A46" s="2"/>
      <c r="B46" s="4">
        <v>42</v>
      </c>
      <c r="C46" s="3" t="s">
        <v>56</v>
      </c>
      <c r="D46" s="8">
        <f>'Dachser Classic'!D46+('Dachser Classic'!D46*0.05)</f>
        <v>21.526533000000001</v>
      </c>
      <c r="E46" s="8">
        <f>'Dachser Classic'!E46+('Dachser Classic'!E46*0.05)</f>
        <v>28.267769250000001</v>
      </c>
      <c r="F46" s="8">
        <f>'Dachser Classic'!F46+('Dachser Classic'!F46*0.05)</f>
        <v>29.517232500000002</v>
      </c>
      <c r="G46" s="8">
        <f>'Dachser Classic'!G46+('Dachser Classic'!G46*0.05)</f>
        <v>31.909878000000003</v>
      </c>
      <c r="H46" s="8">
        <f>'Dachser Classic'!H46+('Dachser Classic'!H46*0.05)</f>
        <v>33.397481250000006</v>
      </c>
      <c r="I46" s="8">
        <f>'Dachser Classic'!I46+('Dachser Classic'!I46*0.05)</f>
        <v>37.371166874999993</v>
      </c>
      <c r="J46" s="8">
        <f>'Dachser Classic'!J46+('Dachser Classic'!J46*0.05)</f>
        <v>43.659000000000006</v>
      </c>
      <c r="K46" s="8">
        <f>'Dachser Classic'!K46+('Dachser Classic'!K46*0.05)</f>
        <v>48.024900000000009</v>
      </c>
      <c r="L46" s="8">
        <f>'Dachser Classic'!L46+('Dachser Classic'!L46*0.05)</f>
        <v>40.483799999999995</v>
      </c>
      <c r="M46" s="8">
        <f>'Dachser Classic'!M46+('Dachser Classic'!M46*0.05)</f>
        <v>35.0595</v>
      </c>
      <c r="N46" s="8">
        <f>'Dachser Classic'!N46+('Dachser Classic'!N46*0.05)</f>
        <v>28.587825000000002</v>
      </c>
      <c r="O46" s="8">
        <f>'Dachser Classic'!O46+('Dachser Classic'!O46*0.05)</f>
        <v>20.274975000000001</v>
      </c>
      <c r="P46" s="8">
        <f>'Dachser Classic'!P46+('Dachser Classic'!P46*0.05)</f>
        <v>16.460325000000001</v>
      </c>
      <c r="Q46" s="8">
        <f>'Dachser Classic'!Q46+('Dachser Classic'!Q46*0.05)</f>
        <v>14.927850000000001</v>
      </c>
      <c r="R46" s="8">
        <f>'Dachser Classic'!R46+('Dachser Classic'!R46*0.05)</f>
        <v>13.759200000000002</v>
      </c>
      <c r="S46" s="8">
        <f>'Dachser Classic'!S46+('Dachser Classic'!S46*0.05)</f>
        <v>13.152825</v>
      </c>
      <c r="T46" s="8">
        <f>'Dachser Classic'!T46+('Dachser Classic'!T46*0.05)</f>
        <v>12.535425</v>
      </c>
      <c r="U46" s="8">
        <f>'Dachser Classic'!U46+('Dachser Classic'!U46*0.05)</f>
        <v>12.105450000000001</v>
      </c>
      <c r="V46" s="8">
        <f>'Dachser Classic'!V46+('Dachser Classic'!V46*0.05)</f>
        <v>11.690223482849607</v>
      </c>
      <c r="W46" s="8">
        <f>'Dachser Classic'!W46+('Dachser Classic'!W46*0.05)</f>
        <v>11.289239563912814</v>
      </c>
      <c r="X46" s="8">
        <f>'Dachser Classic'!X46+('Dachser Classic'!X46*0.05)</f>
        <v>10.902009710797072</v>
      </c>
    </row>
    <row r="47" spans="1:24" x14ac:dyDescent="0.25">
      <c r="A47" s="2"/>
      <c r="B47" s="4">
        <v>43</v>
      </c>
      <c r="C47" s="3" t="s">
        <v>55</v>
      </c>
      <c r="D47" s="8">
        <f>'Dachser Classic'!D47+('Dachser Classic'!D47*0.05)</f>
        <v>23.1275835</v>
      </c>
      <c r="E47" s="8">
        <f>'Dachser Classic'!E47+('Dachser Classic'!E47*0.05)</f>
        <v>30.198797999999993</v>
      </c>
      <c r="F47" s="8">
        <f>'Dachser Classic'!F47+('Dachser Classic'!F47*0.05)</f>
        <v>31.856461875000001</v>
      </c>
      <c r="G47" s="8">
        <f>'Dachser Classic'!G47+('Dachser Classic'!G47*0.05)</f>
        <v>34.455330000000004</v>
      </c>
      <c r="H47" s="8">
        <f>'Dachser Classic'!H47+('Dachser Classic'!H47*0.05)</f>
        <v>36.30312</v>
      </c>
      <c r="I47" s="8">
        <f>'Dachser Classic'!I47+('Dachser Classic'!I47*0.05)</f>
        <v>40.86305999999999</v>
      </c>
      <c r="J47" s="8">
        <f>'Dachser Classic'!J47+('Dachser Classic'!J47*0.05)</f>
        <v>48.399749999999997</v>
      </c>
      <c r="K47" s="8">
        <f>'Dachser Classic'!K47+('Dachser Classic'!K47*0.05)</f>
        <v>53.691750000000006</v>
      </c>
      <c r="L47" s="8">
        <f>'Dachser Classic'!L47+('Dachser Classic'!L47*0.05)</f>
        <v>44.574075000000001</v>
      </c>
      <c r="M47" s="8">
        <f>'Dachser Classic'!M47+('Dachser Classic'!M47*0.05)</f>
        <v>39.293100000000003</v>
      </c>
      <c r="N47" s="8">
        <f>'Dachser Classic'!N47+('Dachser Classic'!N47*0.05)</f>
        <v>32.060699999999997</v>
      </c>
      <c r="O47" s="8">
        <f>'Dachser Classic'!O47+('Dachser Classic'!O47*0.05)</f>
        <v>22.369725000000003</v>
      </c>
      <c r="P47" s="8">
        <f>'Dachser Classic'!P47+('Dachser Classic'!P47*0.05)</f>
        <v>18.257399999999997</v>
      </c>
      <c r="Q47" s="8">
        <f>'Dachser Classic'!Q47+('Dachser Classic'!Q47*0.05)</f>
        <v>16.548525000000001</v>
      </c>
      <c r="R47" s="8">
        <f>'Dachser Classic'!R47+('Dachser Classic'!R47*0.05)</f>
        <v>15.071175</v>
      </c>
      <c r="S47" s="8">
        <f>'Dachser Classic'!S47+('Dachser Classic'!S47*0.05)</f>
        <v>14.453775</v>
      </c>
      <c r="T47" s="8">
        <f>'Dachser Classic'!T47+('Dachser Classic'!T47*0.05)</f>
        <v>13.759200000000002</v>
      </c>
      <c r="U47" s="8">
        <f>'Dachser Classic'!U47+('Dachser Classic'!U47*0.05)</f>
        <v>13.406400000000001</v>
      </c>
      <c r="V47" s="8">
        <f>'Dachser Classic'!V47+('Dachser Classic'!V47*0.05)</f>
        <v>13.062646153846156</v>
      </c>
      <c r="W47" s="8">
        <f>'Dachser Classic'!W47+('Dachser Classic'!W47*0.05)</f>
        <v>12.727706508875741</v>
      </c>
      <c r="X47" s="8">
        <f>'Dachser Classic'!X47+('Dachser Classic'!X47*0.05)</f>
        <v>12.401355059930211</v>
      </c>
    </row>
    <row r="48" spans="1:24" x14ac:dyDescent="0.25">
      <c r="A48" s="2"/>
      <c r="B48" s="4">
        <v>44</v>
      </c>
      <c r="C48" s="3" t="s">
        <v>54</v>
      </c>
      <c r="D48" s="8">
        <f>'Dachser Classic'!D48+('Dachser Classic'!D48*0.05)</f>
        <v>23.501551500000001</v>
      </c>
      <c r="E48" s="8">
        <f>'Dachser Classic'!E48+('Dachser Classic'!E48*0.05)</f>
        <v>32.964529499999998</v>
      </c>
      <c r="F48" s="8">
        <f>'Dachser Classic'!F48+('Dachser Classic'!F48*0.05)</f>
        <v>35.167544999999997</v>
      </c>
      <c r="G48" s="8">
        <f>'Dachser Classic'!G48+('Dachser Classic'!G48*0.05)</f>
        <v>38.800944000000008</v>
      </c>
      <c r="H48" s="8">
        <f>'Dachser Classic'!H48+('Dachser Classic'!H48*0.05)</f>
        <v>41.30406</v>
      </c>
      <c r="I48" s="8">
        <f>'Dachser Classic'!I48+('Dachser Classic'!I48*0.05)</f>
        <v>46.920195000000007</v>
      </c>
      <c r="J48" s="8">
        <f>'Dachser Classic'!J48+('Dachser Classic'!J48*0.05)</f>
        <v>54.860399999999998</v>
      </c>
      <c r="K48" s="8">
        <f>'Dachser Classic'!K48+('Dachser Classic'!K48*0.05)</f>
        <v>61.36515</v>
      </c>
      <c r="L48" s="8">
        <f>'Dachser Classic'!L48+('Dachser Classic'!L48*0.05)</f>
        <v>54.408375000000007</v>
      </c>
      <c r="M48" s="8">
        <f>'Dachser Classic'!M48+('Dachser Classic'!M48*0.05)</f>
        <v>49.535325000000007</v>
      </c>
      <c r="N48" s="8">
        <f>'Dachser Classic'!N48+('Dachser Classic'!N48*0.05)</f>
        <v>43.096725000000006</v>
      </c>
      <c r="O48" s="8">
        <f>'Dachser Classic'!O48+('Dachser Classic'!O48*0.05)</f>
        <v>33.747525000000003</v>
      </c>
      <c r="P48" s="8">
        <f>'Dachser Classic'!P48+('Dachser Classic'!P48*0.05)</f>
        <v>28.411425000000001</v>
      </c>
      <c r="Q48" s="8">
        <f>'Dachser Classic'!Q48+('Dachser Classic'!Q48*0.05)</f>
        <v>26.801774999999999</v>
      </c>
      <c r="R48" s="8">
        <f>'Dachser Classic'!R48+('Dachser Classic'!R48*0.05)</f>
        <v>24.993675000000003</v>
      </c>
      <c r="S48" s="8">
        <f>'Dachser Classic'!S48+('Dachser Classic'!S48*0.05)</f>
        <v>24.299099999999999</v>
      </c>
      <c r="T48" s="8">
        <f>'Dachser Classic'!T48+('Dachser Classic'!T48*0.05)</f>
        <v>23.516324999999998</v>
      </c>
      <c r="U48" s="8">
        <f>'Dachser Classic'!U48+('Dachser Classic'!U48*0.05)</f>
        <v>22.987125000000002</v>
      </c>
      <c r="V48" s="8">
        <f>'Dachser Classic'!V48+('Dachser Classic'!V48*0.05)</f>
        <v>22.469833860759501</v>
      </c>
      <c r="W48" s="8">
        <f>'Dachser Classic'!W48+('Dachser Classic'!W48*0.05)</f>
        <v>21.964183591037774</v>
      </c>
      <c r="X48" s="8">
        <f>'Dachser Classic'!X48+('Dachser Classic'!X48*0.05)</f>
        <v>21.469912230339322</v>
      </c>
    </row>
    <row r="49" spans="1:24" x14ac:dyDescent="0.25">
      <c r="A49" s="2"/>
      <c r="B49" s="4">
        <v>45</v>
      </c>
      <c r="C49" s="3" t="s">
        <v>53</v>
      </c>
      <c r="D49" s="8">
        <f>'Dachser Classic'!D49+('Dachser Classic'!D49*0.05)</f>
        <v>22.110858000000004</v>
      </c>
      <c r="E49" s="8">
        <f>'Dachser Classic'!E49+('Dachser Classic'!E49*0.05)</f>
        <v>29.688009749999996</v>
      </c>
      <c r="F49" s="8">
        <f>'Dachser Classic'!F49+('Dachser Classic'!F49*0.05)</f>
        <v>31.449639374999997</v>
      </c>
      <c r="G49" s="8">
        <f>'Dachser Classic'!G49+('Dachser Classic'!G49*0.05)</f>
        <v>34.214544000000004</v>
      </c>
      <c r="H49" s="8">
        <f>'Dachser Classic'!H49+('Dachser Classic'!H49*0.05)</f>
        <v>36.141052500000001</v>
      </c>
      <c r="I49" s="8">
        <f>'Dachser Classic'!I49+('Dachser Classic'!I49*0.05)</f>
        <v>40.783955624999997</v>
      </c>
      <c r="J49" s="8">
        <f>'Dachser Classic'!J49+('Dachser Classic'!J49*0.05)</f>
        <v>48.587175000000009</v>
      </c>
      <c r="K49" s="8">
        <f>'Dachser Classic'!K49+('Dachser Classic'!K49*0.05)</f>
        <v>53.779949999999999</v>
      </c>
      <c r="L49" s="8">
        <f>'Dachser Classic'!L49+('Dachser Classic'!L49*0.05)</f>
        <v>46.029375000000002</v>
      </c>
      <c r="M49" s="8">
        <f>'Dachser Classic'!M49+('Dachser Classic'!M49*0.05)</f>
        <v>40.638150000000003</v>
      </c>
      <c r="N49" s="8">
        <f>'Dachser Classic'!N49+('Dachser Classic'!N49*0.05)</f>
        <v>33.945975000000004</v>
      </c>
      <c r="O49" s="8">
        <f>'Dachser Classic'!O49+('Dachser Classic'!O49*0.05)</f>
        <v>24.960600000000003</v>
      </c>
      <c r="P49" s="8">
        <f>'Dachser Classic'!P49+('Dachser Classic'!P49*0.05)</f>
        <v>20.5947</v>
      </c>
      <c r="Q49" s="8">
        <f>'Dachser Classic'!Q49+('Dachser Classic'!Q49*0.05)</f>
        <v>18.974025000000005</v>
      </c>
      <c r="R49" s="8">
        <f>'Dachser Classic'!R49+('Dachser Classic'!R49*0.05)</f>
        <v>17.419499999999999</v>
      </c>
      <c r="S49" s="8">
        <f>'Dachser Classic'!S49+('Dachser Classic'!S49*0.05)</f>
        <v>16.802100000000003</v>
      </c>
      <c r="T49" s="8">
        <f>'Dachser Classic'!T49+('Dachser Classic'!T49*0.05)</f>
        <v>16.107524999999999</v>
      </c>
      <c r="U49" s="8">
        <f>'Dachser Classic'!U49+('Dachser Classic'!U49*0.05)</f>
        <v>15.67755</v>
      </c>
      <c r="V49" s="8">
        <f>'Dachser Classic'!V49+('Dachser Classic'!V49*0.05)</f>
        <v>15.259052772073925</v>
      </c>
      <c r="W49" s="8">
        <f>'Dachser Classic'!W49+('Dachser Classic'!W49*0.05)</f>
        <v>14.851726928055527</v>
      </c>
      <c r="X49" s="8">
        <f>'Dachser Classic'!X49+('Dachser Classic'!X49*0.05)</f>
        <v>14.455274258518113</v>
      </c>
    </row>
    <row r="50" spans="1:24" x14ac:dyDescent="0.25">
      <c r="A50" s="2"/>
      <c r="B50" s="4">
        <v>46</v>
      </c>
      <c r="C50" s="3" t="s">
        <v>52</v>
      </c>
      <c r="D50" s="8">
        <f>'Dachser Classic'!D50+('Dachser Classic'!D50*0.05)</f>
        <v>25.254526500000004</v>
      </c>
      <c r="E50" s="8">
        <f>'Dachser Classic'!E50+('Dachser Classic'!E50*0.05)</f>
        <v>32.964529499999998</v>
      </c>
      <c r="F50" s="8">
        <f>'Dachser Classic'!F50+('Dachser Classic'!F50*0.05)</f>
        <v>36.060294374999998</v>
      </c>
      <c r="G50" s="8">
        <f>'Dachser Classic'!G50+('Dachser Classic'!G50*0.05)</f>
        <v>39.546234000000005</v>
      </c>
      <c r="H50" s="8">
        <f>'Dachser Classic'!H50+('Dachser Classic'!H50*0.05)</f>
        <v>42.6006</v>
      </c>
      <c r="I50" s="8">
        <f>'Dachser Classic'!I50+('Dachser Classic'!I50*0.05)</f>
        <v>48.886503749999996</v>
      </c>
      <c r="J50" s="8">
        <f>'Dachser Classic'!J50+('Dachser Classic'!J50*0.05)</f>
        <v>59.071950000000001</v>
      </c>
      <c r="K50" s="8">
        <f>'Dachser Classic'!K50+('Dachser Classic'!K50*0.05)</f>
        <v>67.131225000000001</v>
      </c>
      <c r="L50" s="8">
        <f>'Dachser Classic'!L50+('Dachser Classic'!L50*0.05)</f>
        <v>55.962900000000005</v>
      </c>
      <c r="M50" s="8">
        <f>'Dachser Classic'!M50+('Dachser Classic'!M50*0.05)</f>
        <v>52.63335</v>
      </c>
      <c r="N50" s="8">
        <f>'Dachser Classic'!N50+('Dachser Classic'!N50*0.05)</f>
        <v>45.191475000000004</v>
      </c>
      <c r="O50" s="8">
        <f>'Dachser Classic'!O50+('Dachser Classic'!O50*0.05)</f>
        <v>30.351825000000002</v>
      </c>
      <c r="P50" s="8">
        <f>'Dachser Classic'!P50+('Dachser Classic'!P50*0.05)</f>
        <v>25.721324999999997</v>
      </c>
      <c r="Q50" s="8">
        <f>'Dachser Classic'!Q50+('Dachser Classic'!Q50*0.05)</f>
        <v>23.924250000000001</v>
      </c>
      <c r="R50" s="8">
        <f>'Dachser Classic'!R50+('Dachser Classic'!R50*0.05)</f>
        <v>21.597975000000002</v>
      </c>
      <c r="S50" s="8">
        <f>'Dachser Classic'!S50+('Dachser Classic'!S50*0.05)</f>
        <v>20.991600000000002</v>
      </c>
      <c r="T50" s="8">
        <f>'Dachser Classic'!T50+('Dachser Classic'!T50*0.05)</f>
        <v>20.286000000000001</v>
      </c>
      <c r="U50" s="8">
        <f>'Dachser Classic'!U50+('Dachser Classic'!U50*0.05)</f>
        <v>19.767824999999998</v>
      </c>
      <c r="V50" s="8">
        <f>'Dachser Classic'!V50+('Dachser Classic'!V50*0.05)</f>
        <v>19.262885991847828</v>
      </c>
      <c r="W50" s="8">
        <f>'Dachser Classic'!W50+('Dachser Classic'!W50*0.05)</f>
        <v>18.770844882273451</v>
      </c>
      <c r="X50" s="8">
        <f>'Dachser Classic'!X50+('Dachser Classic'!X50*0.05)</f>
        <v>18.291372214084944</v>
      </c>
    </row>
    <row r="51" spans="1:24" x14ac:dyDescent="0.25">
      <c r="A51" s="2"/>
      <c r="B51" s="4">
        <v>47</v>
      </c>
      <c r="C51" s="3" t="s">
        <v>51</v>
      </c>
      <c r="D51" s="8">
        <f>'Dachser Classic'!D51+('Dachser Classic'!D51*0.05)</f>
        <v>23.057464500000002</v>
      </c>
      <c r="E51" s="8">
        <f>'Dachser Classic'!E51+('Dachser Classic'!E51*0.05)</f>
        <v>31.033500749999998</v>
      </c>
      <c r="F51" s="8">
        <f>'Dachser Classic'!F51+('Dachser Classic'!F51*0.05)</f>
        <v>32.749211250000002</v>
      </c>
      <c r="G51" s="8">
        <f>'Dachser Classic'!G51+('Dachser Classic'!G51*0.05)</f>
        <v>35.682192000000001</v>
      </c>
      <c r="H51" s="8">
        <f>'Dachser Classic'!H51+('Dachser Classic'!H51*0.05)</f>
        <v>37.599660000000007</v>
      </c>
      <c r="I51" s="8">
        <f>'Dachser Classic'!I51+('Dachser Classic'!I51*0.05)</f>
        <v>42.399944999999995</v>
      </c>
      <c r="J51" s="8">
        <f>'Dachser Classic'!J51+('Dachser Classic'!J51*0.05)</f>
        <v>49.656600000000005</v>
      </c>
      <c r="K51" s="8">
        <f>'Dachser Classic'!K51+('Dachser Classic'!K51*0.05)</f>
        <v>55.125</v>
      </c>
      <c r="L51" s="8">
        <f>'Dachser Classic'!L51+('Dachser Classic'!L51*0.05)</f>
        <v>47.396475000000002</v>
      </c>
      <c r="M51" s="8">
        <f>'Dachser Classic'!M51+('Dachser Classic'!M51*0.05)</f>
        <v>42.192675000000001</v>
      </c>
      <c r="N51" s="8">
        <f>'Dachser Classic'!N51+('Dachser Classic'!N51*0.05)</f>
        <v>35.423325000000006</v>
      </c>
      <c r="O51" s="8">
        <f>'Dachser Classic'!O51+('Dachser Classic'!O51*0.05)</f>
        <v>26.360775000000004</v>
      </c>
      <c r="P51" s="8">
        <f>'Dachser Classic'!P51+('Dachser Classic'!P51*0.05)</f>
        <v>21.85155</v>
      </c>
      <c r="Q51" s="8">
        <f>'Dachser Classic'!Q51+('Dachser Classic'!Q51*0.05)</f>
        <v>20.230875000000001</v>
      </c>
      <c r="R51" s="8">
        <f>'Dachser Classic'!R51+('Dachser Classic'!R51*0.05)</f>
        <v>18.632250000000003</v>
      </c>
      <c r="S51" s="8">
        <f>'Dachser Classic'!S51+('Dachser Classic'!S51*0.05)</f>
        <v>17.937675000000002</v>
      </c>
      <c r="T51" s="8">
        <f>'Dachser Classic'!T51+('Dachser Classic'!T51*0.05)</f>
        <v>17.243100000000002</v>
      </c>
      <c r="U51" s="8">
        <f>'Dachser Classic'!U51+('Dachser Classic'!U51*0.05)</f>
        <v>16.802100000000003</v>
      </c>
      <c r="V51" s="8">
        <f>'Dachser Classic'!V51+('Dachser Classic'!V51*0.05)</f>
        <v>16.372378772378518</v>
      </c>
      <c r="W51" s="8">
        <f>'Dachser Classic'!W51+('Dachser Classic'!W51*0.05)</f>
        <v>15.953647857483926</v>
      </c>
      <c r="X51" s="8">
        <f>'Dachser Classic'!X51+('Dachser Classic'!X51*0.05)</f>
        <v>15.545626173149298</v>
      </c>
    </row>
    <row r="52" spans="1:24" x14ac:dyDescent="0.25">
      <c r="A52" s="2"/>
      <c r="B52" s="4">
        <v>48</v>
      </c>
      <c r="C52" s="3" t="s">
        <v>50</v>
      </c>
      <c r="D52" s="8">
        <f>'Dachser Classic'!D52+('Dachser Classic'!D52*0.05)</f>
        <v>18.897070500000005</v>
      </c>
      <c r="E52" s="8">
        <f>'Dachser Classic'!E52+('Dachser Classic'!E52*0.05)</f>
        <v>25.165664999999997</v>
      </c>
      <c r="F52" s="8">
        <f>'Dachser Classic'!F52+('Dachser Classic'!F52*0.05)</f>
        <v>26.601671249999995</v>
      </c>
      <c r="G52" s="8">
        <f>'Dachser Classic'!G52+('Dachser Classic'!G52*0.05)</f>
        <v>28.882854000000002</v>
      </c>
      <c r="H52" s="8">
        <f>'Dachser Classic'!H52+('Dachser Classic'!H52*0.05)</f>
        <v>30.410808750000001</v>
      </c>
      <c r="I52" s="8">
        <f>'Dachser Classic'!I52+('Dachser Classic'!I52*0.05)</f>
        <v>34.206991874999993</v>
      </c>
      <c r="J52" s="8">
        <f>'Dachser Classic'!J52+('Dachser Classic'!J52*0.05)</f>
        <v>38.631599999999999</v>
      </c>
      <c r="K52" s="8">
        <f>'Dachser Classic'!K52+('Dachser Classic'!K52*0.05)</f>
        <v>42.931350000000002</v>
      </c>
      <c r="L52" s="8">
        <f>'Dachser Classic'!L52+('Dachser Classic'!L52*0.05)</f>
        <v>38.146500000000003</v>
      </c>
      <c r="M52" s="8">
        <f>'Dachser Classic'!M52+('Dachser Classic'!M52*0.05)</f>
        <v>34.023150000000001</v>
      </c>
      <c r="N52" s="8">
        <f>'Dachser Classic'!N52+('Dachser Classic'!N52*0.05)</f>
        <v>28.488600000000002</v>
      </c>
      <c r="O52" s="8">
        <f>'Dachser Classic'!O52+('Dachser Classic'!O52*0.05)</f>
        <v>23.461200000000002</v>
      </c>
      <c r="P52" s="8">
        <f>'Dachser Classic'!P52+('Dachser Classic'!P52*0.05)</f>
        <v>19.42605</v>
      </c>
      <c r="Q52" s="8">
        <f>'Dachser Classic'!Q52+('Dachser Classic'!Q52*0.05)</f>
        <v>17.981774999999999</v>
      </c>
      <c r="R52" s="8">
        <f>'Dachser Classic'!R52+('Dachser Classic'!R52*0.05)</f>
        <v>16.548525000000001</v>
      </c>
      <c r="S52" s="8">
        <f>'Dachser Classic'!S52+('Dachser Classic'!S52*0.05)</f>
        <v>15.853950000000003</v>
      </c>
      <c r="T52" s="8">
        <f>'Dachser Classic'!T52+('Dachser Classic'!T52*0.05)</f>
        <v>15.236550000000001</v>
      </c>
      <c r="U52" s="8">
        <f>'Dachser Classic'!U52+('Dachser Classic'!U52*0.05)</f>
        <v>14.806575</v>
      </c>
      <c r="V52" s="8">
        <f>'Dachser Classic'!V52+('Dachser Classic'!V52*0.05)</f>
        <v>14.388733882054991</v>
      </c>
      <c r="W52" s="8">
        <f>'Dachser Classic'!W52+('Dachser Classic'!W52*0.05)</f>
        <v>13.982684228364581</v>
      </c>
      <c r="X52" s="8">
        <f>'Dachser Classic'!X52+('Dachser Classic'!X52*0.05)</f>
        <v>13.58809328414879</v>
      </c>
    </row>
    <row r="53" spans="1:24" x14ac:dyDescent="0.25">
      <c r="A53" s="2"/>
      <c r="B53" s="4">
        <v>49</v>
      </c>
      <c r="C53" s="3" t="s">
        <v>49</v>
      </c>
      <c r="D53" s="8">
        <f>'Dachser Classic'!D53+('Dachser Classic'!D53*0.05)</f>
        <v>22.040739000000002</v>
      </c>
      <c r="E53" s="8">
        <f>'Dachser Classic'!E53+('Dachser Classic'!E53*0.05)</f>
        <v>30.111590250000003</v>
      </c>
      <c r="F53" s="8">
        <f>'Dachser Classic'!F53+('Dachser Classic'!F53*0.05)</f>
        <v>31.935566250000001</v>
      </c>
      <c r="G53" s="8">
        <f>'Dachser Classic'!G53+('Dachser Classic'!G53*0.05)</f>
        <v>34.948368000000002</v>
      </c>
      <c r="H53" s="8">
        <f>'Dachser Classic'!H53+('Dachser Classic'!H53*0.05)</f>
        <v>36.951390000000011</v>
      </c>
      <c r="I53" s="8">
        <f>'Dachser Classic'!I53+('Dachser Classic'!I53*0.05)</f>
        <v>41.801011875</v>
      </c>
      <c r="J53" s="8">
        <f>'Dachser Classic'!J53+('Dachser Classic'!J53*0.05)</f>
        <v>49.744799999999998</v>
      </c>
      <c r="K53" s="8">
        <f>'Dachser Classic'!K53+('Dachser Classic'!K53*0.05)</f>
        <v>55.224225000000004</v>
      </c>
      <c r="L53" s="8">
        <f>'Dachser Classic'!L53+('Dachser Classic'!L53*0.05)</f>
        <v>47.782350000000008</v>
      </c>
      <c r="M53" s="8">
        <f>'Dachser Classic'!M53+('Dachser Classic'!M53*0.05)</f>
        <v>42.501374999999996</v>
      </c>
      <c r="N53" s="8">
        <f>'Dachser Classic'!N53+('Dachser Classic'!N53*0.05)</f>
        <v>35.941500000000005</v>
      </c>
      <c r="O53" s="8">
        <f>'Dachser Classic'!O53+('Dachser Classic'!O53*0.05)</f>
        <v>27.055350000000001</v>
      </c>
      <c r="P53" s="8">
        <f>'Dachser Classic'!P53+('Dachser Classic'!P53*0.05)</f>
        <v>22.391774999999999</v>
      </c>
      <c r="Q53" s="8">
        <f>'Dachser Classic'!Q53+('Dachser Classic'!Q53*0.05)</f>
        <v>20.771100000000001</v>
      </c>
      <c r="R53" s="8">
        <f>'Dachser Classic'!R53+('Dachser Classic'!R53*0.05)</f>
        <v>19.337850000000003</v>
      </c>
      <c r="S53" s="8">
        <f>'Dachser Classic'!S53+('Dachser Classic'!S53*0.05)</f>
        <v>18.632250000000003</v>
      </c>
      <c r="T53" s="8">
        <f>'Dachser Classic'!T53+('Dachser Classic'!T53*0.05)</f>
        <v>18.025875000000003</v>
      </c>
      <c r="U53" s="8">
        <f>'Dachser Classic'!U53+('Dachser Classic'!U53*0.05)</f>
        <v>17.507700000000003</v>
      </c>
      <c r="V53" s="8">
        <f>'Dachser Classic'!V53+('Dachser Classic'!V53*0.05)</f>
        <v>17.004420550458715</v>
      </c>
      <c r="W53" s="8">
        <f>'Dachser Classic'!W53+('Dachser Classic'!W53*0.05)</f>
        <v>16.515608461240639</v>
      </c>
      <c r="X53" s="8">
        <f>'Dachser Classic'!X53+('Dachser Classic'!X53*0.05)</f>
        <v>16.040847851039835</v>
      </c>
    </row>
    <row r="54" spans="1:24" x14ac:dyDescent="0.25">
      <c r="A54" s="2"/>
      <c r="B54" s="4">
        <v>50</v>
      </c>
      <c r="C54" s="3" t="s">
        <v>48</v>
      </c>
      <c r="D54" s="8">
        <f>'Dachser Classic'!D54+('Dachser Classic'!D54*0.05)</f>
        <v>27.147739500000004</v>
      </c>
      <c r="E54" s="8">
        <f>'Dachser Classic'!E54+('Dachser Classic'!E54*0.05)</f>
        <v>37.237709250000002</v>
      </c>
      <c r="F54" s="8">
        <f>'Dachser Classic'!F54+('Dachser Classic'!F54*0.05)</f>
        <v>39.540886875000005</v>
      </c>
      <c r="G54" s="8">
        <f>'Dachser Classic'!G54+('Dachser Classic'!G54*0.05)</f>
        <v>43.398810000000005</v>
      </c>
      <c r="H54" s="8">
        <f>'Dachser Classic'!H54+('Dachser Classic'!H54*0.05)</f>
        <v>45.980865000000009</v>
      </c>
      <c r="I54" s="8">
        <f>'Dachser Classic'!I54+('Dachser Classic'!I54*0.05)</f>
        <v>51.960273749999999</v>
      </c>
      <c r="J54" s="8">
        <f>'Dachser Classic'!J54+('Dachser Classic'!J54*0.05)</f>
        <v>59.248350000000009</v>
      </c>
      <c r="K54" s="8">
        <f>'Dachser Classic'!K54+('Dachser Classic'!K54*0.05)</f>
        <v>65.885400000000004</v>
      </c>
      <c r="L54" s="8">
        <f>'Dachser Classic'!L54+('Dachser Classic'!L54*0.05)</f>
        <v>59.071950000000001</v>
      </c>
      <c r="M54" s="8">
        <f>'Dachser Classic'!M54+('Dachser Classic'!M54*0.05)</f>
        <v>52.942050000000009</v>
      </c>
      <c r="N54" s="8">
        <f>'Dachser Classic'!N54+('Dachser Classic'!N54*0.05)</f>
        <v>45.191475000000004</v>
      </c>
      <c r="O54" s="8">
        <f>'Dachser Classic'!O54+('Dachser Classic'!O54*0.05)</f>
        <v>37.63935</v>
      </c>
      <c r="P54" s="8">
        <f>'Dachser Classic'!P54+('Dachser Classic'!P54*0.05)</f>
        <v>31.388175</v>
      </c>
      <c r="Q54" s="8">
        <f>'Dachser Classic'!Q54+('Dachser Classic'!Q54*0.05)</f>
        <v>29.227275000000002</v>
      </c>
      <c r="R54" s="8">
        <f>'Dachser Classic'!R54+('Dachser Classic'!R54*0.05)</f>
        <v>26.912025</v>
      </c>
      <c r="S54" s="8">
        <f>'Dachser Classic'!S54+('Dachser Classic'!S54*0.05)</f>
        <v>26.041050000000002</v>
      </c>
      <c r="T54" s="8">
        <f>'Dachser Classic'!T54+('Dachser Classic'!T54*0.05)</f>
        <v>25.081875</v>
      </c>
      <c r="U54" s="8">
        <f>'Dachser Classic'!U54+('Dachser Classic'!U54*0.05)</f>
        <v>24.387300000000003</v>
      </c>
      <c r="V54" s="8">
        <f>'Dachser Classic'!V54+('Dachser Classic'!V54*0.05)</f>
        <v>23.711959384615387</v>
      </c>
      <c r="W54" s="8">
        <f>'Dachser Classic'!W54+('Dachser Classic'!W54*0.05)</f>
        <v>23.055320509349109</v>
      </c>
      <c r="X54" s="8">
        <f>'Dachser Classic'!X54+('Dachser Classic'!X54*0.05)</f>
        <v>22.416865479859442</v>
      </c>
    </row>
    <row r="55" spans="1:24" x14ac:dyDescent="0.25">
      <c r="A55" s="2"/>
      <c r="B55" s="4">
        <v>51</v>
      </c>
      <c r="C55" s="3" t="s">
        <v>47</v>
      </c>
      <c r="D55" s="8">
        <f>'Dachser Classic'!D55+('Dachser Classic'!D55*0.05)</f>
        <v>22.543258500000004</v>
      </c>
      <c r="E55" s="8">
        <f>'Dachser Classic'!E55+('Dachser Classic'!E55*0.05)</f>
        <v>30.697127999999999</v>
      </c>
      <c r="F55" s="8">
        <f>'Dachser Classic'!F55+('Dachser Classic'!F55*0.05)</f>
        <v>32.579701874999998</v>
      </c>
      <c r="G55" s="8">
        <f>'Dachser Classic'!G55+('Dachser Classic'!G55*0.05)</f>
        <v>35.682192000000001</v>
      </c>
      <c r="H55" s="8">
        <f>'Dachser Classic'!H55+('Dachser Classic'!H55*0.05)</f>
        <v>37.750151250000009</v>
      </c>
      <c r="I55" s="8">
        <f>'Dachser Classic'!I55+('Dachser Classic'!I55*0.05)</f>
        <v>42.659859374999996</v>
      </c>
      <c r="J55" s="8">
        <f>'Dachser Classic'!J55+('Dachser Classic'!J55*0.05)</f>
        <v>50.737050000000004</v>
      </c>
      <c r="K55" s="8">
        <f>'Dachser Classic'!K55+('Dachser Classic'!K55*0.05)</f>
        <v>56.38185</v>
      </c>
      <c r="L55" s="8">
        <f>'Dachser Classic'!L55+('Dachser Classic'!L55*0.05)</f>
        <v>48.763574999999996</v>
      </c>
      <c r="M55" s="8">
        <f>'Dachser Classic'!M55+('Dachser Classic'!M55*0.05)</f>
        <v>43.427475000000001</v>
      </c>
      <c r="N55" s="8">
        <f>'Dachser Classic'!N55+('Dachser Classic'!N55*0.05)</f>
        <v>36.680175000000006</v>
      </c>
      <c r="O55" s="8">
        <f>'Dachser Classic'!O55+('Dachser Classic'!O55*0.05)</f>
        <v>27.661725000000001</v>
      </c>
      <c r="P55" s="8">
        <f>'Dachser Classic'!P55+('Dachser Classic'!P55*0.05)</f>
        <v>22.932000000000002</v>
      </c>
      <c r="Q55" s="8">
        <f>'Dachser Classic'!Q55+('Dachser Classic'!Q55*0.05)</f>
        <v>21.223125000000003</v>
      </c>
      <c r="R55" s="8">
        <f>'Dachser Classic'!R55+('Dachser Classic'!R55*0.05)</f>
        <v>19.767824999999998</v>
      </c>
      <c r="S55" s="8">
        <f>'Dachser Classic'!S55+('Dachser Classic'!S55*0.05)</f>
        <v>19.073250000000002</v>
      </c>
      <c r="T55" s="8">
        <f>'Dachser Classic'!T55+('Dachser Classic'!T55*0.05)</f>
        <v>18.378675000000001</v>
      </c>
      <c r="U55" s="8">
        <f>'Dachser Classic'!U55+('Dachser Classic'!U55*0.05)</f>
        <v>17.937675000000002</v>
      </c>
      <c r="V55" s="8">
        <f>'Dachser Classic'!V55+('Dachser Classic'!V55*0.05)</f>
        <v>17.507256883623274</v>
      </c>
      <c r="W55" s="8">
        <f>'Dachser Classic'!W55+('Dachser Classic'!W55*0.05)</f>
        <v>17.087166736445752</v>
      </c>
      <c r="X55" s="8">
        <f>'Dachser Classic'!X55+('Dachser Classic'!X55*0.05)</f>
        <v>16.677156736770986</v>
      </c>
    </row>
    <row r="56" spans="1:24" x14ac:dyDescent="0.25">
      <c r="A56" s="2"/>
      <c r="B56" s="4">
        <v>52</v>
      </c>
      <c r="C56" s="3" t="s">
        <v>46</v>
      </c>
      <c r="D56" s="8">
        <f>'Dachser Classic'!D56+('Dachser Classic'!D56*0.05)</f>
        <v>23.863833000000003</v>
      </c>
      <c r="E56" s="8">
        <f>'Dachser Classic'!E56+('Dachser Classic'!E56*0.05)</f>
        <v>31.780995750000002</v>
      </c>
      <c r="F56" s="8">
        <f>'Dachser Classic'!F56+('Dachser Classic'!F56*0.05)</f>
        <v>33.800169375000003</v>
      </c>
      <c r="G56" s="8">
        <f>'Dachser Classic'!G56+('Dachser Classic'!G56*0.05)</f>
        <v>36.748530000000002</v>
      </c>
      <c r="H56" s="8">
        <f>'Dachser Classic'!H56+('Dachser Classic'!H56*0.05)</f>
        <v>38.88462375000001</v>
      </c>
      <c r="I56" s="8">
        <f>'Dachser Classic'!I56+('Dachser Classic'!I56*0.05)</f>
        <v>43.93683</v>
      </c>
      <c r="J56" s="8">
        <f>'Dachser Classic'!J56+('Dachser Classic'!J56*0.05)</f>
        <v>51.718274999999998</v>
      </c>
      <c r="K56" s="8">
        <f>'Dachser Classic'!K56+('Dachser Classic'!K56*0.05)</f>
        <v>57.715875000000004</v>
      </c>
      <c r="L56" s="8">
        <f>'Dachser Classic'!L56+('Dachser Classic'!L56*0.05)</f>
        <v>48.851775000000004</v>
      </c>
      <c r="M56" s="8">
        <f>'Dachser Classic'!M56+('Dachser Classic'!M56*0.05)</f>
        <v>43.846425000000004</v>
      </c>
      <c r="N56" s="8">
        <f>'Dachser Classic'!N56+('Dachser Classic'!N56*0.05)</f>
        <v>36.680175000000006</v>
      </c>
      <c r="O56" s="8">
        <f>'Dachser Classic'!O56+('Dachser Classic'!O56*0.05)</f>
        <v>26.658449999999998</v>
      </c>
      <c r="P56" s="8">
        <f>'Dachser Classic'!P56+('Dachser Classic'!P56*0.05)</f>
        <v>22.127175000000001</v>
      </c>
      <c r="Q56" s="8">
        <f>'Dachser Classic'!Q56+('Dachser Classic'!Q56*0.05)</f>
        <v>20.418300000000002</v>
      </c>
      <c r="R56" s="8">
        <f>'Dachser Classic'!R56+('Dachser Classic'!R56*0.05)</f>
        <v>18.72045</v>
      </c>
      <c r="S56" s="8">
        <f>'Dachser Classic'!S56+('Dachser Classic'!S56*0.05)</f>
        <v>18.025875000000003</v>
      </c>
      <c r="T56" s="8">
        <f>'Dachser Classic'!T56+('Dachser Classic'!T56*0.05)</f>
        <v>17.331299999999999</v>
      </c>
      <c r="U56" s="8">
        <f>'Dachser Classic'!U56+('Dachser Classic'!U56*0.05)</f>
        <v>16.890300000000003</v>
      </c>
      <c r="V56" s="8">
        <f>'Dachser Classic'!V56+('Dachser Classic'!V56*0.05)</f>
        <v>16.460521374045801</v>
      </c>
      <c r="W56" s="8">
        <f>'Dachser Classic'!W56+('Dachser Classic'!W56*0.05)</f>
        <v>16.0416785909912</v>
      </c>
      <c r="X56" s="8">
        <f>'Dachser Classic'!X56+('Dachser Classic'!X56*0.05)</f>
        <v>15.633493385113562</v>
      </c>
    </row>
    <row r="57" spans="1:24" x14ac:dyDescent="0.25">
      <c r="A57" s="2"/>
      <c r="B57" s="4">
        <v>53</v>
      </c>
      <c r="C57" s="3" t="s">
        <v>45</v>
      </c>
      <c r="D57" s="8">
        <f>'Dachser Classic'!D57+('Dachser Classic'!D57*0.05)</f>
        <v>22.625063999999998</v>
      </c>
      <c r="E57" s="8">
        <f>'Dachser Classic'!E57+('Dachser Classic'!E57*0.05)</f>
        <v>30.946293000000001</v>
      </c>
      <c r="F57" s="8">
        <f>'Dachser Classic'!F57+('Dachser Classic'!F57*0.05)</f>
        <v>32.907420000000002</v>
      </c>
      <c r="G57" s="8">
        <f>'Dachser Classic'!G57+('Dachser Classic'!G57*0.05)</f>
        <v>36.014706000000011</v>
      </c>
      <c r="H57" s="8">
        <f>'Dachser Classic'!H57+('Dachser Classic'!H57*0.05)</f>
        <v>38.15532000000001</v>
      </c>
      <c r="I57" s="8">
        <f>'Dachser Classic'!I57+('Dachser Classic'!I57*0.05)</f>
        <v>43.168387500000009</v>
      </c>
      <c r="J57" s="8">
        <f>'Dachser Classic'!J57+('Dachser Classic'!J57*0.05)</f>
        <v>51.541874999999997</v>
      </c>
      <c r="K57" s="8">
        <f>'Dachser Classic'!K57+('Dachser Classic'!K57*0.05)</f>
        <v>57.341025000000002</v>
      </c>
      <c r="L57" s="8">
        <f>'Dachser Classic'!L57+('Dachser Classic'!L57*0.05)</f>
        <v>49.535325000000007</v>
      </c>
      <c r="M57" s="8">
        <f>'Dachser Classic'!M57+('Dachser Classic'!M57*0.05)</f>
        <v>44.364600000000003</v>
      </c>
      <c r="N57" s="8">
        <f>'Dachser Classic'!N57+('Dachser Classic'!N57*0.05)</f>
        <v>37.518075000000003</v>
      </c>
      <c r="O57" s="8">
        <f>'Dachser Classic'!O57+('Dachser Classic'!O57*0.05)</f>
        <v>28.058624999999999</v>
      </c>
      <c r="P57" s="8">
        <f>'Dachser Classic'!P57+('Dachser Classic'!P57*0.05)</f>
        <v>23.295824999999997</v>
      </c>
      <c r="Q57" s="8">
        <f>'Dachser Classic'!Q57+('Dachser Classic'!Q57*0.05)</f>
        <v>21.675150000000002</v>
      </c>
      <c r="R57" s="8">
        <f>'Dachser Classic'!R57+('Dachser Classic'!R57*0.05)</f>
        <v>20.032425000000003</v>
      </c>
      <c r="S57" s="8">
        <f>'Dachser Classic'!S57+('Dachser Classic'!S57*0.05)</f>
        <v>19.337850000000003</v>
      </c>
      <c r="T57" s="8">
        <f>'Dachser Classic'!T57+('Dachser Classic'!T57*0.05)</f>
        <v>18.632250000000003</v>
      </c>
      <c r="U57" s="8">
        <f>'Dachser Classic'!U57+('Dachser Classic'!U57*0.05)</f>
        <v>18.202275000000004</v>
      </c>
      <c r="V57" s="8">
        <f>'Dachser Classic'!V57+('Dachser Classic'!V57*0.05)</f>
        <v>17.782222500000007</v>
      </c>
      <c r="W57" s="8">
        <f>'Dachser Classic'!W57+('Dachser Classic'!W57*0.05)</f>
        <v>17.371863519230779</v>
      </c>
      <c r="X57" s="8">
        <f>'Dachser Classic'!X57+('Dachser Classic'!X57*0.05)</f>
        <v>16.970974361094687</v>
      </c>
    </row>
    <row r="58" spans="1:24" x14ac:dyDescent="0.25">
      <c r="A58" s="2"/>
      <c r="B58" s="4">
        <v>54</v>
      </c>
      <c r="C58" s="3" t="s">
        <v>44</v>
      </c>
      <c r="D58" s="8">
        <f>'Dachser Classic'!D58+('Dachser Classic'!D58*0.05)</f>
        <v>22.765302000000002</v>
      </c>
      <c r="E58" s="8">
        <f>'Dachser Classic'!E58+('Dachser Classic'!E58*0.05)</f>
        <v>30.522712500000001</v>
      </c>
      <c r="F58" s="8">
        <f>'Dachser Classic'!F58+('Dachser Classic'!F58*0.05)</f>
        <v>32.184179999999998</v>
      </c>
      <c r="G58" s="8">
        <f>'Dachser Classic'!G58+('Dachser Classic'!G58*0.05)</f>
        <v>35.108892000000004</v>
      </c>
      <c r="H58" s="8">
        <f>'Dachser Classic'!H58+('Dachser Classic'!H58*0.05)</f>
        <v>36.951390000000011</v>
      </c>
      <c r="I58" s="8">
        <f>'Dachser Classic'!I58+('Dachser Classic'!I58*0.05)</f>
        <v>41.552398125000003</v>
      </c>
      <c r="J58" s="8">
        <f>'Dachser Classic'!J58+('Dachser Classic'!J58*0.05)</f>
        <v>48.587175000000009</v>
      </c>
      <c r="K58" s="8">
        <f>'Dachser Classic'!K58+('Dachser Classic'!K58*0.05)</f>
        <v>53.779949999999999</v>
      </c>
      <c r="L58" s="8">
        <f>'Dachser Classic'!L58+('Dachser Classic'!L58*0.05)</f>
        <v>46.227824999999996</v>
      </c>
      <c r="M58" s="8">
        <f>'Dachser Classic'!M58+('Dachser Classic'!M58*0.05)</f>
        <v>40.737375000000007</v>
      </c>
      <c r="N58" s="8">
        <f>'Dachser Classic'!N58+('Dachser Classic'!N58*0.05)</f>
        <v>34.155450000000002</v>
      </c>
      <c r="O58" s="8">
        <f>'Dachser Classic'!O58+('Dachser Classic'!O58*0.05)</f>
        <v>25.357500000000002</v>
      </c>
      <c r="P58" s="8">
        <f>'Dachser Classic'!P58+('Dachser Classic'!P58*0.05)</f>
        <v>20.859300000000005</v>
      </c>
      <c r="Q58" s="8">
        <f>'Dachser Classic'!Q58+('Dachser Classic'!Q58*0.05)</f>
        <v>19.238625000000003</v>
      </c>
      <c r="R58" s="8">
        <f>'Dachser Classic'!R58+('Dachser Classic'!R58*0.05)</f>
        <v>17.849475000000002</v>
      </c>
      <c r="S58" s="8">
        <f>'Dachser Classic'!S58+('Dachser Classic'!S58*0.05)</f>
        <v>17.154900000000001</v>
      </c>
      <c r="T58" s="8">
        <f>'Dachser Classic'!T58+('Dachser Classic'!T58*0.05)</f>
        <v>16.460325000000001</v>
      </c>
      <c r="U58" s="8">
        <f>'Dachser Classic'!U58+('Dachser Classic'!U58*0.05)</f>
        <v>16.019325000000002</v>
      </c>
      <c r="V58" s="8">
        <f>'Dachser Classic'!V58+('Dachser Classic'!V58*0.05)</f>
        <v>15.590140137307435</v>
      </c>
      <c r="W58" s="8">
        <f>'Dachser Classic'!W58+('Dachser Classic'!W58*0.05)</f>
        <v>15.172453864372205</v>
      </c>
      <c r="X58" s="8">
        <f>'Dachser Classic'!X58+('Dachser Classic'!X58*0.05)</f>
        <v>14.765958114489493</v>
      </c>
    </row>
    <row r="59" spans="1:24" x14ac:dyDescent="0.25">
      <c r="A59" s="2"/>
      <c r="B59" s="4">
        <v>55</v>
      </c>
      <c r="C59" s="3" t="s">
        <v>43</v>
      </c>
      <c r="D59" s="8">
        <f>'Dachser Classic'!D59+('Dachser Classic'!D59*0.05)</f>
        <v>24.085876500000001</v>
      </c>
      <c r="E59" s="8">
        <f>'Dachser Classic'!E59+('Dachser Classic'!E59*0.05)</f>
        <v>32.204576250000002</v>
      </c>
      <c r="F59" s="8">
        <f>'Dachser Classic'!F59+('Dachser Classic'!F59*0.05)</f>
        <v>34.28609625</v>
      </c>
      <c r="G59" s="8">
        <f>'Dachser Classic'!G59+('Dachser Classic'!G59*0.05)</f>
        <v>37.241568000000001</v>
      </c>
      <c r="H59" s="8">
        <f>'Dachser Classic'!H59+('Dachser Classic'!H59*0.05)</f>
        <v>39.451859999999996</v>
      </c>
      <c r="I59" s="8">
        <f>'Dachser Classic'!I59+('Dachser Classic'!I59*0.05)</f>
        <v>44.626168125</v>
      </c>
      <c r="J59" s="8">
        <f>'Dachser Classic'!J59+('Dachser Classic'!J59*0.05)</f>
        <v>52.710525000000004</v>
      </c>
      <c r="K59" s="8">
        <f>'Dachser Classic'!K59+('Dachser Classic'!K59*0.05)</f>
        <v>58.774275000000003</v>
      </c>
      <c r="L59" s="8">
        <f>'Dachser Classic'!L59+('Dachser Classic'!L59*0.05)</f>
        <v>49.833000000000006</v>
      </c>
      <c r="M59" s="8">
        <f>'Dachser Classic'!M59+('Dachser Classic'!M59*0.05)</f>
        <v>44.563050000000004</v>
      </c>
      <c r="N59" s="8">
        <f>'Dachser Classic'!N59+('Dachser Classic'!N59*0.05)</f>
        <v>37.308600000000006</v>
      </c>
      <c r="O59" s="8">
        <f>'Dachser Classic'!O59+('Dachser Classic'!O59*0.05)</f>
        <v>27.264825000000002</v>
      </c>
      <c r="P59" s="8">
        <f>'Dachser Classic'!P59+('Dachser Classic'!P59*0.05)</f>
        <v>22.568175</v>
      </c>
      <c r="Q59" s="8">
        <f>'Dachser Classic'!Q59+('Dachser Classic'!Q59*0.05)</f>
        <v>20.859300000000005</v>
      </c>
      <c r="R59" s="8">
        <f>'Dachser Classic'!R59+('Dachser Classic'!R59*0.05)</f>
        <v>19.073250000000002</v>
      </c>
      <c r="S59" s="8">
        <f>'Dachser Classic'!S59+('Dachser Classic'!S59*0.05)</f>
        <v>18.378675000000001</v>
      </c>
      <c r="T59" s="8">
        <f>'Dachser Classic'!T59+('Dachser Classic'!T59*0.05)</f>
        <v>17.761275000000001</v>
      </c>
      <c r="U59" s="8">
        <f>'Dachser Classic'!U59+('Dachser Classic'!U59*0.05)</f>
        <v>17.243100000000002</v>
      </c>
      <c r="V59" s="8">
        <f>'Dachser Classic'!V59+('Dachser Classic'!V59*0.05)</f>
        <v>16.740042458100561</v>
      </c>
      <c r="W59" s="8">
        <f>'Dachser Classic'!W59+('Dachser Classic'!W59*0.05)</f>
        <v>16.251661331141701</v>
      </c>
      <c r="X59" s="8">
        <f>'Dachser Classic'!X59+('Dachser Classic'!X59*0.05)</f>
        <v>15.777528443144398</v>
      </c>
    </row>
    <row r="60" spans="1:24" x14ac:dyDescent="0.25">
      <c r="A60" s="2"/>
      <c r="B60" s="4">
        <v>56</v>
      </c>
      <c r="C60" s="3" t="s">
        <v>42</v>
      </c>
      <c r="D60" s="8">
        <f>'Dachser Classic'!D60+('Dachser Classic'!D60*0.05)</f>
        <v>22.332901499999998</v>
      </c>
      <c r="E60" s="8">
        <f>'Dachser Classic'!E60+('Dachser Classic'!E60*0.05)</f>
        <v>30.697127999999999</v>
      </c>
      <c r="F60" s="8">
        <f>'Dachser Classic'!F60+('Dachser Classic'!F60*0.05)</f>
        <v>32.670106875000002</v>
      </c>
      <c r="G60" s="8">
        <f>'Dachser Classic'!G60+('Dachser Classic'!G60*0.05)</f>
        <v>35.854182000000002</v>
      </c>
      <c r="H60" s="8">
        <f>'Dachser Classic'!H60+('Dachser Classic'!H60*0.05)</f>
        <v>37.993252499999997</v>
      </c>
      <c r="I60" s="8">
        <f>'Dachser Classic'!I60+('Dachser Classic'!I60*0.05)</f>
        <v>42.99887812499999</v>
      </c>
      <c r="J60" s="8">
        <f>'Dachser Classic'!J60+('Dachser Classic'!J60*0.05)</f>
        <v>51.189075000000003</v>
      </c>
      <c r="K60" s="8">
        <f>'Dachser Classic'!K60+('Dachser Classic'!K60*0.05)</f>
        <v>56.855925000000006</v>
      </c>
      <c r="L60" s="8">
        <f>'Dachser Classic'!L60+('Dachser Classic'!L60*0.05)</f>
        <v>49.43610000000001</v>
      </c>
      <c r="M60" s="8">
        <f>'Dachser Classic'!M60+('Dachser Classic'!M60*0.05)</f>
        <v>44.254350000000002</v>
      </c>
      <c r="N60" s="8">
        <f>'Dachser Classic'!N60+('Dachser Classic'!N60*0.05)</f>
        <v>37.628325000000004</v>
      </c>
      <c r="O60" s="8">
        <f>'Dachser Classic'!O60+('Dachser Classic'!O60*0.05)</f>
        <v>28.653974999999999</v>
      </c>
      <c r="P60" s="8">
        <f>'Dachser Classic'!P60+('Dachser Classic'!P60*0.05)</f>
        <v>23.825025</v>
      </c>
      <c r="Q60" s="8">
        <f>'Dachser Classic'!Q60+('Dachser Classic'!Q60*0.05)</f>
        <v>22.215374999999998</v>
      </c>
      <c r="R60" s="8">
        <f>'Dachser Classic'!R60+('Dachser Classic'!R60*0.05)</f>
        <v>20.6388</v>
      </c>
      <c r="S60" s="8">
        <f>'Dachser Classic'!S60+('Dachser Classic'!S60*0.05)</f>
        <v>19.944225000000003</v>
      </c>
      <c r="T60" s="8">
        <f>'Dachser Classic'!T60+('Dachser Classic'!T60*0.05)</f>
        <v>19.249650000000003</v>
      </c>
      <c r="U60" s="8">
        <f>'Dachser Classic'!U60+('Dachser Classic'!U60*0.05)</f>
        <v>18.80865</v>
      </c>
      <c r="V60" s="8">
        <f>'Dachser Classic'!V60+('Dachser Classic'!V60*0.05)</f>
        <v>18.377753092783504</v>
      </c>
      <c r="W60" s="8">
        <f>'Dachser Classic'!W60+('Dachser Classic'!W60*0.05)</f>
        <v>17.956727821471162</v>
      </c>
      <c r="X60" s="8">
        <f>'Dachser Classic'!X60+('Dachser Classic'!X60*0.05)</f>
        <v>17.545348031746734</v>
      </c>
    </row>
    <row r="61" spans="1:24" x14ac:dyDescent="0.25">
      <c r="A61" s="2"/>
      <c r="B61" s="4">
        <v>57</v>
      </c>
      <c r="C61" s="3" t="s">
        <v>41</v>
      </c>
      <c r="D61" s="8">
        <f>'Dachser Classic'!D61+('Dachser Classic'!D61*0.05)</f>
        <v>24.226114500000001</v>
      </c>
      <c r="E61" s="8">
        <f>'Dachser Classic'!E61+('Dachser Classic'!E61*0.05)</f>
        <v>32.45374125</v>
      </c>
      <c r="F61" s="8">
        <f>'Dachser Classic'!F61+('Dachser Classic'!F61*0.05)</f>
        <v>34.195691250000003</v>
      </c>
      <c r="G61" s="8">
        <f>'Dachser Classic'!G61+('Dachser Classic'!G61*0.05)</f>
        <v>37.241568000000001</v>
      </c>
      <c r="H61" s="8">
        <f>'Dachser Classic'!H61+('Dachser Classic'!H61*0.05)</f>
        <v>39.208758750000001</v>
      </c>
      <c r="I61" s="8">
        <f>'Dachser Classic'!I61+('Dachser Classic'!I61*0.05)</f>
        <v>44.196744374999994</v>
      </c>
      <c r="J61" s="8">
        <f>'Dachser Classic'!J61+('Dachser Classic'!J61*0.05)</f>
        <v>51.993900000000004</v>
      </c>
      <c r="K61" s="8">
        <f>'Dachser Classic'!K61+('Dachser Classic'!K61*0.05)</f>
        <v>57.528449999999999</v>
      </c>
      <c r="L61" s="8">
        <f>'Dachser Classic'!L61+('Dachser Classic'!L61*0.05)</f>
        <v>49.248674999999999</v>
      </c>
      <c r="M61" s="8">
        <f>'Dachser Classic'!M61+('Dachser Classic'!M61*0.05)</f>
        <v>43.328249999999997</v>
      </c>
      <c r="N61" s="8">
        <f>'Dachser Classic'!N61+('Dachser Classic'!N61*0.05)</f>
        <v>36.161999999999999</v>
      </c>
      <c r="O61" s="8">
        <f>'Dachser Classic'!O61+('Dachser Classic'!O61*0.05)</f>
        <v>26.658449999999998</v>
      </c>
      <c r="P61" s="8">
        <f>'Dachser Classic'!P61+('Dachser Classic'!P61*0.05)</f>
        <v>21.93975</v>
      </c>
      <c r="Q61" s="8">
        <f>'Dachser Classic'!Q61+('Dachser Classic'!Q61*0.05)</f>
        <v>20.230875000000001</v>
      </c>
      <c r="R61" s="8">
        <f>'Dachser Classic'!R61+('Dachser Classic'!R61*0.05)</f>
        <v>18.544050000000002</v>
      </c>
      <c r="S61" s="8">
        <f>'Dachser Classic'!S61+('Dachser Classic'!S61*0.05)</f>
        <v>17.849475000000002</v>
      </c>
      <c r="T61" s="8">
        <f>'Dachser Classic'!T61+('Dachser Classic'!T61*0.05)</f>
        <v>17.154900000000001</v>
      </c>
      <c r="U61" s="8">
        <f>'Dachser Classic'!U61+('Dachser Classic'!U61*0.05)</f>
        <v>16.636724999999998</v>
      </c>
      <c r="V61" s="8">
        <f>'Dachser Classic'!V61+('Dachser Classic'!V61*0.05)</f>
        <v>16.1342018155527</v>
      </c>
      <c r="W61" s="8">
        <f>'Dachser Classic'!W61+('Dachser Classic'!W61*0.05)</f>
        <v>15.646857673309141</v>
      </c>
      <c r="X61" s="8">
        <f>'Dachser Classic'!X61+('Dachser Classic'!X61*0.05)</f>
        <v>15.174234080349288</v>
      </c>
    </row>
    <row r="62" spans="1:24" x14ac:dyDescent="0.25">
      <c r="A62" s="2"/>
      <c r="B62" s="4">
        <v>58</v>
      </c>
      <c r="C62" s="3" t="s">
        <v>40</v>
      </c>
      <c r="D62" s="8">
        <f>'Dachser Classic'!D62+('Dachser Classic'!D62*0.05)</f>
        <v>21.386295000000008</v>
      </c>
      <c r="E62" s="8">
        <f>'Dachser Classic'!E62+('Dachser Classic'!E62*0.05)</f>
        <v>28.604142</v>
      </c>
      <c r="F62" s="8">
        <f>'Dachser Classic'!F62+('Dachser Classic'!F62*0.05)</f>
        <v>30.082263750000003</v>
      </c>
      <c r="G62" s="8">
        <f>'Dachser Classic'!G62+('Dachser Classic'!G62*0.05)</f>
        <v>32.895954000000003</v>
      </c>
      <c r="H62" s="8">
        <f>'Dachser Classic'!H62+('Dachser Classic'!H62*0.05)</f>
        <v>34.53195375</v>
      </c>
      <c r="I62" s="8">
        <f>'Dachser Classic'!I62+('Dachser Classic'!I62*0.05)</f>
        <v>38.817646874999994</v>
      </c>
      <c r="J62" s="8">
        <f>'Dachser Classic'!J62+('Dachser Classic'!J62*0.05)</f>
        <v>44.904825000000002</v>
      </c>
      <c r="K62" s="8">
        <f>'Dachser Classic'!K62+('Dachser Classic'!K62*0.05)</f>
        <v>49.458150000000003</v>
      </c>
      <c r="L62" s="8">
        <f>'Dachser Classic'!L62+('Dachser Classic'!L62*0.05)</f>
        <v>43.504649999999998</v>
      </c>
      <c r="M62" s="8">
        <f>'Dachser Classic'!M62+('Dachser Classic'!M62*0.05)</f>
        <v>38.058300000000003</v>
      </c>
      <c r="N62" s="8">
        <f>'Dachser Classic'!N62+('Dachser Classic'!N62*0.05)</f>
        <v>31.531500000000001</v>
      </c>
      <c r="O62" s="8">
        <f>'Dachser Classic'!O62+('Dachser Classic'!O62*0.05)</f>
        <v>25.666200000000003</v>
      </c>
      <c r="P62" s="8">
        <f>'Dachser Classic'!P62+('Dachser Classic'!P62*0.05)</f>
        <v>21.046724999999999</v>
      </c>
      <c r="Q62" s="8">
        <f>'Dachser Classic'!Q62+('Dachser Classic'!Q62*0.05)</f>
        <v>19.238625000000003</v>
      </c>
      <c r="R62" s="8">
        <f>'Dachser Classic'!R62+('Dachser Classic'!R62*0.05)</f>
        <v>17.849475000000002</v>
      </c>
      <c r="S62" s="8">
        <f>'Dachser Classic'!S62+('Dachser Classic'!S62*0.05)</f>
        <v>17.154900000000001</v>
      </c>
      <c r="T62" s="8">
        <f>'Dachser Classic'!T62+('Dachser Classic'!T62*0.05)</f>
        <v>16.372125</v>
      </c>
      <c r="U62" s="8">
        <f>'Dachser Classic'!U62+('Dachser Classic'!U62*0.05)</f>
        <v>15.853950000000003</v>
      </c>
      <c r="V62" s="8">
        <f>'Dachser Classic'!V62+('Dachser Classic'!V62*0.05)</f>
        <v>15.352175151515153</v>
      </c>
      <c r="W62" s="8">
        <f>'Dachser Classic'!W62+('Dachser Classic'!W62*0.05)</f>
        <v>14.86628139251097</v>
      </c>
      <c r="X62" s="8">
        <f>'Dachser Classic'!X62+('Dachser Classic'!X62*0.05)</f>
        <v>14.395766089178975</v>
      </c>
    </row>
    <row r="63" spans="1:24" x14ac:dyDescent="0.25">
      <c r="A63" s="2"/>
      <c r="B63" s="4">
        <v>59</v>
      </c>
      <c r="C63" s="3" t="s">
        <v>39</v>
      </c>
      <c r="D63" s="8">
        <f>'Dachser Classic'!D63+('Dachser Classic'!D63*0.05)</f>
        <v>22.332901499999998</v>
      </c>
      <c r="E63" s="8">
        <f>'Dachser Classic'!E63+('Dachser Classic'!E63*0.05)</f>
        <v>30.697127999999999</v>
      </c>
      <c r="F63" s="8">
        <f>'Dachser Classic'!F63+('Dachser Classic'!F63*0.05)</f>
        <v>32.579701874999998</v>
      </c>
      <c r="G63" s="8">
        <f>'Dachser Classic'!G63+('Dachser Classic'!G63*0.05)</f>
        <v>35.773919999999997</v>
      </c>
      <c r="H63" s="8">
        <f>'Dachser Classic'!H63+('Dachser Classic'!H63*0.05)</f>
        <v>37.912218750000001</v>
      </c>
      <c r="I63" s="8">
        <f>'Dachser Classic'!I63+('Dachser Classic'!I63*0.05)</f>
        <v>42.829368749999993</v>
      </c>
      <c r="J63" s="8">
        <f>'Dachser Classic'!J63+('Dachser Classic'!J63*0.05)</f>
        <v>51.001649999999998</v>
      </c>
      <c r="K63" s="8">
        <f>'Dachser Classic'!K63+('Dachser Classic'!K63*0.05)</f>
        <v>56.668500000000002</v>
      </c>
      <c r="L63" s="8">
        <f>'Dachser Classic'!L63+('Dachser Classic'!L63*0.05)</f>
        <v>49.248674999999999</v>
      </c>
      <c r="M63" s="8">
        <f>'Dachser Classic'!M63+('Dachser Classic'!M63*0.05)</f>
        <v>44.055900000000008</v>
      </c>
      <c r="N63" s="8">
        <f>'Dachser Classic'!N63+('Dachser Classic'!N63*0.05)</f>
        <v>37.418849999999999</v>
      </c>
      <c r="O63" s="8">
        <f>'Dachser Classic'!O63+('Dachser Classic'!O63*0.05)</f>
        <v>28.455525000000002</v>
      </c>
      <c r="P63" s="8">
        <f>'Dachser Classic'!P63+('Dachser Classic'!P63*0.05)</f>
        <v>23.648625000000003</v>
      </c>
      <c r="Q63" s="8">
        <f>'Dachser Classic'!Q63+('Dachser Classic'!Q63*0.05)</f>
        <v>22.027950000000004</v>
      </c>
      <c r="R63" s="8">
        <f>'Dachser Classic'!R63+('Dachser Classic'!R63*0.05)</f>
        <v>20.462399999999999</v>
      </c>
      <c r="S63" s="8">
        <f>'Dachser Classic'!S63+('Dachser Classic'!S63*0.05)</f>
        <v>19.767824999999998</v>
      </c>
      <c r="T63" s="8">
        <f>'Dachser Classic'!T63+('Dachser Classic'!T63*0.05)</f>
        <v>19.161449999999999</v>
      </c>
      <c r="U63" s="8">
        <f>'Dachser Classic'!U63+('Dachser Classic'!U63*0.05)</f>
        <v>18.632250000000003</v>
      </c>
      <c r="V63" s="8">
        <f>'Dachser Classic'!V63+('Dachser Classic'!V63*0.05)</f>
        <v>18.117665420023013</v>
      </c>
      <c r="W63" s="8">
        <f>'Dachser Classic'!W63+('Dachser Classic'!W63*0.05)</f>
        <v>17.617292612105231</v>
      </c>
      <c r="X63" s="8">
        <f>'Dachser Classic'!X63+('Dachser Classic'!X63*0.05)</f>
        <v>17.130739076212798</v>
      </c>
    </row>
    <row r="64" spans="1:24" x14ac:dyDescent="0.25">
      <c r="A64" s="2"/>
      <c r="B64" s="4">
        <v>60</v>
      </c>
      <c r="C64" s="3" t="s">
        <v>38</v>
      </c>
      <c r="D64" s="8">
        <f>'Dachser Classic'!D64+('Dachser Classic'!D64*0.05)</f>
        <v>22.251096</v>
      </c>
      <c r="E64" s="8">
        <f>'Dachser Classic'!E64+('Dachser Classic'!E64*0.05)</f>
        <v>30.111590250000003</v>
      </c>
      <c r="F64" s="8">
        <f>'Dachser Classic'!F64+('Dachser Classic'!F64*0.05)</f>
        <v>32.014670624999994</v>
      </c>
      <c r="G64" s="8">
        <f>'Dachser Classic'!G64+('Dachser Classic'!G64*0.05)</f>
        <v>34.948368000000002</v>
      </c>
      <c r="H64" s="8">
        <f>'Dachser Classic'!H64+('Dachser Classic'!H64*0.05)</f>
        <v>36.951390000000011</v>
      </c>
      <c r="I64" s="8">
        <f>'Dachser Classic'!I64+('Dachser Classic'!I64*0.05)</f>
        <v>41.7219075</v>
      </c>
      <c r="J64" s="8">
        <f>'Dachser Classic'!J64+('Dachser Classic'!J64*0.05)</f>
        <v>49.568400000000004</v>
      </c>
      <c r="K64" s="8">
        <f>'Dachser Classic'!K64+('Dachser Classic'!K64*0.05)</f>
        <v>55.036800000000007</v>
      </c>
      <c r="L64" s="8">
        <f>'Dachser Classic'!L64+('Dachser Classic'!L64*0.05)</f>
        <v>47.396475000000002</v>
      </c>
      <c r="M64" s="8">
        <f>'Dachser Classic'!M64+('Dachser Classic'!M64*0.05)</f>
        <v>42.192675000000001</v>
      </c>
      <c r="N64" s="8">
        <f>'Dachser Classic'!N64+('Dachser Classic'!N64*0.05)</f>
        <v>35.522550000000003</v>
      </c>
      <c r="O64" s="8">
        <f>'Dachser Classic'!O64+('Dachser Classic'!O64*0.05)</f>
        <v>26.460000000000004</v>
      </c>
      <c r="P64" s="8">
        <f>'Dachser Classic'!P64+('Dachser Classic'!P64*0.05)</f>
        <v>21.93975</v>
      </c>
      <c r="Q64" s="8">
        <f>'Dachser Classic'!Q64+('Dachser Classic'!Q64*0.05)</f>
        <v>20.319075000000002</v>
      </c>
      <c r="R64" s="8">
        <f>'Dachser Classic'!R64+('Dachser Classic'!R64*0.05)</f>
        <v>18.80865</v>
      </c>
      <c r="S64" s="8">
        <f>'Dachser Classic'!S64+('Dachser Classic'!S64*0.05)</f>
        <v>18.114075</v>
      </c>
      <c r="T64" s="8">
        <f>'Dachser Classic'!T64+('Dachser Classic'!T64*0.05)</f>
        <v>17.419499999999999</v>
      </c>
      <c r="U64" s="8">
        <f>'Dachser Classic'!U64+('Dachser Classic'!U64*0.05)</f>
        <v>16.9785</v>
      </c>
      <c r="V64" s="8">
        <f>'Dachser Classic'!V64+('Dachser Classic'!V64*0.05)</f>
        <v>16.548664556962027</v>
      </c>
      <c r="W64" s="8">
        <f>'Dachser Classic'!W64+('Dachser Classic'!W64*0.05)</f>
        <v>16.129711023874378</v>
      </c>
      <c r="X64" s="8">
        <f>'Dachser Classic'!X64+('Dachser Classic'!X64*0.05)</f>
        <v>15.721363909345914</v>
      </c>
    </row>
    <row r="65" spans="1:24" x14ac:dyDescent="0.25">
      <c r="A65" s="2"/>
      <c r="B65" s="4">
        <v>61</v>
      </c>
      <c r="C65" s="3" t="s">
        <v>37</v>
      </c>
      <c r="D65" s="8">
        <f>'Dachser Classic'!D65+('Dachser Classic'!D65*0.05)</f>
        <v>23.1275835</v>
      </c>
      <c r="E65" s="8">
        <f>'Dachser Classic'!E65+('Dachser Classic'!E65*0.05)</f>
        <v>31.619038499999998</v>
      </c>
      <c r="F65" s="8">
        <f>'Dachser Classic'!F65+('Dachser Classic'!F65*0.05)</f>
        <v>33.472451249999999</v>
      </c>
      <c r="G65" s="8">
        <f>'Dachser Classic'!G65+('Dachser Classic'!G65*0.05)</f>
        <v>36.668267999999998</v>
      </c>
      <c r="H65" s="8">
        <f>'Dachser Classic'!H65+('Dachser Classic'!H65*0.05)</f>
        <v>38.722556250000004</v>
      </c>
      <c r="I65" s="8">
        <f>'Dachser Classic'!I65+('Dachser Classic'!I65*0.05)</f>
        <v>43.676915624999992</v>
      </c>
      <c r="J65" s="8">
        <f>'Dachser Classic'!J65+('Dachser Classic'!J65*0.05)</f>
        <v>49.656600000000005</v>
      </c>
      <c r="K65" s="8">
        <f>'Dachser Classic'!K65+('Dachser Classic'!K65*0.05)</f>
        <v>55.224225000000004</v>
      </c>
      <c r="L65" s="8">
        <f>'Dachser Classic'!L65+('Dachser Classic'!L65*0.05)</f>
        <v>49.43610000000001</v>
      </c>
      <c r="M65" s="8">
        <f>'Dachser Classic'!M65+('Dachser Classic'!M65*0.05)</f>
        <v>44.364600000000003</v>
      </c>
      <c r="N65" s="8">
        <f>'Dachser Classic'!N65+('Dachser Classic'!N65*0.05)</f>
        <v>37.738574999999997</v>
      </c>
      <c r="O65" s="8">
        <f>'Dachser Classic'!O65+('Dachser Classic'!O65*0.05)</f>
        <v>31.3551</v>
      </c>
      <c r="P65" s="8">
        <f>'Dachser Classic'!P65+('Dachser Classic'!P65*0.05)</f>
        <v>26.074124999999999</v>
      </c>
      <c r="Q65" s="8">
        <f>'Dachser Classic'!Q65+('Dachser Classic'!Q65*0.05)</f>
        <v>24.277050000000003</v>
      </c>
      <c r="R65" s="8">
        <f>'Dachser Classic'!R65+('Dachser Classic'!R65*0.05)</f>
        <v>22.55715</v>
      </c>
      <c r="S65" s="8">
        <f>'Dachser Classic'!S65+('Dachser Classic'!S65*0.05)</f>
        <v>21.774374999999999</v>
      </c>
      <c r="T65" s="8">
        <f>'Dachser Classic'!T65+('Dachser Classic'!T65*0.05)</f>
        <v>20.903400000000001</v>
      </c>
      <c r="U65" s="8">
        <f>'Dachser Classic'!U65+('Dachser Classic'!U65*0.05)</f>
        <v>20.374199999999998</v>
      </c>
      <c r="V65" s="8">
        <f>'Dachser Classic'!V65+('Dachser Classic'!V65*0.05)</f>
        <v>19.858397468354433</v>
      </c>
      <c r="W65" s="8">
        <f>'Dachser Classic'!W65+('Dachser Classic'!W65*0.05)</f>
        <v>19.355653228649256</v>
      </c>
      <c r="X65" s="8">
        <f>'Dachser Classic'!X65+('Dachser Classic'!X65*0.05)</f>
        <v>18.865636691215098</v>
      </c>
    </row>
    <row r="66" spans="1:24" x14ac:dyDescent="0.25">
      <c r="A66" s="2"/>
      <c r="B66" s="4">
        <v>62</v>
      </c>
      <c r="C66" s="3" t="s">
        <v>36</v>
      </c>
      <c r="D66" s="8">
        <f>'Dachser Classic'!D66+('Dachser Classic'!D66*0.05)</f>
        <v>22.625063999999998</v>
      </c>
      <c r="E66" s="8">
        <f>'Dachser Classic'!E66+('Dachser Classic'!E66*0.05)</f>
        <v>30.946293000000001</v>
      </c>
      <c r="F66" s="8">
        <f>'Dachser Classic'!F66+('Dachser Classic'!F66*0.05)</f>
        <v>32.907420000000002</v>
      </c>
      <c r="G66" s="8">
        <f>'Dachser Classic'!G66+('Dachser Classic'!G66*0.05)</f>
        <v>36.094968000000009</v>
      </c>
      <c r="H66" s="8">
        <f>'Dachser Classic'!H66+('Dachser Classic'!H66*0.05)</f>
        <v>38.236353750000006</v>
      </c>
      <c r="I66" s="8">
        <f>'Dachser Classic'!I66+('Dachser Classic'!I66*0.05)</f>
        <v>43.258792499999991</v>
      </c>
      <c r="J66" s="8">
        <f>'Dachser Classic'!J66+('Dachser Classic'!J66*0.05)</f>
        <v>51.541874999999997</v>
      </c>
      <c r="K66" s="8">
        <f>'Dachser Classic'!K66+('Dachser Classic'!K66*0.05)</f>
        <v>57.341025000000002</v>
      </c>
      <c r="L66" s="8">
        <f>'Dachser Classic'!L66+('Dachser Classic'!L66*0.05)</f>
        <v>49.833000000000006</v>
      </c>
      <c r="M66" s="8">
        <f>'Dachser Classic'!M66+('Dachser Classic'!M66*0.05)</f>
        <v>44.563050000000004</v>
      </c>
      <c r="N66" s="8">
        <f>'Dachser Classic'!N66+('Dachser Classic'!N66*0.05)</f>
        <v>37.837800000000001</v>
      </c>
      <c r="O66" s="8">
        <f>'Dachser Classic'!O66+('Dachser Classic'!O66*0.05)</f>
        <v>28.653974999999999</v>
      </c>
      <c r="P66" s="8">
        <f>'Dachser Classic'!P66+('Dachser Classic'!P66*0.05)</f>
        <v>23.825025</v>
      </c>
      <c r="Q66" s="8">
        <f>'Dachser Classic'!Q66+('Dachser Classic'!Q66*0.05)</f>
        <v>22.127175000000001</v>
      </c>
      <c r="R66" s="8">
        <f>'Dachser Classic'!R66+('Dachser Classic'!R66*0.05)</f>
        <v>20.550600000000003</v>
      </c>
      <c r="S66" s="8">
        <f>'Dachser Classic'!S66+('Dachser Classic'!S66*0.05)</f>
        <v>19.856025000000002</v>
      </c>
      <c r="T66" s="8">
        <f>'Dachser Classic'!T66+('Dachser Classic'!T66*0.05)</f>
        <v>19.161449999999999</v>
      </c>
      <c r="U66" s="8">
        <f>'Dachser Classic'!U66+('Dachser Classic'!U66*0.05)</f>
        <v>18.72045</v>
      </c>
      <c r="V66" s="8">
        <f>'Dachser Classic'!V66+('Dachser Classic'!V66*0.05)</f>
        <v>18.289599597238208</v>
      </c>
      <c r="W66" s="8">
        <f>'Dachser Classic'!W66+('Dachser Classic'!W66*0.05)</f>
        <v>17.868665199142971</v>
      </c>
      <c r="X66" s="8">
        <f>'Dachser Classic'!X66+('Dachser Classic'!X66*0.05)</f>
        <v>17.457418589266265</v>
      </c>
    </row>
    <row r="67" spans="1:24" x14ac:dyDescent="0.25">
      <c r="A67" s="2"/>
      <c r="B67" s="4">
        <v>63</v>
      </c>
      <c r="C67" s="3" t="s">
        <v>35</v>
      </c>
      <c r="D67" s="8">
        <f>'Dachser Classic'!D67+('Dachser Classic'!D67*0.05)</f>
        <v>21.596652000000002</v>
      </c>
      <c r="E67" s="8">
        <f>'Dachser Classic'!E67+('Dachser Classic'!E67*0.05)</f>
        <v>28.342518749999996</v>
      </c>
      <c r="F67" s="8">
        <f>'Dachser Classic'!F67+('Dachser Classic'!F67*0.05)</f>
        <v>29.754545624999999</v>
      </c>
      <c r="G67" s="8">
        <f>'Dachser Classic'!G67+('Dachser Classic'!G67*0.05)</f>
        <v>32.242392000000002</v>
      </c>
      <c r="H67" s="8">
        <f>'Dachser Classic'!H67+('Dachser Classic'!H67*0.05)</f>
        <v>33.802650000000007</v>
      </c>
      <c r="I67" s="8">
        <f>'Dachser Classic'!I67+('Dachser Classic'!I67*0.05)</f>
        <v>37.970100000000002</v>
      </c>
      <c r="J67" s="8">
        <f>'Dachser Classic'!J67+('Dachser Classic'!J67*0.05)</f>
        <v>45.268650000000008</v>
      </c>
      <c r="K67" s="8">
        <f>'Dachser Classic'!K67+('Dachser Classic'!K67*0.05)</f>
        <v>49.844025000000002</v>
      </c>
      <c r="L67" s="8">
        <f>'Dachser Classic'!L67+('Dachser Classic'!L67*0.05)</f>
        <v>41.950125</v>
      </c>
      <c r="M67" s="8">
        <f>'Dachser Classic'!M67+('Dachser Classic'!M67*0.05)</f>
        <v>36.393524999999997</v>
      </c>
      <c r="N67" s="8">
        <f>'Dachser Classic'!N67+('Dachser Classic'!N67*0.05)</f>
        <v>29.535975000000001</v>
      </c>
      <c r="O67" s="8">
        <f>'Dachser Classic'!O67+('Dachser Classic'!O67*0.05)</f>
        <v>20.870325000000001</v>
      </c>
      <c r="P67" s="8">
        <f>'Dachser Classic'!P67+('Dachser Classic'!P67*0.05)</f>
        <v>16.901325000000003</v>
      </c>
      <c r="Q67" s="8">
        <f>'Dachser Classic'!Q67+('Dachser Classic'!Q67*0.05)</f>
        <v>15.379874999999998</v>
      </c>
      <c r="R67" s="8">
        <f>'Dachser Classic'!R67+('Dachser Classic'!R67*0.05)</f>
        <v>14.023800000000001</v>
      </c>
      <c r="S67" s="8">
        <f>'Dachser Classic'!S67+('Dachser Classic'!S67*0.05)</f>
        <v>13.406400000000001</v>
      </c>
      <c r="T67" s="8">
        <f>'Dachser Classic'!T67+('Dachser Classic'!T67*0.05)</f>
        <v>12.800025</v>
      </c>
      <c r="U67" s="8">
        <f>'Dachser Classic'!U67+('Dachser Classic'!U67*0.05)</f>
        <v>12.458250000000001</v>
      </c>
      <c r="V67" s="8">
        <f>'Dachser Classic'!V67+('Dachser Classic'!V67*0.05)</f>
        <v>12.125600775193803</v>
      </c>
      <c r="W67" s="8">
        <f>'Dachser Classic'!W67+('Dachser Classic'!W67*0.05)</f>
        <v>11.801833657165373</v>
      </c>
      <c r="X67" s="8">
        <f>'Dachser Classic'!X67+('Dachser Classic'!X67*0.05)</f>
        <v>11.486711483718237</v>
      </c>
    </row>
    <row r="68" spans="1:24" x14ac:dyDescent="0.25">
      <c r="A68" s="2"/>
      <c r="B68" s="4">
        <v>64</v>
      </c>
      <c r="C68" s="3" t="s">
        <v>34</v>
      </c>
      <c r="D68" s="8">
        <f>'Dachser Classic'!D68+('Dachser Classic'!D68*0.05)</f>
        <v>23.279508</v>
      </c>
      <c r="E68" s="8">
        <f>'Dachser Classic'!E68+('Dachser Classic'!E68*0.05)</f>
        <v>31.531830749999997</v>
      </c>
      <c r="F68" s="8">
        <f>'Dachser Classic'!F68+('Dachser Classic'!F68*0.05)</f>
        <v>33.393346874999999</v>
      </c>
      <c r="G68" s="8">
        <f>'Dachser Classic'!G68+('Dachser Classic'!G68*0.05)</f>
        <v>36.507744000000002</v>
      </c>
      <c r="H68" s="8">
        <f>'Dachser Classic'!H68+('Dachser Classic'!H68*0.05)</f>
        <v>38.560488750000005</v>
      </c>
      <c r="I68" s="8">
        <f>'Dachser Classic'!I68+('Dachser Classic'!I68*0.05)</f>
        <v>43.507406250000003</v>
      </c>
      <c r="J68" s="8">
        <f>'Dachser Classic'!J68+('Dachser Classic'!J68*0.05)</f>
        <v>50.913450000000005</v>
      </c>
      <c r="K68" s="8">
        <f>'Dachser Classic'!K68+('Dachser Classic'!K68*0.05)</f>
        <v>56.668500000000002</v>
      </c>
      <c r="L68" s="8">
        <f>'Dachser Classic'!L68+('Dachser Classic'!L68*0.05)</f>
        <v>49.050224999999998</v>
      </c>
      <c r="M68" s="8">
        <f>'Dachser Classic'!M68+('Dachser Classic'!M68*0.05)</f>
        <v>43.846425000000004</v>
      </c>
      <c r="N68" s="8">
        <f>'Dachser Classic'!N68+('Dachser Classic'!N68*0.05)</f>
        <v>37.209375000000001</v>
      </c>
      <c r="O68" s="8">
        <f>'Dachser Classic'!O68+('Dachser Classic'!O68*0.05)</f>
        <v>27.959399999999999</v>
      </c>
      <c r="P68" s="8">
        <f>'Dachser Classic'!P68+('Dachser Classic'!P68*0.05)</f>
        <v>23.295824999999997</v>
      </c>
      <c r="Q68" s="8">
        <f>'Dachser Classic'!Q68+('Dachser Classic'!Q68*0.05)</f>
        <v>21.586949999999998</v>
      </c>
      <c r="R68" s="8">
        <f>'Dachser Classic'!R68+('Dachser Classic'!R68*0.05)</f>
        <v>19.944225000000003</v>
      </c>
      <c r="S68" s="8">
        <f>'Dachser Classic'!S68+('Dachser Classic'!S68*0.05)</f>
        <v>19.249650000000003</v>
      </c>
      <c r="T68" s="8">
        <f>'Dachser Classic'!T68+('Dachser Classic'!T68*0.05)</f>
        <v>18.544050000000002</v>
      </c>
      <c r="U68" s="8">
        <f>'Dachser Classic'!U68+('Dachser Classic'!U68*0.05)</f>
        <v>18.114075</v>
      </c>
      <c r="V68" s="8">
        <f>'Dachser Classic'!V68+('Dachser Classic'!V68*0.05)</f>
        <v>17.694069693816882</v>
      </c>
      <c r="W68" s="8">
        <f>'Dachser Classic'!W68+('Dachser Classic'!W68*0.05)</f>
        <v>17.283802917325289</v>
      </c>
      <c r="X68" s="8">
        <f>'Dachser Classic'!X68+('Dachser Classic'!X68*0.05)</f>
        <v>16.883048866329037</v>
      </c>
    </row>
    <row r="69" spans="1:24" x14ac:dyDescent="0.25">
      <c r="A69" s="2"/>
      <c r="B69" s="4">
        <v>65</v>
      </c>
      <c r="C69" s="3" t="s">
        <v>33</v>
      </c>
      <c r="D69" s="8">
        <f>'Dachser Classic'!D69+('Dachser Classic'!D69*0.05)</f>
        <v>23.209389000000002</v>
      </c>
      <c r="E69" s="8">
        <f>'Dachser Classic'!E69+('Dachser Classic'!E69*0.05)</f>
        <v>31.531830749999997</v>
      </c>
      <c r="F69" s="8">
        <f>'Dachser Classic'!F69+('Dachser Classic'!F69*0.05)</f>
        <v>33.472451249999999</v>
      </c>
      <c r="G69" s="8">
        <f>'Dachser Classic'!G69+('Dachser Classic'!G69*0.05)</f>
        <v>36.507744000000002</v>
      </c>
      <c r="H69" s="8">
        <f>'Dachser Classic'!H69+('Dachser Classic'!H69*0.05)</f>
        <v>38.641522500000008</v>
      </c>
      <c r="I69" s="8">
        <f>'Dachser Classic'!I69+('Dachser Classic'!I69*0.05)</f>
        <v>43.597811249999999</v>
      </c>
      <c r="J69" s="8">
        <f>'Dachser Classic'!J69+('Dachser Classic'!J69*0.05)</f>
        <v>51.189075000000003</v>
      </c>
      <c r="K69" s="8">
        <f>'Dachser Classic'!K69+('Dachser Classic'!K69*0.05)</f>
        <v>56.955150000000003</v>
      </c>
      <c r="L69" s="8">
        <f>'Dachser Classic'!L69+('Dachser Classic'!L69*0.05)</f>
        <v>49.248674999999999</v>
      </c>
      <c r="M69" s="8">
        <f>'Dachser Classic'!M69+('Dachser Classic'!M69*0.05)</f>
        <v>44.254350000000002</v>
      </c>
      <c r="N69" s="8">
        <f>'Dachser Classic'!N69+('Dachser Classic'!N69*0.05)</f>
        <v>37.518075000000003</v>
      </c>
      <c r="O69" s="8">
        <f>'Dachser Classic'!O69+('Dachser Classic'!O69*0.05)</f>
        <v>28.058624999999999</v>
      </c>
      <c r="P69" s="8">
        <f>'Dachser Classic'!P69+('Dachser Classic'!P69*0.05)</f>
        <v>23.295824999999997</v>
      </c>
      <c r="Q69" s="8">
        <f>'Dachser Classic'!Q69+('Dachser Classic'!Q69*0.05)</f>
        <v>21.675150000000002</v>
      </c>
      <c r="R69" s="8">
        <f>'Dachser Classic'!R69+('Dachser Classic'!R69*0.05)</f>
        <v>20.032425000000003</v>
      </c>
      <c r="S69" s="8">
        <f>'Dachser Classic'!S69+('Dachser Classic'!S69*0.05)</f>
        <v>19.337850000000003</v>
      </c>
      <c r="T69" s="8">
        <f>'Dachser Classic'!T69+('Dachser Classic'!T69*0.05)</f>
        <v>18.632250000000003</v>
      </c>
      <c r="U69" s="8">
        <f>'Dachser Classic'!U69+('Dachser Classic'!U69*0.05)</f>
        <v>18.202275000000004</v>
      </c>
      <c r="V69" s="8">
        <f>'Dachser Classic'!V69+('Dachser Classic'!V69*0.05)</f>
        <v>17.782222500000007</v>
      </c>
      <c r="W69" s="8">
        <f>'Dachser Classic'!W69+('Dachser Classic'!W69*0.05)</f>
        <v>17.371863519230779</v>
      </c>
      <c r="X69" s="8">
        <f>'Dachser Classic'!X69+('Dachser Classic'!X69*0.05)</f>
        <v>16.970974361094687</v>
      </c>
    </row>
    <row r="70" spans="1:24" x14ac:dyDescent="0.25">
      <c r="A70" s="2"/>
      <c r="B70" s="4">
        <v>66</v>
      </c>
      <c r="C70" s="3" t="s">
        <v>32</v>
      </c>
      <c r="D70" s="8">
        <f>'Dachser Classic'!D70+('Dachser Classic'!D70*0.05)</f>
        <v>22.332901499999998</v>
      </c>
      <c r="E70" s="8">
        <f>'Dachser Classic'!E70+('Dachser Classic'!E70*0.05)</f>
        <v>29.600802000000002</v>
      </c>
      <c r="F70" s="8">
        <f>'Dachser Classic'!F70+('Dachser Classic'!F70*0.05)</f>
        <v>31.042816874999993</v>
      </c>
      <c r="G70" s="8">
        <f>'Dachser Classic'!G70+('Dachser Classic'!G70*0.05)</f>
        <v>33.629778000000002</v>
      </c>
      <c r="H70" s="8">
        <f>'Dachser Classic'!H70+('Dachser Classic'!H70*0.05)</f>
        <v>35.330714999999998</v>
      </c>
      <c r="I70" s="8">
        <f>'Dachser Classic'!I70+('Dachser Classic'!I70*0.05)</f>
        <v>39.676494374999997</v>
      </c>
      <c r="J70" s="8">
        <f>'Dachser Classic'!J70+('Dachser Classic'!J70*0.05)</f>
        <v>46.4373</v>
      </c>
      <c r="K70" s="8">
        <f>'Dachser Classic'!K70+('Dachser Classic'!K70*0.05)</f>
        <v>51.288300000000007</v>
      </c>
      <c r="L70" s="8">
        <f>'Dachser Classic'!L70+('Dachser Classic'!L70*0.05)</f>
        <v>43.405424999999994</v>
      </c>
      <c r="M70" s="8">
        <f>'Dachser Classic'!M70+('Dachser Classic'!M70*0.05)</f>
        <v>38.157525</v>
      </c>
      <c r="N70" s="8">
        <f>'Dachser Classic'!N70+('Dachser Classic'!N70*0.05)</f>
        <v>31.432275000000004</v>
      </c>
      <c r="O70" s="8">
        <f>'Dachser Classic'!O70+('Dachser Classic'!O70*0.05)</f>
        <v>22.369725000000003</v>
      </c>
      <c r="P70" s="8">
        <f>'Dachser Classic'!P70+('Dachser Classic'!P70*0.05)</f>
        <v>18.345600000000001</v>
      </c>
      <c r="Q70" s="8">
        <f>'Dachser Classic'!Q70+('Dachser Classic'!Q70*0.05)</f>
        <v>16.724925000000002</v>
      </c>
      <c r="R70" s="8">
        <f>'Dachser Classic'!R70+('Dachser Classic'!R70*0.05)</f>
        <v>15.324750000000002</v>
      </c>
      <c r="S70" s="8">
        <f>'Dachser Classic'!S70+('Dachser Classic'!S70*0.05)</f>
        <v>14.630175000000001</v>
      </c>
      <c r="T70" s="8">
        <f>'Dachser Classic'!T70+('Dachser Classic'!T70*0.05)</f>
        <v>14.023800000000001</v>
      </c>
      <c r="U70" s="8">
        <f>'Dachser Classic'!U70+('Dachser Classic'!U70*0.05)</f>
        <v>13.671000000000001</v>
      </c>
      <c r="V70" s="8">
        <f>'Dachser Classic'!V70+('Dachser Classic'!V70*0.05)</f>
        <v>13.327075471698114</v>
      </c>
      <c r="W70" s="8">
        <f>'Dachser Classic'!W70+('Dachser Classic'!W70*0.05)</f>
        <v>12.991803132787471</v>
      </c>
      <c r="X70" s="8">
        <f>'Dachser Classic'!X70+('Dachser Classic'!X70*0.05)</f>
        <v>12.66496531812615</v>
      </c>
    </row>
    <row r="71" spans="1:24" x14ac:dyDescent="0.25">
      <c r="A71" s="2"/>
      <c r="B71" s="4">
        <v>67</v>
      </c>
      <c r="C71" s="3" t="s">
        <v>31</v>
      </c>
      <c r="D71" s="8">
        <f>'Dachser Classic'!D71+('Dachser Classic'!D71*0.05)</f>
        <v>23.279508</v>
      </c>
      <c r="E71" s="8">
        <f>'Dachser Classic'!E71+('Dachser Classic'!E71*0.05)</f>
        <v>31.70624625</v>
      </c>
      <c r="F71" s="8">
        <f>'Dachser Classic'!F71+('Dachser Classic'!F71*0.05)</f>
        <v>33.551555624999999</v>
      </c>
      <c r="G71" s="8">
        <f>'Dachser Classic'!G71+('Dachser Classic'!G71*0.05)</f>
        <v>36.748530000000002</v>
      </c>
      <c r="H71" s="8">
        <f>'Dachser Classic'!H71+('Dachser Classic'!H71*0.05)</f>
        <v>38.803590000000007</v>
      </c>
      <c r="I71" s="8">
        <f>'Dachser Classic'!I71+('Dachser Classic'!I71*0.05)</f>
        <v>43.767320624999996</v>
      </c>
      <c r="J71" s="8">
        <f>'Dachser Classic'!J71+('Dachser Classic'!J71*0.05)</f>
        <v>51.189075000000003</v>
      </c>
      <c r="K71" s="8">
        <f>'Dachser Classic'!K71+('Dachser Classic'!K71*0.05)</f>
        <v>56.955150000000003</v>
      </c>
      <c r="L71" s="8">
        <f>'Dachser Classic'!L71+('Dachser Classic'!L71*0.05)</f>
        <v>49.43610000000001</v>
      </c>
      <c r="M71" s="8">
        <f>'Dachser Classic'!M71+('Dachser Classic'!M71*0.05)</f>
        <v>44.155125000000005</v>
      </c>
      <c r="N71" s="8">
        <f>'Dachser Classic'!N71+('Dachser Classic'!N71*0.05)</f>
        <v>37.518075000000003</v>
      </c>
      <c r="O71" s="8">
        <f>'Dachser Classic'!O71+('Dachser Classic'!O71*0.05)</f>
        <v>28.455525000000002</v>
      </c>
      <c r="P71" s="8">
        <f>'Dachser Classic'!P71+('Dachser Classic'!P71*0.05)</f>
        <v>23.648625000000003</v>
      </c>
      <c r="Q71" s="8">
        <f>'Dachser Classic'!Q71+('Dachser Classic'!Q71*0.05)</f>
        <v>21.93975</v>
      </c>
      <c r="R71" s="8">
        <f>'Dachser Classic'!R71+('Dachser Classic'!R71*0.05)</f>
        <v>20.374199999999998</v>
      </c>
      <c r="S71" s="8">
        <f>'Dachser Classic'!S71+('Dachser Classic'!S71*0.05)</f>
        <v>19.679625000000005</v>
      </c>
      <c r="T71" s="8">
        <f>'Dachser Classic'!T71+('Dachser Classic'!T71*0.05)</f>
        <v>18.985050000000001</v>
      </c>
      <c r="U71" s="8">
        <f>'Dachser Classic'!U71+('Dachser Classic'!U71*0.05)</f>
        <v>18.466875000000002</v>
      </c>
      <c r="V71" s="8">
        <f>'Dachser Classic'!V71+('Dachser Classic'!V71*0.05)</f>
        <v>17.962842987804883</v>
      </c>
      <c r="W71" s="8">
        <f>'Dachser Classic'!W71+('Dachser Classic'!W71*0.05)</f>
        <v>17.472567946906608</v>
      </c>
      <c r="X71" s="8">
        <f>'Dachser Classic'!X71+('Dachser Classic'!X71*0.05)</f>
        <v>16.995674396671649</v>
      </c>
    </row>
    <row r="72" spans="1:24" x14ac:dyDescent="0.25">
      <c r="A72" s="2"/>
      <c r="B72" s="4">
        <v>68</v>
      </c>
      <c r="C72" s="3" t="s">
        <v>30</v>
      </c>
      <c r="D72" s="8">
        <f>'Dachser Classic'!D72+('Dachser Classic'!D72*0.05)</f>
        <v>22.835421</v>
      </c>
      <c r="E72" s="8">
        <f>'Dachser Classic'!E72+('Dachser Classic'!E72*0.05)</f>
        <v>30.78433575</v>
      </c>
      <c r="F72" s="8">
        <f>'Dachser Classic'!F72+('Dachser Classic'!F72*0.05)</f>
        <v>32.500597499999998</v>
      </c>
      <c r="G72" s="8">
        <f>'Dachser Classic'!G72+('Dachser Classic'!G72*0.05)</f>
        <v>35.441406000000001</v>
      </c>
      <c r="H72" s="8">
        <f>'Dachser Classic'!H72+('Dachser Classic'!H72*0.05)</f>
        <v>37.437592500000008</v>
      </c>
      <c r="I72" s="8">
        <f>'Dachser Classic'!I72+('Dachser Classic'!I72*0.05)</f>
        <v>42.151331249999998</v>
      </c>
      <c r="J72" s="8">
        <f>'Dachser Classic'!J72+('Dachser Classic'!J72*0.05)</f>
        <v>49.391999999999996</v>
      </c>
      <c r="K72" s="8">
        <f>'Dachser Classic'!K72+('Dachser Classic'!K72*0.05)</f>
        <v>54.838350000000005</v>
      </c>
      <c r="L72" s="8">
        <f>'Dachser Classic'!L72+('Dachser Classic'!L72*0.05)</f>
        <v>47.297250000000005</v>
      </c>
      <c r="M72" s="8">
        <f>'Dachser Classic'!M72+('Dachser Classic'!M72*0.05)</f>
        <v>42.082425000000008</v>
      </c>
      <c r="N72" s="8">
        <f>'Dachser Classic'!N72+('Dachser Classic'!N72*0.05)</f>
        <v>35.423325000000006</v>
      </c>
      <c r="O72" s="8">
        <f>'Dachser Classic'!O72+('Dachser Classic'!O72*0.05)</f>
        <v>26.460000000000004</v>
      </c>
      <c r="P72" s="8">
        <f>'Dachser Classic'!P72+('Dachser Classic'!P72*0.05)</f>
        <v>21.93975</v>
      </c>
      <c r="Q72" s="8">
        <f>'Dachser Classic'!Q72+('Dachser Classic'!Q72*0.05)</f>
        <v>20.319075000000002</v>
      </c>
      <c r="R72" s="8">
        <f>'Dachser Classic'!R72+('Dachser Classic'!R72*0.05)</f>
        <v>18.72045</v>
      </c>
      <c r="S72" s="8">
        <f>'Dachser Classic'!S72+('Dachser Classic'!S72*0.05)</f>
        <v>18.025875000000003</v>
      </c>
      <c r="T72" s="8">
        <f>'Dachser Classic'!T72+('Dachser Classic'!T72*0.05)</f>
        <v>17.331299999999999</v>
      </c>
      <c r="U72" s="8">
        <f>'Dachser Classic'!U72+('Dachser Classic'!U72*0.05)</f>
        <v>16.890300000000003</v>
      </c>
      <c r="V72" s="8">
        <f>'Dachser Classic'!V72+('Dachser Classic'!V72*0.05)</f>
        <v>16.460521374045801</v>
      </c>
      <c r="W72" s="8">
        <f>'Dachser Classic'!W72+('Dachser Classic'!W72*0.05)</f>
        <v>16.0416785909912</v>
      </c>
      <c r="X72" s="8">
        <f>'Dachser Classic'!X72+('Dachser Classic'!X72*0.05)</f>
        <v>15.633493385113562</v>
      </c>
    </row>
    <row r="73" spans="1:24" x14ac:dyDescent="0.25">
      <c r="A73" s="2"/>
      <c r="B73" s="4">
        <v>69</v>
      </c>
      <c r="C73" s="3" t="s">
        <v>29</v>
      </c>
      <c r="D73" s="8">
        <f>'Dachser Classic'!D73+('Dachser Classic'!D73*0.05)</f>
        <v>18.9671895</v>
      </c>
      <c r="E73" s="8">
        <f>'Dachser Classic'!E73+('Dachser Classic'!E73*0.05)</f>
        <v>24.829292249999998</v>
      </c>
      <c r="F73" s="8">
        <f>'Dachser Classic'!F73+('Dachser Classic'!F73*0.05)</f>
        <v>26.115744374999998</v>
      </c>
      <c r="G73" s="8">
        <f>'Dachser Classic'!G73+('Dachser Classic'!G73*0.05)</f>
        <v>28.137564000000001</v>
      </c>
      <c r="H73" s="8">
        <f>'Dachser Classic'!H73+('Dachser Classic'!H73*0.05)</f>
        <v>29.531013750000003</v>
      </c>
      <c r="I73" s="8">
        <f>'Dachser Classic'!I73+('Dachser Classic'!I73*0.05)</f>
        <v>33.020426249999993</v>
      </c>
      <c r="J73" s="8">
        <f>'Dachser Classic'!J73+('Dachser Classic'!J73*0.05)</f>
        <v>38.907224999999997</v>
      </c>
      <c r="K73" s="8">
        <f>'Dachser Classic'!K73+('Dachser Classic'!K73*0.05)</f>
        <v>43.030575000000006</v>
      </c>
      <c r="L73" s="8">
        <f>'Dachser Classic'!L73+('Dachser Classic'!L73*0.05)</f>
        <v>36.206100000000006</v>
      </c>
      <c r="M73" s="8">
        <f>'Dachser Classic'!M73+('Dachser Classic'!M73*0.05)</f>
        <v>31.851225000000003</v>
      </c>
      <c r="N73" s="8">
        <f>'Dachser Classic'!N73+('Dachser Classic'!N73*0.05)</f>
        <v>26.173349999999999</v>
      </c>
      <c r="O73" s="8">
        <f>'Dachser Classic'!O73+('Dachser Classic'!O73*0.05)</f>
        <v>18.069975000000003</v>
      </c>
      <c r="P73" s="8">
        <f>'Dachser Classic'!P73+('Dachser Classic'!P73*0.05)</f>
        <v>14.839650000000001</v>
      </c>
      <c r="Q73" s="8">
        <f>'Dachser Classic'!Q73+('Dachser Classic'!Q73*0.05)</f>
        <v>13.582800000000002</v>
      </c>
      <c r="R73" s="8">
        <f>'Dachser Classic'!R73+('Dachser Classic'!R73*0.05)</f>
        <v>12.370050000000001</v>
      </c>
      <c r="S73" s="8">
        <f>'Dachser Classic'!S73+('Dachser Classic'!S73*0.05)</f>
        <v>11.840850000000001</v>
      </c>
      <c r="T73" s="8">
        <f>'Dachser Classic'!T73+('Dachser Classic'!T73*0.05)</f>
        <v>11.322675</v>
      </c>
      <c r="U73" s="8">
        <f>'Dachser Classic'!U73+('Dachser Classic'!U73*0.05)</f>
        <v>10.969875</v>
      </c>
      <c r="V73" s="8">
        <f>'Dachser Classic'!V73+('Dachser Classic'!V73*0.05)</f>
        <v>10.628067794547224</v>
      </c>
      <c r="W73" s="8">
        <f>'Dachser Classic'!W73+('Dachser Classic'!W73*0.05)</f>
        <v>10.296910862292586</v>
      </c>
      <c r="X73" s="8">
        <f>'Dachser Classic'!X73+('Dachser Classic'!X73*0.05)</f>
        <v>9.9760723544120005</v>
      </c>
    </row>
    <row r="74" spans="1:24" x14ac:dyDescent="0.25">
      <c r="A74" s="2"/>
      <c r="B74" s="4">
        <v>70</v>
      </c>
      <c r="C74" s="3" t="s">
        <v>28</v>
      </c>
      <c r="D74" s="8">
        <f>'Dachser Classic'!D74+('Dachser Classic'!D74*0.05)</f>
        <v>25.032483000000003</v>
      </c>
      <c r="E74" s="8">
        <f>'Dachser Classic'!E74+('Dachser Classic'!E74*0.05)</f>
        <v>32.790114000000003</v>
      </c>
      <c r="F74" s="8">
        <f>'Dachser Classic'!F74+('Dachser Classic'!F74*0.05)</f>
        <v>35.088440625000004</v>
      </c>
      <c r="G74" s="8">
        <f>'Dachser Classic'!G74+('Dachser Classic'!G74*0.05)</f>
        <v>38.479895999999997</v>
      </c>
      <c r="H74" s="8">
        <f>'Dachser Classic'!H74+('Dachser Classic'!H74*0.05)</f>
        <v>40.817857500000002</v>
      </c>
      <c r="I74" s="8">
        <f>'Dachser Classic'!I74+('Dachser Classic'!I74*0.05)</f>
        <v>46.332562500000002</v>
      </c>
      <c r="J74" s="8">
        <f>'Dachser Classic'!J74+('Dachser Classic'!J74*0.05)</f>
        <v>54.860399999999998</v>
      </c>
      <c r="K74" s="8">
        <f>'Dachser Classic'!K74+('Dachser Classic'!K74*0.05)</f>
        <v>61.36515</v>
      </c>
      <c r="L74" s="8">
        <f>'Dachser Classic'!L74+('Dachser Classic'!L74*0.05)</f>
        <v>52.071074999999993</v>
      </c>
      <c r="M74" s="8">
        <f>'Dachser Classic'!M74+('Dachser Classic'!M74*0.05)</f>
        <v>47.153925000000001</v>
      </c>
      <c r="N74" s="8">
        <f>'Dachser Classic'!N74+('Dachser Classic'!N74*0.05)</f>
        <v>39.833325000000002</v>
      </c>
      <c r="O74" s="8">
        <f>'Dachser Classic'!O74+('Dachser Classic'!O74*0.05)</f>
        <v>28.7532</v>
      </c>
      <c r="P74" s="8">
        <f>'Dachser Classic'!P74+('Dachser Classic'!P74*0.05)</f>
        <v>24.012450000000005</v>
      </c>
      <c r="Q74" s="8">
        <f>'Dachser Classic'!Q74+('Dachser Classic'!Q74*0.05)</f>
        <v>21.675150000000002</v>
      </c>
      <c r="R74" s="8">
        <f>'Dachser Classic'!R74+('Dachser Classic'!R74*0.05)</f>
        <v>19.856025000000002</v>
      </c>
      <c r="S74" s="8">
        <f>'Dachser Classic'!S74+('Dachser Classic'!S74*0.05)</f>
        <v>19.161449999999999</v>
      </c>
      <c r="T74" s="8">
        <f>'Dachser Classic'!T74+('Dachser Classic'!T74*0.05)</f>
        <v>18.466875000000002</v>
      </c>
      <c r="U74" s="8">
        <f>'Dachser Classic'!U74+('Dachser Classic'!U74*0.05)</f>
        <v>17.937675000000002</v>
      </c>
      <c r="V74" s="8">
        <f>'Dachser Classic'!V74+('Dachser Classic'!V74*0.05)</f>
        <v>17.423640134328359</v>
      </c>
      <c r="W74" s="8">
        <f>'Dachser Classic'!W74+('Dachser Classic'!W74*0.05)</f>
        <v>16.924335820031185</v>
      </c>
      <c r="X74" s="8">
        <f>'Dachser Classic'!X74+('Dachser Classic'!X74*0.05)</f>
        <v>16.439339927875068</v>
      </c>
    </row>
    <row r="75" spans="1:24" x14ac:dyDescent="0.25">
      <c r="A75" s="2"/>
      <c r="B75" s="4">
        <v>71</v>
      </c>
      <c r="C75" s="3" t="s">
        <v>27</v>
      </c>
      <c r="D75" s="8">
        <f>'Dachser Classic'!D75+('Dachser Classic'!D75*0.05)</f>
        <v>19.925482500000005</v>
      </c>
      <c r="E75" s="8">
        <f>'Dachser Classic'!E75+('Dachser Classic'!E75*0.05)</f>
        <v>26.162324999999999</v>
      </c>
      <c r="F75" s="8">
        <f>'Dachser Classic'!F75+('Dachser Classic'!F75*0.05)</f>
        <v>27.810838124999997</v>
      </c>
      <c r="G75" s="8">
        <f>'Dachser Classic'!G75+('Dachser Classic'!G75*0.05)</f>
        <v>30.109716000000002</v>
      </c>
      <c r="H75" s="8">
        <f>'Dachser Classic'!H75+('Dachser Classic'!H75*0.05)</f>
        <v>31.788382500000004</v>
      </c>
      <c r="I75" s="8">
        <f>'Dachser Classic'!I75+('Dachser Classic'!I75*0.05)</f>
        <v>35.834281875000002</v>
      </c>
      <c r="J75" s="8">
        <f>'Dachser Classic'!J75+('Dachser Classic'!J75*0.05)</f>
        <v>42.402150000000006</v>
      </c>
      <c r="K75" s="8">
        <f>'Dachser Classic'!K75+('Dachser Classic'!K75*0.05)</f>
        <v>47.352375000000002</v>
      </c>
      <c r="L75" s="8">
        <f>'Dachser Classic'!L75+('Dachser Classic'!L75*0.05)</f>
        <v>39.612825000000001</v>
      </c>
      <c r="M75" s="8">
        <f>'Dachser Classic'!M75+('Dachser Classic'!M75*0.05)</f>
        <v>35.566649999999996</v>
      </c>
      <c r="N75" s="8">
        <f>'Dachser Classic'!N75+('Dachser Classic'!N75*0.05)</f>
        <v>29.535975000000001</v>
      </c>
      <c r="O75" s="8">
        <f>'Dachser Classic'!O75+('Dachser Classic'!O75*0.05)</f>
        <v>20.671875</v>
      </c>
      <c r="P75" s="8">
        <f>'Dachser Classic'!P75+('Dachser Classic'!P75*0.05)</f>
        <v>17.088750000000001</v>
      </c>
      <c r="Q75" s="8">
        <f>'Dachser Classic'!Q75+('Dachser Classic'!Q75*0.05)</f>
        <v>15.732674999999999</v>
      </c>
      <c r="R75" s="8">
        <f>'Dachser Classic'!R75+('Dachser Classic'!R75*0.05)</f>
        <v>14.365575</v>
      </c>
      <c r="S75" s="8">
        <f>'Dachser Classic'!S75+('Dachser Classic'!S75*0.05)</f>
        <v>13.8474</v>
      </c>
      <c r="T75" s="8">
        <f>'Dachser Classic'!T75+('Dachser Classic'!T75*0.05)</f>
        <v>13.329224999999999</v>
      </c>
      <c r="U75" s="8">
        <f>'Dachser Classic'!U75+('Dachser Classic'!U75*0.05)</f>
        <v>12.976424999999999</v>
      </c>
      <c r="V75" s="8">
        <f>'Dachser Classic'!V75+('Dachser Classic'!V75*0.05)</f>
        <v>12.632962965260546</v>
      </c>
      <c r="W75" s="8">
        <f>'Dachser Classic'!W75+('Dachser Classic'!W75*0.05)</f>
        <v>12.298591737065063</v>
      </c>
      <c r="X75" s="8">
        <f>'Dachser Classic'!X75+('Dachser Classic'!X75*0.05)</f>
        <v>11.973070698532325</v>
      </c>
    </row>
    <row r="76" spans="1:24" x14ac:dyDescent="0.25">
      <c r="A76" s="2"/>
      <c r="B76" s="4">
        <v>72</v>
      </c>
      <c r="C76" s="3" t="s">
        <v>26</v>
      </c>
      <c r="D76" s="8">
        <f>'Dachser Classic'!D76+('Dachser Classic'!D76*0.05)</f>
        <v>23.793714000000001</v>
      </c>
      <c r="E76" s="8">
        <f>'Dachser Classic'!E76+('Dachser Classic'!E76*0.05)</f>
        <v>32.204576250000002</v>
      </c>
      <c r="F76" s="8">
        <f>'Dachser Classic'!F76+('Dachser Classic'!F76*0.05)</f>
        <v>34.523409375</v>
      </c>
      <c r="G76" s="8">
        <f>'Dachser Classic'!G76+('Dachser Classic'!G76*0.05)</f>
        <v>37.654344000000009</v>
      </c>
      <c r="H76" s="8">
        <f>'Dachser Classic'!H76+('Dachser Classic'!H76*0.05)</f>
        <v>40.100130000000007</v>
      </c>
      <c r="I76" s="8">
        <f>'Dachser Classic'!I76+('Dachser Classic'!I76*0.05)</f>
        <v>45.473714999999999</v>
      </c>
      <c r="J76" s="8">
        <f>'Dachser Classic'!J76+('Dachser Classic'!J76*0.05)</f>
        <v>54.143774999999998</v>
      </c>
      <c r="K76" s="8">
        <f>'Dachser Classic'!K76+('Dachser Classic'!K76*0.05)</f>
        <v>60.505200000000002</v>
      </c>
      <c r="L76" s="8">
        <f>'Dachser Classic'!L76+('Dachser Classic'!L76*0.05)</f>
        <v>51.872624999999999</v>
      </c>
      <c r="M76" s="8">
        <f>'Dachser Classic'!M76+('Dachser Classic'!M76*0.05)</f>
        <v>46.734975000000006</v>
      </c>
      <c r="N76" s="8">
        <f>'Dachser Classic'!N76+('Dachser Classic'!N76*0.05)</f>
        <v>39.524625000000007</v>
      </c>
      <c r="O76" s="8">
        <f>'Dachser Classic'!O76+('Dachser Classic'!O76*0.05)</f>
        <v>29.657250000000001</v>
      </c>
      <c r="P76" s="8">
        <f>'Dachser Classic'!P76+('Dachser Classic'!P76*0.05)</f>
        <v>24.729075000000002</v>
      </c>
      <c r="Q76" s="8">
        <f>'Dachser Classic'!Q76+('Dachser Classic'!Q76*0.05)</f>
        <v>22.932000000000002</v>
      </c>
      <c r="R76" s="8">
        <f>'Dachser Classic'!R76+('Dachser Classic'!R76*0.05)</f>
        <v>21.156975000000003</v>
      </c>
      <c r="S76" s="8">
        <f>'Dachser Classic'!S76+('Dachser Classic'!S76*0.05)</f>
        <v>20.374199999999998</v>
      </c>
      <c r="T76" s="8">
        <f>'Dachser Classic'!T76+('Dachser Classic'!T76*0.05)</f>
        <v>19.679625000000005</v>
      </c>
      <c r="U76" s="8">
        <f>'Dachser Classic'!U76+('Dachser Classic'!U76*0.05)</f>
        <v>19.249650000000003</v>
      </c>
      <c r="V76" s="8">
        <f>'Dachser Classic'!V76+('Dachser Classic'!V76*0.05)</f>
        <v>18.829069411764703</v>
      </c>
      <c r="W76" s="8">
        <f>'Dachser Classic'!W76+('Dachser Classic'!W76*0.05)</f>
        <v>18.41767797923875</v>
      </c>
      <c r="X76" s="8">
        <f>'Dachser Classic'!X76+('Dachser Classic'!X76*0.05)</f>
        <v>18.015274930952856</v>
      </c>
    </row>
    <row r="77" spans="1:24" x14ac:dyDescent="0.25">
      <c r="A77" s="2"/>
      <c r="B77" s="4">
        <v>73</v>
      </c>
      <c r="C77" s="3" t="s">
        <v>25</v>
      </c>
      <c r="D77" s="8">
        <f>'Dachser Classic'!D77+('Dachser Classic'!D77*0.05)</f>
        <v>26.201133000000002</v>
      </c>
      <c r="E77" s="8">
        <f>'Dachser Classic'!E77+('Dachser Classic'!E77*0.05)</f>
        <v>34.048397250000001</v>
      </c>
      <c r="F77" s="8">
        <f>'Dachser Classic'!F77+('Dachser Classic'!F77*0.05)</f>
        <v>36.546221250000002</v>
      </c>
      <c r="G77" s="8">
        <f>'Dachser Classic'!G77+('Dachser Classic'!G77*0.05)</f>
        <v>40.039272000000004</v>
      </c>
      <c r="H77" s="8">
        <f>'Dachser Classic'!H77+('Dachser Classic'!H77*0.05)</f>
        <v>42.762667500000006</v>
      </c>
      <c r="I77" s="8">
        <f>'Dachser Classic'!I77+('Dachser Classic'!I77*0.05)</f>
        <v>48.547485000000002</v>
      </c>
      <c r="J77" s="8">
        <f>'Dachser Classic'!J77+('Dachser Classic'!J77*0.05)</f>
        <v>57.815100000000001</v>
      </c>
      <c r="K77" s="8">
        <f>'Dachser Classic'!K77+('Dachser Classic'!K77*0.05)</f>
        <v>64.926225000000002</v>
      </c>
      <c r="L77" s="8">
        <f>'Dachser Classic'!L77+('Dachser Classic'!L77*0.05)</f>
        <v>54.695025000000001</v>
      </c>
      <c r="M77" s="8">
        <f>'Dachser Classic'!M77+('Dachser Classic'!M77*0.05)</f>
        <v>49.943249999999999</v>
      </c>
      <c r="N77" s="8">
        <f>'Dachser Classic'!N77+('Dachser Classic'!N77*0.05)</f>
        <v>41.520150000000001</v>
      </c>
      <c r="O77" s="8">
        <f>'Dachser Classic'!O77+('Dachser Classic'!O77*0.05)</f>
        <v>28.852425000000004</v>
      </c>
      <c r="P77" s="8">
        <f>'Dachser Classic'!P77+('Dachser Classic'!P77*0.05)</f>
        <v>24.100649999999998</v>
      </c>
      <c r="Q77" s="8">
        <f>'Dachser Classic'!Q77+('Dachser Classic'!Q77*0.05)</f>
        <v>22.027950000000004</v>
      </c>
      <c r="R77" s="8">
        <f>'Dachser Classic'!R77+('Dachser Classic'!R77*0.05)</f>
        <v>20.208824999999997</v>
      </c>
      <c r="S77" s="8">
        <f>'Dachser Classic'!S77+('Dachser Classic'!S77*0.05)</f>
        <v>19.415025</v>
      </c>
      <c r="T77" s="8">
        <f>'Dachser Classic'!T77+('Dachser Classic'!T77*0.05)</f>
        <v>18.72045</v>
      </c>
      <c r="U77" s="8">
        <f>'Dachser Classic'!U77+('Dachser Classic'!U77*0.05)</f>
        <v>18.202275000000004</v>
      </c>
      <c r="V77" s="8">
        <f>'Dachser Classic'!V77+('Dachser Classic'!V77*0.05)</f>
        <v>17.698442888692583</v>
      </c>
      <c r="W77" s="8">
        <f>'Dachser Classic'!W77+('Dachser Classic'!W77*0.05)</f>
        <v>17.208556660324771</v>
      </c>
      <c r="X77" s="8">
        <f>'Dachser Classic'!X77+('Dachser Classic'!X77*0.05)</f>
        <v>16.732230298113191</v>
      </c>
    </row>
    <row r="78" spans="1:24" x14ac:dyDescent="0.25">
      <c r="A78" s="2"/>
      <c r="B78" s="4">
        <v>74</v>
      </c>
      <c r="C78" s="3" t="s">
        <v>24</v>
      </c>
      <c r="D78" s="8">
        <f>'Dachser Classic'!D78+('Dachser Classic'!D78*0.05)</f>
        <v>22.251096</v>
      </c>
      <c r="E78" s="8">
        <f>'Dachser Classic'!E78+('Dachser Classic'!E78*0.05)</f>
        <v>29.351636999999997</v>
      </c>
      <c r="F78" s="8">
        <f>'Dachser Classic'!F78+('Dachser Classic'!F78*0.05)</f>
        <v>30.80550375</v>
      </c>
      <c r="G78" s="8">
        <f>'Dachser Classic'!G78+('Dachser Classic'!G78*0.05)</f>
        <v>33.388992000000002</v>
      </c>
      <c r="H78" s="8">
        <f>'Dachser Classic'!H78+('Dachser Classic'!H78*0.05)</f>
        <v>35.018156250000004</v>
      </c>
      <c r="I78" s="8">
        <f>'Dachser Classic'!I78+('Dachser Classic'!I78*0.05)</f>
        <v>39.247070624999992</v>
      </c>
      <c r="J78" s="8">
        <f>'Dachser Classic'!J78+('Dachser Classic'!J78*0.05)</f>
        <v>45.985275000000001</v>
      </c>
      <c r="K78" s="8">
        <f>'Dachser Classic'!K78+('Dachser Classic'!K78*0.05)</f>
        <v>50.715000000000003</v>
      </c>
      <c r="L78" s="8">
        <f>'Dachser Classic'!L78+('Dachser Classic'!L78*0.05)</f>
        <v>43.019550000000002</v>
      </c>
      <c r="M78" s="8">
        <f>'Dachser Classic'!M78+('Dachser Classic'!M78*0.05)</f>
        <v>37.63935</v>
      </c>
      <c r="N78" s="8">
        <f>'Dachser Classic'!N78+('Dachser Classic'!N78*0.05)</f>
        <v>31.002300000000005</v>
      </c>
      <c r="O78" s="8">
        <f>'Dachser Classic'!O78+('Dachser Classic'!O78*0.05)</f>
        <v>22.270500000000002</v>
      </c>
      <c r="P78" s="8">
        <f>'Dachser Classic'!P78+('Dachser Classic'!P78*0.05)</f>
        <v>18.257399999999997</v>
      </c>
      <c r="Q78" s="8">
        <f>'Dachser Classic'!Q78+('Dachser Classic'!Q78*0.05)</f>
        <v>16.724925000000002</v>
      </c>
      <c r="R78" s="8">
        <f>'Dachser Classic'!R78+('Dachser Classic'!R78*0.05)</f>
        <v>15.236550000000001</v>
      </c>
      <c r="S78" s="8">
        <f>'Dachser Classic'!S78+('Dachser Classic'!S78*0.05)</f>
        <v>14.630175000000001</v>
      </c>
      <c r="T78" s="8">
        <f>'Dachser Classic'!T78+('Dachser Classic'!T78*0.05)</f>
        <v>14.023800000000001</v>
      </c>
      <c r="U78" s="8">
        <f>'Dachser Classic'!U78+('Dachser Classic'!U78*0.05)</f>
        <v>13.582800000000002</v>
      </c>
      <c r="V78" s="8">
        <f>'Dachser Classic'!V78+('Dachser Classic'!V78*0.05)</f>
        <v>13.155667924528302</v>
      </c>
      <c r="W78" s="8">
        <f>'Dachser Classic'!W78+('Dachser Classic'!W78*0.05)</f>
        <v>12.741967675329297</v>
      </c>
      <c r="X78" s="8">
        <f>'Dachser Classic'!X78+('Dachser Classic'!X78*0.05)</f>
        <v>12.341276867929004</v>
      </c>
    </row>
    <row r="79" spans="1:24" x14ac:dyDescent="0.25">
      <c r="A79" s="2"/>
      <c r="B79" s="4">
        <v>75</v>
      </c>
      <c r="C79" s="3" t="s">
        <v>23</v>
      </c>
      <c r="D79" s="8">
        <f>'Dachser Classic'!D79+('Dachser Classic'!D79*0.05)</f>
        <v>24.740320500000003</v>
      </c>
      <c r="E79" s="8">
        <f>'Dachser Classic'!E79+('Dachser Classic'!E79*0.05)</f>
        <v>33.039279000000001</v>
      </c>
      <c r="F79" s="8">
        <f>'Dachser Classic'!F79+('Dachser Classic'!F79*0.05)</f>
        <v>35.167544999999997</v>
      </c>
      <c r="G79" s="8">
        <f>'Dachser Classic'!G79+('Dachser Classic'!G79*0.05)</f>
        <v>38.227644000000005</v>
      </c>
      <c r="H79" s="8">
        <f>'Dachser Classic'!H79+('Dachser Classic'!H79*0.05)</f>
        <v>40.493722499999997</v>
      </c>
      <c r="I79" s="8">
        <f>'Dachser Classic'!I79+('Dachser Classic'!I79*0.05)</f>
        <v>45.812733749999992</v>
      </c>
      <c r="J79" s="8">
        <f>'Dachser Classic'!J79+('Dachser Classic'!J79*0.05)</f>
        <v>54.948600000000006</v>
      </c>
      <c r="K79" s="8">
        <f>'Dachser Classic'!K79+('Dachser Classic'!K79*0.05)</f>
        <v>61.177725000000009</v>
      </c>
      <c r="L79" s="8">
        <f>'Dachser Classic'!L79+('Dachser Classic'!L79*0.05)</f>
        <v>51.585974999999998</v>
      </c>
      <c r="M79" s="8">
        <f>'Dachser Classic'!M79+('Dachser Classic'!M79*0.05)</f>
        <v>46.117575000000002</v>
      </c>
      <c r="N79" s="8">
        <f>'Dachser Classic'!N79+('Dachser Classic'!N79*0.05)</f>
        <v>38.466225000000001</v>
      </c>
      <c r="O79" s="8">
        <f>'Dachser Classic'!O79+('Dachser Classic'!O79*0.05)</f>
        <v>27.760950000000001</v>
      </c>
      <c r="P79" s="8">
        <f>'Dachser Classic'!P79+('Dachser Classic'!P79*0.05)</f>
        <v>23.020199999999999</v>
      </c>
      <c r="Q79" s="8">
        <f>'Dachser Classic'!Q79+('Dachser Classic'!Q79*0.05)</f>
        <v>21.134925000000003</v>
      </c>
      <c r="R79" s="8">
        <f>'Dachser Classic'!R79+('Dachser Classic'!R79*0.05)</f>
        <v>19.415025</v>
      </c>
      <c r="S79" s="8">
        <f>'Dachser Classic'!S79+('Dachser Classic'!S79*0.05)</f>
        <v>18.72045</v>
      </c>
      <c r="T79" s="8">
        <f>'Dachser Classic'!T79+('Dachser Classic'!T79*0.05)</f>
        <v>17.937675000000002</v>
      </c>
      <c r="U79" s="8">
        <f>'Dachser Classic'!U79+('Dachser Classic'!U79*0.05)</f>
        <v>17.507700000000003</v>
      </c>
      <c r="V79" s="8">
        <f>'Dachser Classic'!V79+('Dachser Classic'!V79*0.05)</f>
        <v>17.088031714812541</v>
      </c>
      <c r="W79" s="8">
        <f>'Dachser Classic'!W79+('Dachser Classic'!W79*0.05)</f>
        <v>16.678423087352375</v>
      </c>
      <c r="X79" s="8">
        <f>'Dachser Classic'!X79+('Dachser Classic'!X79*0.05)</f>
        <v>16.278632982615594</v>
      </c>
    </row>
    <row r="80" spans="1:24" x14ac:dyDescent="0.25">
      <c r="A80" s="2"/>
      <c r="B80" s="4">
        <v>76</v>
      </c>
      <c r="C80" s="3" t="s">
        <v>22</v>
      </c>
      <c r="D80" s="8">
        <f>'Dachser Classic'!D80+('Dachser Classic'!D80*0.05)</f>
        <v>22.251096</v>
      </c>
      <c r="E80" s="8">
        <f>'Dachser Classic'!E80+('Dachser Classic'!E80*0.05)</f>
        <v>30.447963000000001</v>
      </c>
      <c r="F80" s="8">
        <f>'Dachser Classic'!F80+('Dachser Classic'!F80*0.05)</f>
        <v>32.342388750000005</v>
      </c>
      <c r="G80" s="8">
        <f>'Dachser Classic'!G80+('Dachser Classic'!G80*0.05)</f>
        <v>35.441406000000001</v>
      </c>
      <c r="H80" s="8">
        <f>'Dachser Classic'!H80+('Dachser Classic'!H80*0.05)</f>
        <v>37.518626249999997</v>
      </c>
      <c r="I80" s="8">
        <f>'Dachser Classic'!I80+('Dachser Classic'!I80*0.05)</f>
        <v>42.399944999999995</v>
      </c>
      <c r="J80" s="8">
        <f>'Dachser Classic'!J80+('Dachser Classic'!J80*0.05)</f>
        <v>50.560649999999995</v>
      </c>
      <c r="K80" s="8">
        <f>'Dachser Classic'!K80+('Dachser Classic'!K80*0.05)</f>
        <v>56.084175000000002</v>
      </c>
      <c r="L80" s="8">
        <f>'Dachser Classic'!L80+('Dachser Classic'!L80*0.05)</f>
        <v>48.664349999999999</v>
      </c>
      <c r="M80" s="8">
        <f>'Dachser Classic'!M80+('Dachser Classic'!M80*0.05)</f>
        <v>43.427475000000001</v>
      </c>
      <c r="N80" s="8">
        <f>'Dachser Classic'!N80+('Dachser Classic'!N80*0.05)</f>
        <v>36.790424999999999</v>
      </c>
      <c r="O80" s="8">
        <f>'Dachser Classic'!O80+('Dachser Classic'!O80*0.05)</f>
        <v>27.860175000000002</v>
      </c>
      <c r="P80" s="8">
        <f>'Dachser Classic'!P80+('Dachser Classic'!P80*0.05)</f>
        <v>23.108400000000003</v>
      </c>
      <c r="Q80" s="8">
        <f>'Dachser Classic'!Q80+('Dachser Classic'!Q80*0.05)</f>
        <v>21.487724999999998</v>
      </c>
      <c r="R80" s="8">
        <f>'Dachser Classic'!R80+('Dachser Classic'!R80*0.05)</f>
        <v>19.944225000000003</v>
      </c>
      <c r="S80" s="8">
        <f>'Dachser Classic'!S80+('Dachser Classic'!S80*0.05)</f>
        <v>19.337850000000003</v>
      </c>
      <c r="T80" s="8">
        <f>'Dachser Classic'!T80+('Dachser Classic'!T80*0.05)</f>
        <v>18.632250000000003</v>
      </c>
      <c r="U80" s="8">
        <f>'Dachser Classic'!U80+('Dachser Classic'!U80*0.05)</f>
        <v>18.114075</v>
      </c>
      <c r="V80" s="8">
        <f>'Dachser Classic'!V80+('Dachser Classic'!V80*0.05)</f>
        <v>17.610310784023671</v>
      </c>
      <c r="W80" s="8">
        <f>'Dachser Classic'!W80+('Dachser Classic'!W80*0.05)</f>
        <v>17.120556578787507</v>
      </c>
      <c r="X80" s="8">
        <f>'Dachser Classic'!X80+('Dachser Classic'!X80*0.05)</f>
        <v>16.644422756773892</v>
      </c>
    </row>
    <row r="81" spans="1:24" x14ac:dyDescent="0.25">
      <c r="A81" s="2"/>
      <c r="B81" s="4">
        <v>77</v>
      </c>
      <c r="C81" s="3" t="s">
        <v>21</v>
      </c>
      <c r="D81" s="8">
        <f>'Dachser Classic'!D81+('Dachser Classic'!D81*0.05)</f>
        <v>19.4112765</v>
      </c>
      <c r="E81" s="8">
        <f>'Dachser Classic'!E81+('Dachser Classic'!E81*0.05)</f>
        <v>25.913159999999998</v>
      </c>
      <c r="F81" s="8">
        <f>'Dachser Classic'!F81+('Dachser Classic'!F81*0.05)</f>
        <v>27.404015625</v>
      </c>
      <c r="G81" s="8">
        <f>'Dachser Classic'!G81+('Dachser Classic'!G81*0.05)</f>
        <v>29.777202000000003</v>
      </c>
      <c r="H81" s="8">
        <f>'Dachser Classic'!H81+('Dachser Classic'!H81*0.05)</f>
        <v>31.302180000000003</v>
      </c>
      <c r="I81" s="8">
        <f>'Dachser Classic'!I81+('Dachser Classic'!I81*0.05)</f>
        <v>35.23534875</v>
      </c>
      <c r="J81" s="8">
        <f>'Dachser Classic'!J81+('Dachser Classic'!J81*0.05)</f>
        <v>41.3217</v>
      </c>
      <c r="K81" s="8">
        <f>'Dachser Classic'!K81+('Dachser Classic'!K81*0.05)</f>
        <v>45.908100000000005</v>
      </c>
      <c r="L81" s="8">
        <f>'Dachser Classic'!L81+('Dachser Classic'!L81*0.05)</f>
        <v>39.315149999999996</v>
      </c>
      <c r="M81" s="8">
        <f>'Dachser Classic'!M81+('Dachser Classic'!M81*0.05)</f>
        <v>35.0595</v>
      </c>
      <c r="N81" s="8">
        <f>'Dachser Classic'!N81+('Dachser Classic'!N81*0.05)</f>
        <v>29.425725000000003</v>
      </c>
      <c r="O81" s="8">
        <f>'Dachser Classic'!O81+('Dachser Classic'!O81*0.05)</f>
        <v>21.564900000000002</v>
      </c>
      <c r="P81" s="8">
        <f>'Dachser Classic'!P81+('Dachser Classic'!P81*0.05)</f>
        <v>17.893575000000002</v>
      </c>
      <c r="Q81" s="8">
        <f>'Dachser Classic'!Q81+('Dachser Classic'!Q81*0.05)</f>
        <v>16.548525000000001</v>
      </c>
      <c r="R81" s="8">
        <f>'Dachser Classic'!R81+('Dachser Classic'!R81*0.05)</f>
        <v>15.41295</v>
      </c>
      <c r="S81" s="8">
        <f>'Dachser Classic'!S81+('Dachser Classic'!S81*0.05)</f>
        <v>14.806575</v>
      </c>
      <c r="T81" s="8">
        <f>'Dachser Classic'!T81+('Dachser Classic'!T81*0.05)</f>
        <v>14.277374999999999</v>
      </c>
      <c r="U81" s="8">
        <f>'Dachser Classic'!U81+('Dachser Classic'!U81*0.05)</f>
        <v>13.8474</v>
      </c>
      <c r="V81" s="8">
        <f>'Dachser Classic'!V81+('Dachser Classic'!V81*0.05)</f>
        <v>13.430374054054054</v>
      </c>
      <c r="W81" s="8">
        <f>'Dachser Classic'!W81+('Dachser Classic'!W81*0.05)</f>
        <v>13.025907190650111</v>
      </c>
      <c r="X81" s="8">
        <f>'Dachser Classic'!X81+('Dachser Classic'!X81*0.05)</f>
        <v>12.633621182591922</v>
      </c>
    </row>
    <row r="82" spans="1:24" x14ac:dyDescent="0.25">
      <c r="A82" s="2"/>
      <c r="B82" s="4">
        <v>78</v>
      </c>
      <c r="C82" s="3" t="s">
        <v>20</v>
      </c>
      <c r="D82" s="8">
        <f>'Dachser Classic'!D82+('Dachser Classic'!D82*0.05)</f>
        <v>22.180977000000002</v>
      </c>
      <c r="E82" s="8">
        <f>'Dachser Classic'!E82+('Dachser Classic'!E82*0.05)</f>
        <v>29.937174750000001</v>
      </c>
      <c r="F82" s="8">
        <f>'Dachser Classic'!F82+('Dachser Classic'!F82*0.05)</f>
        <v>31.777357499999997</v>
      </c>
      <c r="G82" s="8">
        <f>'Dachser Classic'!G82+('Dachser Classic'!G82*0.05)</f>
        <v>34.615854000000013</v>
      </c>
      <c r="H82" s="8">
        <f>'Dachser Classic'!H82+('Dachser Classic'!H82*0.05)</f>
        <v>36.546221250000002</v>
      </c>
      <c r="I82" s="8">
        <f>'Dachser Classic'!I82+('Dachser Classic'!I82*0.05)</f>
        <v>41.292483750000002</v>
      </c>
      <c r="J82" s="8">
        <f>'Dachser Classic'!J82+('Dachser Classic'!J82*0.05)</f>
        <v>49.028174999999997</v>
      </c>
      <c r="K82" s="8">
        <f>'Dachser Classic'!K82+('Dachser Classic'!K82*0.05)</f>
        <v>54.452475000000007</v>
      </c>
      <c r="L82" s="8">
        <f>'Dachser Classic'!L82+('Dachser Classic'!L82*0.05)</f>
        <v>46.812150000000003</v>
      </c>
      <c r="M82" s="8">
        <f>'Dachser Classic'!M82+('Dachser Classic'!M82*0.05)</f>
        <v>41.674499999999995</v>
      </c>
      <c r="N82" s="8">
        <f>'Dachser Classic'!N82+('Dachser Classic'!N82*0.05)</f>
        <v>35.004374999999996</v>
      </c>
      <c r="O82" s="8">
        <f>'Dachser Classic'!O82+('Dachser Classic'!O82*0.05)</f>
        <v>25.666200000000003</v>
      </c>
      <c r="P82" s="8">
        <f>'Dachser Classic'!P82+('Dachser Classic'!P82*0.05)</f>
        <v>21.223125000000003</v>
      </c>
      <c r="Q82" s="8">
        <f>'Dachser Classic'!Q82+('Dachser Classic'!Q82*0.05)</f>
        <v>19.602450000000001</v>
      </c>
      <c r="R82" s="8">
        <f>'Dachser Classic'!R82+('Dachser Classic'!R82*0.05)</f>
        <v>18.114075</v>
      </c>
      <c r="S82" s="8">
        <f>'Dachser Classic'!S82+('Dachser Classic'!S82*0.05)</f>
        <v>17.507700000000003</v>
      </c>
      <c r="T82" s="8">
        <f>'Dachser Classic'!T82+('Dachser Classic'!T82*0.05)</f>
        <v>16.802100000000003</v>
      </c>
      <c r="U82" s="8">
        <f>'Dachser Classic'!U82+('Dachser Classic'!U82*0.05)</f>
        <v>16.372125</v>
      </c>
      <c r="V82" s="8">
        <f>'Dachser Classic'!V82+('Dachser Classic'!V82*0.05)</f>
        <v>15.953153297244093</v>
      </c>
      <c r="W82" s="8">
        <f>'Dachser Classic'!W82+('Dachser Classic'!W82*0.05)</f>
        <v>15.544903311290994</v>
      </c>
      <c r="X82" s="8">
        <f>'Dachser Classic'!X82+('Dachser Classic'!X82*0.05)</f>
        <v>15.147100667498114</v>
      </c>
    </row>
    <row r="83" spans="1:24" x14ac:dyDescent="0.25">
      <c r="A83" s="2"/>
      <c r="B83" s="4">
        <v>79</v>
      </c>
      <c r="C83" s="3" t="s">
        <v>19</v>
      </c>
      <c r="D83" s="8">
        <f>'Dachser Classic'!D83+('Dachser Classic'!D83*0.05)</f>
        <v>21.678457500000004</v>
      </c>
      <c r="E83" s="8">
        <f>'Dachser Classic'!E83+('Dachser Classic'!E83*0.05)</f>
        <v>29.351636999999997</v>
      </c>
      <c r="F83" s="8">
        <f>'Dachser Classic'!F83+('Dachser Classic'!F83*0.05)</f>
        <v>31.133221875</v>
      </c>
      <c r="G83" s="8">
        <f>'Dachser Classic'!G83+('Dachser Classic'!G83*0.05)</f>
        <v>33.962292000000005</v>
      </c>
      <c r="H83" s="8">
        <f>'Dachser Classic'!H83+('Dachser Classic'!H83*0.05)</f>
        <v>35.897951250000006</v>
      </c>
      <c r="I83" s="8">
        <f>'Dachser Classic'!I83+('Dachser Classic'!I83*0.05)</f>
        <v>40.444936874999996</v>
      </c>
      <c r="J83" s="8">
        <f>'Dachser Classic'!J83+('Dachser Classic'!J83*0.05)</f>
        <v>48.223350000000011</v>
      </c>
      <c r="K83" s="8">
        <f>'Dachser Classic'!K83+('Dachser Classic'!K83*0.05)</f>
        <v>53.394075000000001</v>
      </c>
      <c r="L83" s="8">
        <f>'Dachser Classic'!L83+('Dachser Classic'!L83*0.05)</f>
        <v>45.941175000000001</v>
      </c>
      <c r="M83" s="8">
        <f>'Dachser Classic'!M83+('Dachser Classic'!M83*0.05)</f>
        <v>40.638150000000003</v>
      </c>
      <c r="N83" s="8">
        <f>'Dachser Classic'!N83+('Dachser Classic'!N83*0.05)</f>
        <v>34.155450000000002</v>
      </c>
      <c r="O83" s="8">
        <f>'Dachser Classic'!O83+('Dachser Classic'!O83*0.05)</f>
        <v>25.467750000000002</v>
      </c>
      <c r="P83" s="8">
        <f>'Dachser Classic'!P83+('Dachser Classic'!P83*0.05)</f>
        <v>21.046724999999999</v>
      </c>
      <c r="Q83" s="8">
        <f>'Dachser Classic'!Q83+('Dachser Classic'!Q83*0.05)</f>
        <v>19.42605</v>
      </c>
      <c r="R83" s="8">
        <f>'Dachser Classic'!R83+('Dachser Classic'!R83*0.05)</f>
        <v>18.025875000000003</v>
      </c>
      <c r="S83" s="8">
        <f>'Dachser Classic'!S83+('Dachser Classic'!S83*0.05)</f>
        <v>17.419499999999999</v>
      </c>
      <c r="T83" s="8">
        <f>'Dachser Classic'!T83+('Dachser Classic'!T83*0.05)</f>
        <v>16.724925000000002</v>
      </c>
      <c r="U83" s="8">
        <f>'Dachser Classic'!U83+('Dachser Classic'!U83*0.05)</f>
        <v>16.283925</v>
      </c>
      <c r="V83" s="8">
        <f>'Dachser Classic'!V83+('Dachser Classic'!V83*0.05)</f>
        <v>15.854553213579434</v>
      </c>
      <c r="W83" s="8">
        <f>'Dachser Classic'!W83+('Dachser Classic'!W83*0.05)</f>
        <v>15.436503029964944</v>
      </c>
      <c r="X83" s="8">
        <f>'Dachser Classic'!X83+('Dachser Classic'!X83*0.05)</f>
        <v>15.029475923044314</v>
      </c>
    </row>
    <row r="84" spans="1:24" x14ac:dyDescent="0.25">
      <c r="A84" s="2"/>
      <c r="B84" s="4">
        <v>80</v>
      </c>
      <c r="C84" s="3" t="s">
        <v>18</v>
      </c>
      <c r="D84" s="8">
        <f>'Dachser Classic'!D84+('Dachser Classic'!D84*0.05)</f>
        <v>22.625063999999998</v>
      </c>
      <c r="E84" s="8">
        <f>'Dachser Classic'!E84+('Dachser Classic'!E84*0.05)</f>
        <v>31.033500749999998</v>
      </c>
      <c r="F84" s="8">
        <f>'Dachser Classic'!F84+('Dachser Classic'!F84*0.05)</f>
        <v>33.065628750000002</v>
      </c>
      <c r="G84" s="8">
        <f>'Dachser Classic'!G84+('Dachser Classic'!G84*0.05)</f>
        <v>36.175230000000006</v>
      </c>
      <c r="H84" s="8">
        <f>'Dachser Classic'!H84+('Dachser Classic'!H84*0.05)</f>
        <v>38.317387500000002</v>
      </c>
      <c r="I84" s="8">
        <f>'Dachser Classic'!I84+('Dachser Classic'!I84*0.05)</f>
        <v>43.428301874999995</v>
      </c>
      <c r="J84" s="8">
        <f>'Dachser Classic'!J84+('Dachser Classic'!J84*0.05)</f>
        <v>51.806474999999999</v>
      </c>
      <c r="K84" s="8">
        <f>'Dachser Classic'!K84+('Dachser Classic'!K84*0.05)</f>
        <v>57.627675000000004</v>
      </c>
      <c r="L84" s="8">
        <f>'Dachser Classic'!L84+('Dachser Classic'!L84*0.05)</f>
        <v>49.921200000000006</v>
      </c>
      <c r="M84" s="8">
        <f>'Dachser Classic'!M84+('Dachser Classic'!M84*0.05)</f>
        <v>44.673300000000005</v>
      </c>
      <c r="N84" s="8">
        <f>'Dachser Classic'!N84+('Dachser Classic'!N84*0.05)</f>
        <v>37.948050000000009</v>
      </c>
      <c r="O84" s="8">
        <f>'Dachser Classic'!O84+('Dachser Classic'!O84*0.05)</f>
        <v>28.356300000000001</v>
      </c>
      <c r="P84" s="8">
        <f>'Dachser Classic'!P84+('Dachser Classic'!P84*0.05)</f>
        <v>23.648625000000003</v>
      </c>
      <c r="Q84" s="8">
        <f>'Dachser Classic'!Q84+('Dachser Classic'!Q84*0.05)</f>
        <v>21.93975</v>
      </c>
      <c r="R84" s="8">
        <f>'Dachser Classic'!R84+('Dachser Classic'!R84*0.05)</f>
        <v>20.286000000000001</v>
      </c>
      <c r="S84" s="8">
        <f>'Dachser Classic'!S84+('Dachser Classic'!S84*0.05)</f>
        <v>19.591425000000001</v>
      </c>
      <c r="T84" s="8">
        <f>'Dachser Classic'!T84+('Dachser Classic'!T84*0.05)</f>
        <v>18.896850000000001</v>
      </c>
      <c r="U84" s="8">
        <f>'Dachser Classic'!U84+('Dachser Classic'!U84*0.05)</f>
        <v>18.466875000000002</v>
      </c>
      <c r="V84" s="8">
        <f>'Dachser Classic'!V84+('Dachser Classic'!V84*0.05)</f>
        <v>18.04668356184364</v>
      </c>
      <c r="W84" s="8">
        <f>'Dachser Classic'!W84+('Dachser Classic'!W84*0.05)</f>
        <v>17.636053072396791</v>
      </c>
      <c r="X84" s="8">
        <f>'Dachser Classic'!X84+('Dachser Classic'!X84*0.05)</f>
        <v>17.234765983818335</v>
      </c>
    </row>
    <row r="85" spans="1:24" x14ac:dyDescent="0.25">
      <c r="A85" s="2"/>
      <c r="B85" s="4">
        <v>81</v>
      </c>
      <c r="C85" s="3" t="s">
        <v>17</v>
      </c>
      <c r="D85" s="8">
        <f>'Dachser Classic'!D85+('Dachser Classic'!D85*0.05)</f>
        <v>20.579926499999999</v>
      </c>
      <c r="E85" s="8">
        <f>'Dachser Classic'!E85+('Dachser Classic'!E85*0.05)</f>
        <v>27.345858749999998</v>
      </c>
      <c r="F85" s="8">
        <f>'Dachser Classic'!F85+('Dachser Classic'!F85*0.05)</f>
        <v>29.110410000000002</v>
      </c>
      <c r="G85" s="8">
        <f>'Dachser Classic'!G85+('Dachser Classic'!G85*0.05)</f>
        <v>31.588830000000002</v>
      </c>
      <c r="H85" s="8">
        <f>'Dachser Classic'!H85+('Dachser Classic'!H85*0.05)</f>
        <v>33.478515000000002</v>
      </c>
      <c r="I85" s="8">
        <f>'Dachser Classic'!I85+('Dachser Classic'!I85*0.05)</f>
        <v>37.879694999999998</v>
      </c>
      <c r="J85" s="8">
        <f>'Dachser Classic'!J85+('Dachser Classic'!J85*0.05)</f>
        <v>44.816624999999995</v>
      </c>
      <c r="K85" s="8">
        <f>'Dachser Classic'!K85+('Dachser Classic'!K85*0.05)</f>
        <v>50.130674999999997</v>
      </c>
      <c r="L85" s="8">
        <f>'Dachser Classic'!L85+('Dachser Classic'!L85*0.05)</f>
        <v>42.335999999999999</v>
      </c>
      <c r="M85" s="8">
        <f>'Dachser Classic'!M85+('Dachser Classic'!M85*0.05)</f>
        <v>38.366999999999997</v>
      </c>
      <c r="N85" s="8">
        <f>'Dachser Classic'!N85+('Dachser Classic'!N85*0.05)</f>
        <v>32.159925000000001</v>
      </c>
      <c r="O85" s="8">
        <f>'Dachser Classic'!O85+('Dachser Classic'!O85*0.05)</f>
        <v>23.064300000000003</v>
      </c>
      <c r="P85" s="8">
        <f>'Dachser Classic'!P85+('Dachser Classic'!P85*0.05)</f>
        <v>19.238625000000003</v>
      </c>
      <c r="Q85" s="8">
        <f>'Dachser Classic'!Q85+('Dachser Classic'!Q85*0.05)</f>
        <v>17.805374999999998</v>
      </c>
      <c r="R85" s="8">
        <f>'Dachser Classic'!R85+('Dachser Classic'!R85*0.05)</f>
        <v>16.372125</v>
      </c>
      <c r="S85" s="8">
        <f>'Dachser Classic'!S85+('Dachser Classic'!S85*0.05)</f>
        <v>15.853950000000003</v>
      </c>
      <c r="T85" s="8">
        <f>'Dachser Classic'!T85+('Dachser Classic'!T85*0.05)</f>
        <v>15.236550000000001</v>
      </c>
      <c r="U85" s="8">
        <f>'Dachser Classic'!U85+('Dachser Classic'!U85*0.05)</f>
        <v>14.806575</v>
      </c>
      <c r="V85" s="8">
        <f>'Dachser Classic'!V85+('Dachser Classic'!V85*0.05)</f>
        <v>14.388733882054991</v>
      </c>
      <c r="W85" s="8">
        <f>'Dachser Classic'!W85+('Dachser Classic'!W85*0.05)</f>
        <v>13.982684228364581</v>
      </c>
      <c r="X85" s="8">
        <f>'Dachser Classic'!X85+('Dachser Classic'!X85*0.05)</f>
        <v>13.58809328414879</v>
      </c>
    </row>
    <row r="86" spans="1:24" x14ac:dyDescent="0.25">
      <c r="A86" s="2"/>
      <c r="B86" s="4">
        <v>82</v>
      </c>
      <c r="C86" s="3" t="s">
        <v>16</v>
      </c>
      <c r="D86" s="8">
        <f>'Dachser Classic'!D86+('Dachser Classic'!D86*0.05)</f>
        <v>21.970620000000004</v>
      </c>
      <c r="E86" s="8">
        <f>'Dachser Classic'!E86+('Dachser Classic'!E86*0.05)</f>
        <v>29.264429249999992</v>
      </c>
      <c r="F86" s="8">
        <f>'Dachser Classic'!F86+('Dachser Classic'!F86*0.05)</f>
        <v>31.21232625</v>
      </c>
      <c r="G86" s="8">
        <f>'Dachser Classic'!G86+('Dachser Classic'!G86*0.05)</f>
        <v>33.882030000000007</v>
      </c>
      <c r="H86" s="8">
        <f>'Dachser Classic'!H86+('Dachser Classic'!H86*0.05)</f>
        <v>35.897951250000006</v>
      </c>
      <c r="I86" s="8">
        <f>'Dachser Classic'!I86+('Dachser Classic'!I86*0.05)</f>
        <v>40.61444625</v>
      </c>
      <c r="J86" s="8">
        <f>'Dachser Classic'!J86+('Dachser Classic'!J86*0.05)</f>
        <v>47.870550000000001</v>
      </c>
      <c r="K86" s="8">
        <f>'Dachser Classic'!K86+('Dachser Classic'!K86*0.05)</f>
        <v>53.493300000000005</v>
      </c>
      <c r="L86" s="8">
        <f>'Dachser Classic'!L86+('Dachser Classic'!L86*0.05)</f>
        <v>45.356850000000001</v>
      </c>
      <c r="M86" s="8">
        <f>'Dachser Classic'!M86+('Dachser Classic'!M86*0.05)</f>
        <v>40.946849999999998</v>
      </c>
      <c r="N86" s="8">
        <f>'Dachser Classic'!N86+('Dachser Classic'!N86*0.05)</f>
        <v>34.364925000000007</v>
      </c>
      <c r="O86" s="8">
        <f>'Dachser Classic'!O86+('Dachser Classic'!O86*0.05)</f>
        <v>24.861375000000002</v>
      </c>
      <c r="P86" s="8">
        <f>'Dachser Classic'!P86+('Dachser Classic'!P86*0.05)</f>
        <v>20.682900000000004</v>
      </c>
      <c r="Q86" s="8">
        <f>'Dachser Classic'!Q86+('Dachser Classic'!Q86*0.05)</f>
        <v>19.150425000000002</v>
      </c>
      <c r="R86" s="8">
        <f>'Dachser Classic'!R86+('Dachser Classic'!R86*0.05)</f>
        <v>17.595900000000004</v>
      </c>
      <c r="S86" s="8">
        <f>'Dachser Classic'!S86+('Dachser Classic'!S86*0.05)</f>
        <v>16.9785</v>
      </c>
      <c r="T86" s="8">
        <f>'Dachser Classic'!T86+('Dachser Classic'!T86*0.05)</f>
        <v>16.372125</v>
      </c>
      <c r="U86" s="8">
        <f>'Dachser Classic'!U86+('Dachser Classic'!U86*0.05)</f>
        <v>15.942150000000002</v>
      </c>
      <c r="V86" s="8">
        <f>'Dachser Classic'!V86+('Dachser Classic'!V86*0.05)</f>
        <v>15.523467272727276</v>
      </c>
      <c r="W86" s="8">
        <f>'Dachser Classic'!W86+('Dachser Classic'!W86*0.05)</f>
        <v>15.11578025344353</v>
      </c>
      <c r="X86" s="8">
        <f>'Dachser Classic'!X86+('Dachser Classic'!X86*0.05)</f>
        <v>14.718800165979358</v>
      </c>
    </row>
    <row r="87" spans="1:24" x14ac:dyDescent="0.25">
      <c r="A87" s="2"/>
      <c r="B87" s="4">
        <v>83</v>
      </c>
      <c r="C87" s="3" t="s">
        <v>15</v>
      </c>
      <c r="D87" s="8">
        <f>'Dachser Classic'!D87+('Dachser Classic'!D87*0.05)</f>
        <v>24.004071000000003</v>
      </c>
      <c r="E87" s="8">
        <f>'Dachser Classic'!E87+('Dachser Classic'!E87*0.05)</f>
        <v>32.45374125</v>
      </c>
      <c r="F87" s="8">
        <f>'Dachser Classic'!F87+('Dachser Classic'!F87*0.05)</f>
        <v>34.365200624999993</v>
      </c>
      <c r="G87" s="8">
        <f>'Dachser Classic'!G87+('Dachser Classic'!G87*0.05)</f>
        <v>37.413558000000009</v>
      </c>
      <c r="H87" s="8">
        <f>'Dachser Classic'!H87+('Dachser Classic'!H87*0.05)</f>
        <v>39.451859999999996</v>
      </c>
      <c r="I87" s="8">
        <f>'Dachser Classic'!I87+('Dachser Classic'!I87*0.05)</f>
        <v>44.445358124999998</v>
      </c>
      <c r="J87" s="8">
        <f>'Dachser Classic'!J87+('Dachser Classic'!J87*0.05)</f>
        <v>52.082100000000004</v>
      </c>
      <c r="K87" s="8">
        <f>'Dachser Classic'!K87+('Dachser Classic'!K87*0.05)</f>
        <v>57.914325000000005</v>
      </c>
      <c r="L87" s="8">
        <f>'Dachser Classic'!L87+('Dachser Classic'!L87*0.05)</f>
        <v>49.833000000000006</v>
      </c>
      <c r="M87" s="8">
        <f>'Dachser Classic'!M87+('Dachser Classic'!M87*0.05)</f>
        <v>44.463825</v>
      </c>
      <c r="N87" s="8">
        <f>'Dachser Classic'!N87+('Dachser Classic'!N87*0.05)</f>
        <v>37.418849999999999</v>
      </c>
      <c r="O87" s="8">
        <f>'Dachser Classic'!O87+('Dachser Classic'!O87*0.05)</f>
        <v>27.661725000000001</v>
      </c>
      <c r="P87" s="8">
        <f>'Dachser Classic'!P87+('Dachser Classic'!P87*0.05)</f>
        <v>22.932000000000002</v>
      </c>
      <c r="Q87" s="8">
        <f>'Dachser Classic'!Q87+('Dachser Classic'!Q87*0.05)</f>
        <v>21.223125000000003</v>
      </c>
      <c r="R87" s="8">
        <f>'Dachser Classic'!R87+('Dachser Classic'!R87*0.05)</f>
        <v>19.591425000000001</v>
      </c>
      <c r="S87" s="8">
        <f>'Dachser Classic'!S87+('Dachser Classic'!S87*0.05)</f>
        <v>18.896850000000001</v>
      </c>
      <c r="T87" s="8">
        <f>'Dachser Classic'!T87+('Dachser Classic'!T87*0.05)</f>
        <v>18.114075</v>
      </c>
      <c r="U87" s="8">
        <f>'Dachser Classic'!U87+('Dachser Classic'!U87*0.05)</f>
        <v>17.673075000000001</v>
      </c>
      <c r="V87" s="8">
        <f>'Dachser Classic'!V87+('Dachser Classic'!V87*0.05)</f>
        <v>17.242811457699332</v>
      </c>
      <c r="W87" s="8">
        <f>'Dachser Classic'!W87+('Dachser Classic'!W87*0.05)</f>
        <v>16.823022986422423</v>
      </c>
      <c r="X87" s="8">
        <f>'Dachser Classic'!X87+('Dachser Classic'!X87*0.05)</f>
        <v>16.413454563137641</v>
      </c>
    </row>
    <row r="88" spans="1:24" x14ac:dyDescent="0.25">
      <c r="A88" s="2"/>
      <c r="B88" s="4">
        <v>84</v>
      </c>
      <c r="C88" s="3" t="s">
        <v>14</v>
      </c>
      <c r="D88" s="8">
        <f>'Dachser Classic'!D88+('Dachser Classic'!D88*0.05)</f>
        <v>22.473139500000002</v>
      </c>
      <c r="E88" s="8">
        <f>'Dachser Classic'!E88+('Dachser Classic'!E88*0.05)</f>
        <v>29.862425249999994</v>
      </c>
      <c r="F88" s="8">
        <f>'Dachser Classic'!F88+('Dachser Classic'!F88*0.05)</f>
        <v>31.370535000000004</v>
      </c>
      <c r="G88" s="8">
        <f>'Dachser Classic'!G88+('Dachser Classic'!G88*0.05)</f>
        <v>33.962292000000005</v>
      </c>
      <c r="H88" s="8">
        <f>'Dachser Classic'!H88+('Dachser Classic'!H88*0.05)</f>
        <v>35.65485000000001</v>
      </c>
      <c r="I88" s="8">
        <f>'Dachser Classic'!I88+('Dachser Classic'!I88*0.05)</f>
        <v>40.094617499999991</v>
      </c>
      <c r="J88" s="8">
        <f>'Dachser Classic'!J88+('Dachser Classic'!J88*0.05)</f>
        <v>46.966500000000003</v>
      </c>
      <c r="K88" s="8">
        <f>'Dachser Classic'!K88+('Dachser Classic'!K88*0.05)</f>
        <v>51.960825000000007</v>
      </c>
      <c r="L88" s="8">
        <f>'Dachser Classic'!L88+('Dachser Classic'!L88*0.05)</f>
        <v>44.088975000000005</v>
      </c>
      <c r="M88" s="8">
        <f>'Dachser Classic'!M88+('Dachser Classic'!M88*0.05)</f>
        <v>38.77492500000001</v>
      </c>
      <c r="N88" s="8">
        <f>'Dachser Classic'!N88+('Dachser Classic'!N88*0.05)</f>
        <v>32.060699999999997</v>
      </c>
      <c r="O88" s="8">
        <f>'Dachser Classic'!O88+('Dachser Classic'!O88*0.05)</f>
        <v>22.965074999999999</v>
      </c>
      <c r="P88" s="8">
        <f>'Dachser Classic'!P88+('Dachser Classic'!P88*0.05)</f>
        <v>18.885825000000001</v>
      </c>
      <c r="Q88" s="8">
        <f>'Dachser Classic'!Q88+('Dachser Classic'!Q88*0.05)</f>
        <v>17.265150000000002</v>
      </c>
      <c r="R88" s="8">
        <f>'Dachser Classic'!R88+('Dachser Classic'!R88*0.05)</f>
        <v>15.853950000000003</v>
      </c>
      <c r="S88" s="8">
        <f>'Dachser Classic'!S88+('Dachser Classic'!S88*0.05)</f>
        <v>15.148350000000001</v>
      </c>
      <c r="T88" s="8">
        <f>'Dachser Classic'!T88+('Dachser Classic'!T88*0.05)</f>
        <v>14.541975000000001</v>
      </c>
      <c r="U88" s="8">
        <f>'Dachser Classic'!U88+('Dachser Classic'!U88*0.05)</f>
        <v>14.112000000000002</v>
      </c>
      <c r="V88" s="8">
        <f>'Dachser Classic'!V88+('Dachser Classic'!V88*0.05)</f>
        <v>13.694738438210768</v>
      </c>
      <c r="W88" s="8">
        <f>'Dachser Classic'!W88+('Dachser Classic'!W88*0.05)</f>
        <v>13.289814405541915</v>
      </c>
      <c r="X88" s="8">
        <f>'Dachser Classic'!X88+('Dachser Classic'!X88*0.05)</f>
        <v>12.896863107728318</v>
      </c>
    </row>
    <row r="89" spans="1:24" x14ac:dyDescent="0.25">
      <c r="A89" s="2"/>
      <c r="B89" s="4">
        <v>85</v>
      </c>
      <c r="C89" s="3" t="s">
        <v>13</v>
      </c>
      <c r="D89" s="8">
        <f>'Dachser Classic'!D89+('Dachser Classic'!D89*0.05)</f>
        <v>22.040739000000002</v>
      </c>
      <c r="E89" s="8">
        <f>'Dachser Classic'!E89+('Dachser Classic'!E89*0.05)</f>
        <v>29.937174750000001</v>
      </c>
      <c r="F89" s="8">
        <f>'Dachser Classic'!F89+('Dachser Classic'!F89*0.05)</f>
        <v>31.777357499999997</v>
      </c>
      <c r="G89" s="8">
        <f>'Dachser Classic'!G89+('Dachser Classic'!G89*0.05)</f>
        <v>34.787844000000007</v>
      </c>
      <c r="H89" s="8">
        <f>'Dachser Classic'!H89+('Dachser Classic'!H89*0.05)</f>
        <v>36.789322499999997</v>
      </c>
      <c r="I89" s="8">
        <f>'Dachser Classic'!I89+('Dachser Classic'!I89*0.05)</f>
        <v>41.552398125000003</v>
      </c>
      <c r="J89" s="8">
        <f>'Dachser Classic'!J89+('Dachser Classic'!J89*0.05)</f>
        <v>49.568400000000004</v>
      </c>
      <c r="K89" s="8">
        <f>'Dachser Classic'!K89+('Dachser Classic'!K89*0.05)</f>
        <v>55.036800000000007</v>
      </c>
      <c r="L89" s="8">
        <f>'Dachser Classic'!L89+('Dachser Classic'!L89*0.05)</f>
        <v>47.495699999999999</v>
      </c>
      <c r="M89" s="8">
        <f>'Dachser Classic'!M89+('Dachser Classic'!M89*0.05)</f>
        <v>42.291899999999998</v>
      </c>
      <c r="N89" s="8">
        <f>'Dachser Classic'!N89+('Dachser Classic'!N89*0.05)</f>
        <v>35.632800000000003</v>
      </c>
      <c r="O89" s="8">
        <f>'Dachser Classic'!O89+('Dachser Classic'!O89*0.05)</f>
        <v>26.658449999999998</v>
      </c>
      <c r="P89" s="8">
        <f>'Dachser Classic'!P89+('Dachser Classic'!P89*0.05)</f>
        <v>22.027950000000004</v>
      </c>
      <c r="Q89" s="8">
        <f>'Dachser Classic'!Q89+('Dachser Classic'!Q89*0.05)</f>
        <v>20.418300000000002</v>
      </c>
      <c r="R89" s="8">
        <f>'Dachser Classic'!R89+('Dachser Classic'!R89*0.05)</f>
        <v>18.896850000000001</v>
      </c>
      <c r="S89" s="8">
        <f>'Dachser Classic'!S89+('Dachser Classic'!S89*0.05)</f>
        <v>18.290475000000001</v>
      </c>
      <c r="T89" s="8">
        <f>'Dachser Classic'!T89+('Dachser Classic'!T89*0.05)</f>
        <v>17.595900000000004</v>
      </c>
      <c r="U89" s="8">
        <f>'Dachser Classic'!U89+('Dachser Classic'!U89*0.05)</f>
        <v>17.154900000000001</v>
      </c>
      <c r="V89" s="8">
        <f>'Dachser Classic'!V89+('Dachser Classic'!V89*0.05)</f>
        <v>16.724952631578947</v>
      </c>
      <c r="W89" s="8">
        <f>'Dachser Classic'!W89+('Dachser Classic'!W89*0.05)</f>
        <v>16.305780886426597</v>
      </c>
      <c r="X89" s="8">
        <f>'Dachser Classic'!X89+('Dachser Classic'!X89*0.05)</f>
        <v>15.897114698796855</v>
      </c>
    </row>
    <row r="90" spans="1:24" x14ac:dyDescent="0.25">
      <c r="A90" s="2"/>
      <c r="B90" s="4">
        <v>86</v>
      </c>
      <c r="C90" s="3" t="s">
        <v>12</v>
      </c>
      <c r="D90" s="8">
        <f>'Dachser Classic'!D90+('Dachser Classic'!D90*0.05)</f>
        <v>22.110858000000004</v>
      </c>
      <c r="E90" s="8">
        <f>'Dachser Classic'!E90+('Dachser Classic'!E90*0.05)</f>
        <v>29.937174750000001</v>
      </c>
      <c r="F90" s="8">
        <f>'Dachser Classic'!F90+('Dachser Classic'!F90*0.05)</f>
        <v>31.777357499999997</v>
      </c>
      <c r="G90" s="8">
        <f>'Dachser Classic'!G90+('Dachser Classic'!G90*0.05)</f>
        <v>34.615854000000013</v>
      </c>
      <c r="H90" s="8">
        <f>'Dachser Classic'!H90+('Dachser Classic'!H90*0.05)</f>
        <v>36.627255000000005</v>
      </c>
      <c r="I90" s="8">
        <f>'Dachser Classic'!I90+('Dachser Classic'!I90*0.05)</f>
        <v>41.382888749999992</v>
      </c>
      <c r="J90" s="8">
        <f>'Dachser Classic'!J90+('Dachser Classic'!J90*0.05)</f>
        <v>49.391999999999996</v>
      </c>
      <c r="K90" s="8">
        <f>'Dachser Classic'!K90+('Dachser Classic'!K90*0.05)</f>
        <v>54.838350000000005</v>
      </c>
      <c r="L90" s="8">
        <f>'Dachser Classic'!L90+('Dachser Classic'!L90*0.05)</f>
        <v>47.010600000000004</v>
      </c>
      <c r="M90" s="8">
        <f>'Dachser Classic'!M90+('Dachser Classic'!M90*0.05)</f>
        <v>41.773724999999999</v>
      </c>
      <c r="N90" s="8">
        <f>'Dachser Classic'!N90+('Dachser Classic'!N90*0.05)</f>
        <v>35.004374999999996</v>
      </c>
      <c r="O90" s="8">
        <f>'Dachser Classic'!O90+('Dachser Classic'!O90*0.05)</f>
        <v>25.765425000000004</v>
      </c>
      <c r="P90" s="8">
        <f>'Dachser Classic'!P90+('Dachser Classic'!P90*0.05)</f>
        <v>21.311324999999997</v>
      </c>
      <c r="Q90" s="8">
        <f>'Dachser Classic'!Q90+('Dachser Classic'!Q90*0.05)</f>
        <v>19.690650000000002</v>
      </c>
      <c r="R90" s="8">
        <f>'Dachser Classic'!R90+('Dachser Classic'!R90*0.05)</f>
        <v>18.114075</v>
      </c>
      <c r="S90" s="8">
        <f>'Dachser Classic'!S90+('Dachser Classic'!S90*0.05)</f>
        <v>17.507700000000003</v>
      </c>
      <c r="T90" s="8">
        <f>'Dachser Classic'!T90+('Dachser Classic'!T90*0.05)</f>
        <v>16.802100000000003</v>
      </c>
      <c r="U90" s="8">
        <f>'Dachser Classic'!U90+('Dachser Classic'!U90*0.05)</f>
        <v>16.372125</v>
      </c>
      <c r="V90" s="8">
        <f>'Dachser Classic'!V90+('Dachser Classic'!V90*0.05)</f>
        <v>15.953153297244093</v>
      </c>
      <c r="W90" s="8">
        <f>'Dachser Classic'!W90+('Dachser Classic'!W90*0.05)</f>
        <v>15.544903311290994</v>
      </c>
      <c r="X90" s="8">
        <f>'Dachser Classic'!X90+('Dachser Classic'!X90*0.05)</f>
        <v>15.147100667498114</v>
      </c>
    </row>
    <row r="91" spans="1:24" x14ac:dyDescent="0.25">
      <c r="A91" s="2"/>
      <c r="B91" s="4">
        <v>87</v>
      </c>
      <c r="C91" s="3" t="s">
        <v>11</v>
      </c>
      <c r="D91" s="8">
        <f>'Dachser Classic'!D91+('Dachser Classic'!D91*0.05)</f>
        <v>21.8186955</v>
      </c>
      <c r="E91" s="8">
        <f>'Dachser Classic'!E91+('Dachser Classic'!E91*0.05)</f>
        <v>29.862425249999994</v>
      </c>
      <c r="F91" s="8">
        <f>'Dachser Classic'!F91+('Dachser Classic'!F91*0.05)</f>
        <v>31.619148749999997</v>
      </c>
      <c r="G91" s="8">
        <f>'Dachser Classic'!G91+('Dachser Classic'!G91*0.05)</f>
        <v>34.696116000000004</v>
      </c>
      <c r="H91" s="8">
        <f>'Dachser Classic'!H91+('Dachser Classic'!H91*0.05)</f>
        <v>36.708288750000001</v>
      </c>
      <c r="I91" s="8">
        <f>'Dachser Classic'!I91+('Dachser Classic'!I91*0.05)</f>
        <v>41.382888749999992</v>
      </c>
      <c r="J91" s="8">
        <f>'Dachser Classic'!J91+('Dachser Classic'!J91*0.05)</f>
        <v>47.870550000000001</v>
      </c>
      <c r="K91" s="8">
        <f>'Dachser Classic'!K91+('Dachser Classic'!K91*0.05)</f>
        <v>53.107425000000006</v>
      </c>
      <c r="L91" s="8">
        <f>'Dachser Classic'!L91+('Dachser Classic'!L91*0.05)</f>
        <v>47.297250000000005</v>
      </c>
      <c r="M91" s="8">
        <f>'Dachser Classic'!M91+('Dachser Classic'!M91*0.05)</f>
        <v>41.983200000000004</v>
      </c>
      <c r="N91" s="8">
        <f>'Dachser Classic'!N91+('Dachser Classic'!N91*0.05)</f>
        <v>35.632800000000003</v>
      </c>
      <c r="O91" s="8">
        <f>'Dachser Classic'!O91+('Dachser Classic'!O91*0.05)</f>
        <v>29.4588</v>
      </c>
      <c r="P91" s="8">
        <f>'Dachser Classic'!P91+('Dachser Classic'!P91*0.05)</f>
        <v>24.365250000000003</v>
      </c>
      <c r="Q91" s="8">
        <f>'Dachser Classic'!Q91+('Dachser Classic'!Q91*0.05)</f>
        <v>22.568175</v>
      </c>
      <c r="R91" s="8">
        <f>'Dachser Classic'!R91+('Dachser Classic'!R91*0.05)</f>
        <v>20.991600000000002</v>
      </c>
      <c r="S91" s="8">
        <f>'Dachser Classic'!S91+('Dachser Classic'!S91*0.05)</f>
        <v>20.208824999999997</v>
      </c>
      <c r="T91" s="8">
        <f>'Dachser Classic'!T91+('Dachser Classic'!T91*0.05)</f>
        <v>19.415025</v>
      </c>
      <c r="U91" s="8">
        <f>'Dachser Classic'!U91+('Dachser Classic'!U91*0.05)</f>
        <v>18.896850000000001</v>
      </c>
      <c r="V91" s="8">
        <f>'Dachser Classic'!V91+('Dachser Classic'!V91*0.05)</f>
        <v>18.392504770017037</v>
      </c>
      <c r="W91" s="8">
        <f>'Dachser Classic'!W91+('Dachser Classic'!W91*0.05)</f>
        <v>17.901620202049521</v>
      </c>
      <c r="X91" s="8">
        <f>'Dachser Classic'!X91+('Dachser Classic'!X91*0.05)</f>
        <v>17.423837039359956</v>
      </c>
    </row>
    <row r="92" spans="1:24" x14ac:dyDescent="0.25">
      <c r="A92" s="2"/>
      <c r="B92" s="4">
        <v>88</v>
      </c>
      <c r="C92" s="3" t="s">
        <v>10</v>
      </c>
      <c r="D92" s="8">
        <f>'Dachser Classic'!D92+('Dachser Classic'!D92*0.05)</f>
        <v>22.765302000000002</v>
      </c>
      <c r="E92" s="8">
        <f>'Dachser Classic'!E92+('Dachser Classic'!E92*0.05)</f>
        <v>30.609920250000002</v>
      </c>
      <c r="F92" s="8">
        <f>'Dachser Classic'!F92+('Dachser Classic'!F92*0.05)</f>
        <v>32.421493124999998</v>
      </c>
      <c r="G92" s="8">
        <f>'Dachser Classic'!G92+('Dachser Classic'!G92*0.05)</f>
        <v>35.189154000000009</v>
      </c>
      <c r="H92" s="8">
        <f>'Dachser Classic'!H92+('Dachser Classic'!H92*0.05)</f>
        <v>37.11345750000001</v>
      </c>
      <c r="I92" s="8">
        <f>'Dachser Classic'!I92+('Dachser Classic'!I92*0.05)</f>
        <v>41.891416875000004</v>
      </c>
      <c r="J92" s="8">
        <f>'Dachser Classic'!J92+('Dachser Classic'!J92*0.05)</f>
        <v>49.028174999999997</v>
      </c>
      <c r="K92" s="8">
        <f>'Dachser Classic'!K92+('Dachser Classic'!K92*0.05)</f>
        <v>54.452475000000007</v>
      </c>
      <c r="L92" s="8">
        <f>'Dachser Classic'!L92+('Dachser Classic'!L92*0.05)</f>
        <v>46.712924999999998</v>
      </c>
      <c r="M92" s="8">
        <f>'Dachser Classic'!M92+('Dachser Classic'!M92*0.05)</f>
        <v>41.564250000000008</v>
      </c>
      <c r="N92" s="8">
        <f>'Dachser Classic'!N92+('Dachser Classic'!N92*0.05)</f>
        <v>34.894125000000003</v>
      </c>
      <c r="O92" s="8">
        <f>'Dachser Classic'!O92+('Dachser Classic'!O92*0.05)</f>
        <v>25.666200000000003</v>
      </c>
      <c r="P92" s="8">
        <f>'Dachser Classic'!P92+('Dachser Classic'!P92*0.05)</f>
        <v>21.223125000000003</v>
      </c>
      <c r="Q92" s="8">
        <f>'Dachser Classic'!Q92+('Dachser Classic'!Q92*0.05)</f>
        <v>19.602450000000001</v>
      </c>
      <c r="R92" s="8">
        <f>'Dachser Classic'!R92+('Dachser Classic'!R92*0.05)</f>
        <v>18.025875000000003</v>
      </c>
      <c r="S92" s="8">
        <f>'Dachser Classic'!S92+('Dachser Classic'!S92*0.05)</f>
        <v>17.331299999999999</v>
      </c>
      <c r="T92" s="8">
        <f>'Dachser Classic'!T92+('Dachser Classic'!T92*0.05)</f>
        <v>16.636724999999998</v>
      </c>
      <c r="U92" s="8">
        <f>'Dachser Classic'!U92+('Dachser Classic'!U92*0.05)</f>
        <v>16.283925</v>
      </c>
      <c r="V92" s="8">
        <f>'Dachser Classic'!V92+('Dachser Classic'!V92*0.05)</f>
        <v>15.938606510934392</v>
      </c>
      <c r="W92" s="8">
        <f>'Dachser Classic'!W92+('Dachser Classic'!W92*0.05)</f>
        <v>15.600610879158445</v>
      </c>
      <c r="X92" s="8">
        <f>'Dachser Classic'!X92+('Dachser Classic'!X92*0.05)</f>
        <v>15.269782815451972</v>
      </c>
    </row>
    <row r="93" spans="1:24" x14ac:dyDescent="0.25">
      <c r="A93" s="2"/>
      <c r="B93" s="4">
        <v>89</v>
      </c>
      <c r="C93" s="3" t="s">
        <v>9</v>
      </c>
      <c r="D93" s="8">
        <f>'Dachser Classic'!D93+('Dachser Classic'!D93*0.05)</f>
        <v>22.625063999999998</v>
      </c>
      <c r="E93" s="8">
        <f>'Dachser Classic'!E93+('Dachser Classic'!E93*0.05)</f>
        <v>30.609920250000002</v>
      </c>
      <c r="F93" s="8">
        <f>'Dachser Classic'!F93+('Dachser Classic'!F93*0.05)</f>
        <v>32.421493124999998</v>
      </c>
      <c r="G93" s="8">
        <f>'Dachser Classic'!G93+('Dachser Classic'!G93*0.05)</f>
        <v>35.361144000000003</v>
      </c>
      <c r="H93" s="8">
        <f>'Dachser Classic'!H93+('Dachser Classic'!H93*0.05)</f>
        <v>37.356558750000005</v>
      </c>
      <c r="I93" s="8">
        <f>'Dachser Classic'!I93+('Dachser Classic'!I93*0.05)</f>
        <v>42.151331249999998</v>
      </c>
      <c r="J93" s="8">
        <f>'Dachser Classic'!J93+('Dachser Classic'!J93*0.05)</f>
        <v>50.285025000000005</v>
      </c>
      <c r="K93" s="8">
        <f>'Dachser Classic'!K93+('Dachser Classic'!K93*0.05)</f>
        <v>55.797525</v>
      </c>
      <c r="L93" s="8">
        <f>'Dachser Classic'!L93+('Dachser Classic'!L93*0.05)</f>
        <v>47.881574999999998</v>
      </c>
      <c r="M93" s="8">
        <f>'Dachser Classic'!M93+('Dachser Classic'!M93*0.05)</f>
        <v>42.501374999999996</v>
      </c>
      <c r="N93" s="8">
        <f>'Dachser Classic'!N93+('Dachser Classic'!N93*0.05)</f>
        <v>35.522550000000003</v>
      </c>
      <c r="O93" s="8">
        <f>'Dachser Classic'!O93+('Dachser Classic'!O93*0.05)</f>
        <v>26.063100000000002</v>
      </c>
      <c r="P93" s="8">
        <f>'Dachser Classic'!P93+('Dachser Classic'!P93*0.05)</f>
        <v>21.586949999999998</v>
      </c>
      <c r="Q93" s="8">
        <f>'Dachser Classic'!Q93+('Dachser Classic'!Q93*0.05)</f>
        <v>19.878075000000003</v>
      </c>
      <c r="R93" s="8">
        <f>'Dachser Classic'!R93+('Dachser Classic'!R93*0.05)</f>
        <v>18.290475000000001</v>
      </c>
      <c r="S93" s="8">
        <f>'Dachser Classic'!S93+('Dachser Classic'!S93*0.05)</f>
        <v>17.673075000000001</v>
      </c>
      <c r="T93" s="8">
        <f>'Dachser Classic'!T93+('Dachser Classic'!T93*0.05)</f>
        <v>16.9785</v>
      </c>
      <c r="U93" s="8">
        <f>'Dachser Classic'!U93+('Dachser Classic'!U93*0.05)</f>
        <v>16.548525000000001</v>
      </c>
      <c r="V93" s="8">
        <f>'Dachser Classic'!V93+('Dachser Classic'!V93*0.05)</f>
        <v>16.129438977272727</v>
      </c>
      <c r="W93" s="8">
        <f>'Dachser Classic'!W93+('Dachser Classic'!W93*0.05)</f>
        <v>15.720966172004131</v>
      </c>
      <c r="X93" s="8">
        <f>'Dachser Classic'!X93+('Dachser Classic'!X93*0.05)</f>
        <v>15.32283780790792</v>
      </c>
    </row>
    <row r="94" spans="1:24" x14ac:dyDescent="0.25">
      <c r="A94" s="2"/>
      <c r="B94" s="4">
        <v>90</v>
      </c>
      <c r="C94" s="3" t="s">
        <v>8</v>
      </c>
      <c r="D94" s="8">
        <f>'Dachser Classic'!D94+('Dachser Classic'!D94*0.05)</f>
        <v>23.863833000000003</v>
      </c>
      <c r="E94" s="8">
        <f>'Dachser Classic'!E94+('Dachser Classic'!E94*0.05)</f>
        <v>31.955411249999997</v>
      </c>
      <c r="F94" s="8">
        <f>'Dachser Classic'!F94+('Dachser Classic'!F94*0.05)</f>
        <v>34.037482499999996</v>
      </c>
      <c r="G94" s="8">
        <f>'Dachser Classic'!G94+('Dachser Classic'!G94*0.05)</f>
        <v>37.000782000000008</v>
      </c>
      <c r="H94" s="8">
        <f>'Dachser Classic'!H94+('Dachser Classic'!H94*0.05)</f>
        <v>39.208758750000001</v>
      </c>
      <c r="I94" s="8">
        <f>'Dachser Classic'!I94+('Dachser Classic'!I94*0.05)</f>
        <v>44.275848749999994</v>
      </c>
      <c r="J94" s="8">
        <f>'Dachser Classic'!J94+('Dachser Classic'!J94*0.05)</f>
        <v>52.170299999999997</v>
      </c>
      <c r="K94" s="8">
        <f>'Dachser Classic'!K94+('Dachser Classic'!K94*0.05)</f>
        <v>58.200975000000007</v>
      </c>
      <c r="L94" s="8">
        <f>'Dachser Classic'!L94+('Dachser Classic'!L94*0.05)</f>
        <v>49.336875000000006</v>
      </c>
      <c r="M94" s="8">
        <f>'Dachser Classic'!M94+('Dachser Classic'!M94*0.05)</f>
        <v>44.364600000000003</v>
      </c>
      <c r="N94" s="8">
        <f>'Dachser Classic'!N94+('Dachser Classic'!N94*0.05)</f>
        <v>37.209375000000001</v>
      </c>
      <c r="O94" s="8">
        <f>'Dachser Classic'!O94+('Dachser Classic'!O94*0.05)</f>
        <v>27.154575000000001</v>
      </c>
      <c r="P94" s="8">
        <f>'Dachser Classic'!P94+('Dachser Classic'!P94*0.05)</f>
        <v>22.568175</v>
      </c>
      <c r="Q94" s="8">
        <f>'Dachser Classic'!Q94+('Dachser Classic'!Q94*0.05)</f>
        <v>20.859300000000005</v>
      </c>
      <c r="R94" s="8">
        <f>'Dachser Classic'!R94+('Dachser Classic'!R94*0.05)</f>
        <v>19.161449999999999</v>
      </c>
      <c r="S94" s="8">
        <f>'Dachser Classic'!S94+('Dachser Classic'!S94*0.05)</f>
        <v>18.466875000000002</v>
      </c>
      <c r="T94" s="8">
        <f>'Dachser Classic'!T94+('Dachser Classic'!T94*0.05)</f>
        <v>17.761275000000001</v>
      </c>
      <c r="U94" s="8">
        <f>'Dachser Classic'!U94+('Dachser Classic'!U94*0.05)</f>
        <v>17.331299999999999</v>
      </c>
      <c r="V94" s="8">
        <f>'Dachser Classic'!V94+('Dachser Classic'!V94*0.05)</f>
        <v>16.911734078212294</v>
      </c>
      <c r="W94" s="8">
        <f>'Dachser Classic'!W94+('Dachser Classic'!W94*0.05)</f>
        <v>16.502325245778849</v>
      </c>
      <c r="X94" s="8">
        <f>'Dachser Classic'!X94+('Dachser Classic'!X94*0.05)</f>
        <v>16.102827614130575</v>
      </c>
    </row>
    <row r="95" spans="1:24" x14ac:dyDescent="0.25">
      <c r="A95" s="2"/>
      <c r="B95" s="4">
        <v>91</v>
      </c>
      <c r="C95" s="3" t="s">
        <v>7</v>
      </c>
      <c r="D95" s="8">
        <f>'Dachser Classic'!D95+('Dachser Classic'!D95*0.05)</f>
        <v>21.807009000000004</v>
      </c>
      <c r="E95" s="8">
        <f>'Dachser Classic'!E95+('Dachser Classic'!E95*0.05)</f>
        <v>29.002806</v>
      </c>
      <c r="F95" s="8">
        <f>'Dachser Classic'!F95+('Dachser Classic'!F95*0.05)</f>
        <v>30.929810624999998</v>
      </c>
      <c r="G95" s="8">
        <f>'Dachser Classic'!G95+('Dachser Classic'!G95*0.05)</f>
        <v>33.549516000000004</v>
      </c>
      <c r="H95" s="8">
        <f>'Dachser Classic'!H95+('Dachser Classic'!H95*0.05)</f>
        <v>35.550663750000005</v>
      </c>
      <c r="I95" s="8">
        <f>'Dachser Classic'!I95+('Dachser Classic'!I95*0.05)</f>
        <v>40.207623749999996</v>
      </c>
      <c r="J95" s="8">
        <f>'Dachser Classic'!J95+('Dachser Classic'!J95*0.05)</f>
        <v>47.727225000000004</v>
      </c>
      <c r="K95" s="8">
        <f>'Dachser Classic'!K95+('Dachser Classic'!K95*0.05)</f>
        <v>53.394075000000001</v>
      </c>
      <c r="L95" s="8">
        <f>'Dachser Classic'!L95+('Dachser Classic'!L95*0.05)</f>
        <v>45.070200000000007</v>
      </c>
      <c r="M95" s="8">
        <f>'Dachser Classic'!M95+('Dachser Classic'!M95*0.05)</f>
        <v>40.605074999999999</v>
      </c>
      <c r="N95" s="8">
        <f>'Dachser Classic'!N95+('Dachser Classic'!N95*0.05)</f>
        <v>34.089300000000001</v>
      </c>
      <c r="O95" s="8">
        <f>'Dachser Classic'!O95+('Dachser Classic'!O95*0.05)</f>
        <v>24.442425</v>
      </c>
      <c r="P95" s="8">
        <f>'Dachser Classic'!P95+('Dachser Classic'!P95*0.05)</f>
        <v>20.363174999999998</v>
      </c>
      <c r="Q95" s="8">
        <f>'Dachser Classic'!Q95+('Dachser Classic'!Q95*0.05)</f>
        <v>18.80865</v>
      </c>
      <c r="R95" s="8">
        <f>'Dachser Classic'!R95+('Dachser Classic'!R95*0.05)</f>
        <v>17.232075000000002</v>
      </c>
      <c r="S95" s="8">
        <f>'Dachser Classic'!S95+('Dachser Classic'!S95*0.05)</f>
        <v>16.614675000000002</v>
      </c>
      <c r="T95" s="8">
        <f>'Dachser Classic'!T95+('Dachser Classic'!T95*0.05)</f>
        <v>15.986250000000002</v>
      </c>
      <c r="U95" s="8">
        <f>'Dachser Classic'!U95+('Dachser Classic'!U95*0.05)</f>
        <v>15.633450000000002</v>
      </c>
      <c r="V95" s="8">
        <f>'Dachser Classic'!V95+('Dachser Classic'!V95*0.05)</f>
        <v>15.288435931034481</v>
      </c>
      <c r="W95" s="8">
        <f>'Dachser Classic'!W95+('Dachser Classic'!W95*0.05)</f>
        <v>14.951035965659928</v>
      </c>
      <c r="X95" s="8">
        <f>'Dachser Classic'!X95+('Dachser Classic'!X95*0.05)</f>
        <v>14.621082068486743</v>
      </c>
    </row>
    <row r="96" spans="1:24" x14ac:dyDescent="0.25">
      <c r="A96" s="2"/>
      <c r="B96" s="4">
        <v>92</v>
      </c>
      <c r="C96" s="3" t="s">
        <v>6</v>
      </c>
      <c r="D96" s="8">
        <f>'Dachser Classic'!D96+('Dachser Classic'!D96*0.05)</f>
        <v>22.625063999999998</v>
      </c>
      <c r="E96" s="8">
        <f>'Dachser Classic'!E96+('Dachser Classic'!E96*0.05)</f>
        <v>30.198797999999993</v>
      </c>
      <c r="F96" s="8">
        <f>'Dachser Classic'!F96+('Dachser Classic'!F96*0.05)</f>
        <v>32.161578749999997</v>
      </c>
      <c r="G96" s="8">
        <f>'Dachser Classic'!G96+('Dachser Classic'!G96*0.05)</f>
        <v>34.982766000000005</v>
      </c>
      <c r="H96" s="8">
        <f>'Dachser Classic'!H96+('Dachser Classic'!H96*0.05)</f>
        <v>37.032423750000007</v>
      </c>
      <c r="I96" s="8">
        <f>'Dachser Classic'!I96+('Dachser Classic'!I96*0.05)</f>
        <v>41.947919999999996</v>
      </c>
      <c r="J96" s="8">
        <f>'Dachser Classic'!J96+('Dachser Classic'!J96*0.05)</f>
        <v>49.833000000000006</v>
      </c>
      <c r="K96" s="8">
        <f>'Dachser Classic'!K96+('Dachser Classic'!K96*0.05)</f>
        <v>55.643175000000006</v>
      </c>
      <c r="L96" s="8">
        <f>'Dachser Classic'!L96+('Dachser Classic'!L96*0.05)</f>
        <v>47.054699999999997</v>
      </c>
      <c r="M96" s="8">
        <f>'Dachser Classic'!M96+('Dachser Classic'!M96*0.05)</f>
        <v>42.402150000000006</v>
      </c>
      <c r="N96" s="8">
        <f>'Dachser Classic'!N96+('Dachser Classic'!N96*0.05)</f>
        <v>35.489474999999999</v>
      </c>
      <c r="O96" s="8">
        <f>'Dachser Classic'!O96+('Dachser Classic'!O96*0.05)</f>
        <v>25.566975000000003</v>
      </c>
      <c r="P96" s="8">
        <f>'Dachser Classic'!P96+('Dachser Classic'!P96*0.05)</f>
        <v>21.27825</v>
      </c>
      <c r="Q96" s="8">
        <f>'Dachser Classic'!Q96+('Dachser Classic'!Q96*0.05)</f>
        <v>19.723725000000002</v>
      </c>
      <c r="R96" s="8">
        <f>'Dachser Classic'!R96+('Dachser Classic'!R96*0.05)</f>
        <v>18.036899999999999</v>
      </c>
      <c r="S96" s="8">
        <f>'Dachser Classic'!S96+('Dachser Classic'!S96*0.05)</f>
        <v>17.408474999999999</v>
      </c>
      <c r="T96" s="8">
        <f>'Dachser Classic'!T96+('Dachser Classic'!T96*0.05)</f>
        <v>16.791074999999999</v>
      </c>
      <c r="U96" s="8">
        <f>'Dachser Classic'!U96+('Dachser Classic'!U96*0.05)</f>
        <v>16.33905</v>
      </c>
      <c r="V96" s="8">
        <f>'Dachser Classic'!V96+('Dachser Classic'!V96*0.05)</f>
        <v>15.89919376231123</v>
      </c>
      <c r="W96" s="8">
        <f>'Dachser Classic'!W96+('Dachser Classic'!W96*0.05)</f>
        <v>15.471178697140672</v>
      </c>
      <c r="X96" s="8">
        <f>'Dachser Classic'!X96+('Dachser Classic'!X96*0.05)</f>
        <v>15.054686033593223</v>
      </c>
    </row>
    <row r="97" spans="1:24" x14ac:dyDescent="0.25">
      <c r="A97" s="2"/>
      <c r="B97" s="4">
        <v>93</v>
      </c>
      <c r="C97" s="3" t="s">
        <v>5</v>
      </c>
      <c r="D97" s="8">
        <f>'Dachser Classic'!D97+('Dachser Classic'!D97*0.05)</f>
        <v>22.332901499999998</v>
      </c>
      <c r="E97" s="8">
        <f>'Dachser Classic'!E97+('Dachser Classic'!E97*0.05)</f>
        <v>29.688009749999996</v>
      </c>
      <c r="F97" s="8">
        <f>'Dachser Classic'!F97+('Dachser Classic'!F97*0.05)</f>
        <v>31.664351249999999</v>
      </c>
      <c r="G97" s="8">
        <f>'Dachser Classic'!G97+('Dachser Classic'!G97*0.05)</f>
        <v>34.386533999999997</v>
      </c>
      <c r="H97" s="8">
        <f>'Dachser Classic'!H97+('Dachser Classic'!H97*0.05)</f>
        <v>36.453611250000002</v>
      </c>
      <c r="I97" s="8">
        <f>'Dachser Classic'!I97+('Dachser Classic'!I97*0.05)</f>
        <v>41.24728125</v>
      </c>
      <c r="J97" s="8">
        <f>'Dachser Classic'!J97+('Dachser Classic'!J97*0.05)</f>
        <v>48.917924999999997</v>
      </c>
      <c r="K97" s="8">
        <f>'Dachser Classic'!K97+('Dachser Classic'!K97*0.05)</f>
        <v>54.661949999999997</v>
      </c>
      <c r="L97" s="8">
        <f>'Dachser Classic'!L97+('Dachser Classic'!L97*0.05)</f>
        <v>46.161674999999995</v>
      </c>
      <c r="M97" s="8">
        <f>'Dachser Classic'!M97+('Dachser Classic'!M97*0.05)</f>
        <v>41.553224999999998</v>
      </c>
      <c r="N97" s="8">
        <f>'Dachser Classic'!N97+('Dachser Classic'!N97*0.05)</f>
        <v>34.838999999999999</v>
      </c>
      <c r="O97" s="8">
        <f>'Dachser Classic'!O97+('Dachser Classic'!O97*0.05)</f>
        <v>25.059825000000004</v>
      </c>
      <c r="P97" s="8">
        <f>'Dachser Classic'!P97+('Dachser Classic'!P97*0.05)</f>
        <v>20.826225000000001</v>
      </c>
      <c r="Q97" s="8">
        <f>'Dachser Classic'!Q97+('Dachser Classic'!Q97*0.05)</f>
        <v>19.260674999999999</v>
      </c>
      <c r="R97" s="8">
        <f>'Dachser Classic'!R97+('Dachser Classic'!R97*0.05)</f>
        <v>17.673075000000001</v>
      </c>
      <c r="S97" s="8">
        <f>'Dachser Classic'!S97+('Dachser Classic'!S97*0.05)</f>
        <v>17.055675000000001</v>
      </c>
      <c r="T97" s="8">
        <f>'Dachser Classic'!T97+('Dachser Classic'!T97*0.05)</f>
        <v>16.438275000000001</v>
      </c>
      <c r="U97" s="8">
        <f>'Dachser Classic'!U97+('Dachser Classic'!U97*0.05)</f>
        <v>15.986250000000002</v>
      </c>
      <c r="V97" s="8">
        <f>'Dachser Classic'!V97+('Dachser Classic'!V97*0.05)</f>
        <v>15.546654929577464</v>
      </c>
      <c r="W97" s="8">
        <f>'Dachser Classic'!W97+('Dachser Classic'!W97*0.05)</f>
        <v>15.119147986510614</v>
      </c>
      <c r="X97" s="8">
        <f>'Dachser Classic'!X97+('Dachser Classic'!X97*0.05)</f>
        <v>14.703396767565652</v>
      </c>
    </row>
    <row r="98" spans="1:24" x14ac:dyDescent="0.25">
      <c r="A98" s="2"/>
      <c r="B98" s="4">
        <v>94</v>
      </c>
      <c r="C98" s="3" t="s">
        <v>4</v>
      </c>
      <c r="D98" s="8">
        <f>'Dachser Classic'!D98+('Dachser Classic'!D98*0.05)</f>
        <v>21.433040999999999</v>
      </c>
      <c r="E98" s="8">
        <f>'Dachser Classic'!E98+('Dachser Classic'!E98*0.05)</f>
        <v>28.492017750000002</v>
      </c>
      <c r="F98" s="8">
        <f>'Dachser Classic'!F98+('Dachser Classic'!F98*0.05)</f>
        <v>30.353478750000001</v>
      </c>
      <c r="G98" s="8">
        <f>'Dachser Classic'!G98+('Dachser Classic'!G98*0.05)</f>
        <v>32.964750000000002</v>
      </c>
      <c r="H98" s="8">
        <f>'Dachser Classic'!H98+('Dachser Classic'!H98*0.05)</f>
        <v>34.890817500000004</v>
      </c>
      <c r="I98" s="8">
        <f>'Dachser Classic'!I98+('Dachser Classic'!I98*0.05)</f>
        <v>39.41658000000001</v>
      </c>
      <c r="J98" s="8">
        <f>'Dachser Classic'!J98+('Dachser Classic'!J98*0.05)</f>
        <v>46.723950000000002</v>
      </c>
      <c r="K98" s="8">
        <f>'Dachser Classic'!K98+('Dachser Classic'!K98*0.05)</f>
        <v>52.214400000000005</v>
      </c>
      <c r="L98" s="8">
        <f>'Dachser Classic'!L98+('Dachser Classic'!L98*0.05)</f>
        <v>44.077950000000001</v>
      </c>
      <c r="M98" s="8">
        <f>'Dachser Classic'!M98+('Dachser Classic'!M98*0.05)</f>
        <v>39.866399999999999</v>
      </c>
      <c r="N98" s="8">
        <f>'Dachser Classic'!N98+('Dachser Classic'!N98*0.05)</f>
        <v>33.449850000000005</v>
      </c>
      <c r="O98" s="8">
        <f>'Dachser Classic'!O98+('Dachser Classic'!O98*0.05)</f>
        <v>23.935275000000001</v>
      </c>
      <c r="P98" s="8">
        <f>'Dachser Classic'!P98+('Dachser Classic'!P98*0.05)</f>
        <v>19.900124999999999</v>
      </c>
      <c r="Q98" s="8">
        <f>'Dachser Classic'!Q98+('Dachser Classic'!Q98*0.05)</f>
        <v>18.433800000000002</v>
      </c>
      <c r="R98" s="8">
        <f>'Dachser Classic'!R98+('Dachser Classic'!R98*0.05)</f>
        <v>16.967475</v>
      </c>
      <c r="S98" s="8">
        <f>'Dachser Classic'!S98+('Dachser Classic'!S98*0.05)</f>
        <v>16.33905</v>
      </c>
      <c r="T98" s="8">
        <f>'Dachser Classic'!T98+('Dachser Classic'!T98*0.05)</f>
        <v>15.72165</v>
      </c>
      <c r="U98" s="8">
        <f>'Dachser Classic'!U98+('Dachser Classic'!U98*0.05)</f>
        <v>15.36885</v>
      </c>
      <c r="V98" s="8">
        <f>'Dachser Classic'!V98+('Dachser Classic'!V98*0.05)</f>
        <v>15.023966970546985</v>
      </c>
      <c r="W98" s="8">
        <f>'Dachser Classic'!W98+('Dachser Classic'!W98*0.05)</f>
        <v>14.686823251712831</v>
      </c>
      <c r="X98" s="8">
        <f>'Dachser Classic'!X98+('Dachser Classic'!X98*0.05)</f>
        <v>14.357245170327969</v>
      </c>
    </row>
    <row r="99" spans="1:24" x14ac:dyDescent="0.25">
      <c r="A99" s="2"/>
      <c r="B99" s="4">
        <v>95</v>
      </c>
      <c r="C99" s="3" t="s">
        <v>3</v>
      </c>
      <c r="D99" s="8">
        <f>'Dachser Classic'!D99+('Dachser Classic'!D99*0.05)</f>
        <v>24.261174000000004</v>
      </c>
      <c r="E99" s="8">
        <f>'Dachser Classic'!E99+('Dachser Classic'!E99*0.05)</f>
        <v>32.50357425</v>
      </c>
      <c r="F99" s="8">
        <f>'Dachser Classic'!F99+('Dachser Classic'!F99*0.05)</f>
        <v>34.715519999999998</v>
      </c>
      <c r="G99" s="8">
        <f>'Dachser Classic'!G99+('Dachser Classic'!G99*0.05)</f>
        <v>37.826334000000003</v>
      </c>
      <c r="H99" s="8">
        <f>'Dachser Classic'!H99+('Dachser Classic'!H99*0.05)</f>
        <v>40.076977500000005</v>
      </c>
      <c r="I99" s="8">
        <f>'Dachser Classic'!I99+('Dachser Classic'!I99*0.05)</f>
        <v>45.428512500000004</v>
      </c>
      <c r="J99" s="8">
        <f>'Dachser Classic'!J99+('Dachser Classic'!J99*0.05)</f>
        <v>54.309150000000002</v>
      </c>
      <c r="K99" s="8">
        <f>'Dachser Classic'!K99+('Dachser Classic'!K99*0.05)</f>
        <v>60.538274999999999</v>
      </c>
      <c r="L99" s="8">
        <f>'Dachser Classic'!L99+('Dachser Classic'!L99*0.05)</f>
        <v>51.321374999999996</v>
      </c>
      <c r="M99" s="8">
        <f>'Dachser Classic'!M99+('Dachser Classic'!M99*0.05)</f>
        <v>46.095525000000002</v>
      </c>
      <c r="N99" s="8">
        <f>'Dachser Classic'!N99+('Dachser Classic'!N99*0.05)</f>
        <v>38.598525000000002</v>
      </c>
      <c r="O99" s="8">
        <f>'Dachser Classic'!O99+('Dachser Classic'!O99*0.05)</f>
        <v>28.113750000000003</v>
      </c>
      <c r="P99" s="8">
        <f>'Dachser Classic'!P99+('Dachser Classic'!P99*0.05)</f>
        <v>23.295824999999997</v>
      </c>
      <c r="Q99" s="8">
        <f>'Dachser Classic'!Q99+('Dachser Classic'!Q99*0.05)</f>
        <v>21.465675000000001</v>
      </c>
      <c r="R99" s="8">
        <f>'Dachser Classic'!R99+('Dachser Classic'!R99*0.05)</f>
        <v>19.811925000000002</v>
      </c>
      <c r="S99" s="8">
        <f>'Dachser Classic'!S99+('Dachser Classic'!S99*0.05)</f>
        <v>19.095300000000002</v>
      </c>
      <c r="T99" s="8">
        <f>'Dachser Classic'!T99+('Dachser Classic'!T99*0.05)</f>
        <v>18.389699999999998</v>
      </c>
      <c r="U99" s="8">
        <f>'Dachser Classic'!U99+('Dachser Classic'!U99*0.05)</f>
        <v>17.937675000000002</v>
      </c>
      <c r="V99" s="8">
        <f>'Dachser Classic'!V99+('Dachser Classic'!V99*0.05)</f>
        <v>17.496760926258993</v>
      </c>
      <c r="W99" s="8">
        <f>'Dachser Classic'!W99+('Dachser Classic'!W99*0.05)</f>
        <v>17.066684668479247</v>
      </c>
      <c r="X99" s="8">
        <f>'Dachser Classic'!X99+('Dachser Classic'!X99*0.05)</f>
        <v>16.647179829505834</v>
      </c>
    </row>
    <row r="100" spans="1:24" x14ac:dyDescent="0.25">
      <c r="B100" s="4">
        <v>98</v>
      </c>
      <c r="C100" s="3" t="s">
        <v>100</v>
      </c>
      <c r="D100" s="8">
        <f>'Dachser Classic'!D100+('Dachser Classic'!D100*0.05)</f>
        <v>27.311350500000003</v>
      </c>
      <c r="E100" s="8">
        <f>'Dachser Classic'!E100+('Dachser Classic'!E100*0.05)</f>
        <v>35.929592999999997</v>
      </c>
      <c r="F100" s="8">
        <f>'Dachser Classic'!F100+('Dachser Classic'!F100*0.05)</f>
        <v>38.433425624999991</v>
      </c>
      <c r="G100" s="8">
        <f>'Dachser Classic'!G100+('Dachser Classic'!G100*0.05)</f>
        <v>42.171948</v>
      </c>
      <c r="H100" s="8">
        <f>'Dachser Classic'!H100+('Dachser Classic'!H100*0.05)</f>
        <v>44.846392500000007</v>
      </c>
      <c r="I100" s="8">
        <f>'Dachser Classic'!I100+('Dachser Classic'!I100*0.05)</f>
        <v>50.909315624999998</v>
      </c>
      <c r="J100" s="8">
        <f>'Dachser Classic'!J100+('Dachser Classic'!J100*0.05)</f>
        <v>60.251625000000004</v>
      </c>
      <c r="K100" s="8">
        <f>'Dachser Classic'!K100+('Dachser Classic'!K100*0.05)</f>
        <v>67.594274999999996</v>
      </c>
      <c r="L100" s="8">
        <f>'Dachser Classic'!L100+('Dachser Classic'!L100*0.05)</f>
        <v>57.572550000000007</v>
      </c>
      <c r="M100" s="8">
        <f>'Dachser Classic'!M100+('Dachser Classic'!M100*0.05)</f>
        <v>52.423875000000002</v>
      </c>
      <c r="N100" s="8">
        <f>'Dachser Classic'!N100+('Dachser Classic'!N100*0.05)</f>
        <v>44.496899999999997</v>
      </c>
      <c r="O100" s="8">
        <f>'Dachser Classic'!O100+('Dachser Classic'!O100*0.05)</f>
        <v>32.391449999999999</v>
      </c>
      <c r="P100" s="8">
        <f>'Dachser Classic'!P100+('Dachser Classic'!P100*0.05)</f>
        <v>27.055350000000001</v>
      </c>
      <c r="Q100" s="8">
        <f>'Dachser Classic'!Q100+('Dachser Classic'!Q100*0.05)</f>
        <v>24.585750000000004</v>
      </c>
      <c r="R100" s="8">
        <f>'Dachser Classic'!R100+('Dachser Classic'!R100*0.05)</f>
        <v>22.55715</v>
      </c>
      <c r="S100" s="8">
        <f>'Dachser Classic'!S100+('Dachser Classic'!S100*0.05)</f>
        <v>21.763349999999999</v>
      </c>
      <c r="T100" s="8">
        <f>'Dachser Classic'!T100+('Dachser Classic'!T100*0.05)</f>
        <v>20.958525000000002</v>
      </c>
      <c r="U100" s="8">
        <f>'Dachser Classic'!U100+('Dachser Classic'!U100*0.05)</f>
        <v>20.429325000000002</v>
      </c>
      <c r="V100" s="8">
        <f>'Dachser Classic'!V100+('Dachser Classic'!V100*0.05)</f>
        <v>19.913487230405053</v>
      </c>
      <c r="W100" s="8">
        <f>'Dachser Classic'!W100+('Dachser Classic'!W100*0.05)</f>
        <v>19.41067429665469</v>
      </c>
      <c r="X100" s="8">
        <f>'Dachser Classic'!X100+('Dachser Classic'!X100*0.05)</f>
        <v>18.920557323356732</v>
      </c>
    </row>
  </sheetData>
  <sheetProtection sheet="1" objects="1" scenarios="1"/>
  <mergeCells count="3">
    <mergeCell ref="B2:C4"/>
    <mergeCell ref="D3:K3"/>
    <mergeCell ref="L3:X3"/>
  </mergeCells>
  <pageMargins left="0.78740157499999996" right="0.78740157499999996" top="0.984251969" bottom="0.984251969" header="0.4921259845" footer="0.4921259845"/>
  <pageSetup paperSize="9"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1">
    <tabColor rgb="FF00B050"/>
  </sheetPr>
  <dimension ref="A1:X100"/>
  <sheetViews>
    <sheetView showGridLines="0" workbookViewId="0">
      <pane ySplit="4" topLeftCell="A5" activePane="bottomLeft" state="frozenSplit"/>
      <selection activeCell="R102" sqref="R102"/>
      <selection pane="bottomLeft" activeCell="D5" sqref="D5:X100"/>
    </sheetView>
  </sheetViews>
  <sheetFormatPr baseColWidth="10" defaultRowHeight="13.2" x14ac:dyDescent="0.25"/>
  <cols>
    <col min="1" max="1" width="11.44140625" style="1"/>
    <col min="2" max="2" width="4" style="1" customWidth="1"/>
    <col min="3" max="3" width="24.88671875" style="1" customWidth="1"/>
    <col min="4" max="4" width="5.5546875" style="1" customWidth="1"/>
    <col min="5" max="6" width="6.5546875" style="1" customWidth="1"/>
    <col min="7" max="7" width="6.44140625" style="1" customWidth="1"/>
    <col min="8" max="9" width="6.6640625" style="1" customWidth="1"/>
    <col min="10" max="10" width="6.5546875" style="1" customWidth="1"/>
    <col min="11" max="11" width="6.6640625" style="1" customWidth="1"/>
    <col min="12" max="12" width="6.88671875" style="1" customWidth="1"/>
    <col min="13" max="13" width="7.33203125" style="1" customWidth="1"/>
    <col min="14" max="14" width="6.6640625" style="1" customWidth="1"/>
    <col min="15" max="15" width="8.33203125" style="1" customWidth="1"/>
    <col min="16" max="257" width="11.44140625" style="1"/>
    <col min="258" max="258" width="4" style="1" customWidth="1"/>
    <col min="259" max="259" width="24.88671875" style="1" customWidth="1"/>
    <col min="260" max="260" width="5.5546875" style="1" customWidth="1"/>
    <col min="261" max="262" width="6.5546875" style="1" customWidth="1"/>
    <col min="263" max="263" width="6.44140625" style="1" customWidth="1"/>
    <col min="264" max="265" width="6.6640625" style="1" customWidth="1"/>
    <col min="266" max="266" width="6.5546875" style="1" customWidth="1"/>
    <col min="267" max="267" width="6.6640625" style="1" customWidth="1"/>
    <col min="268" max="268" width="6.88671875" style="1" customWidth="1"/>
    <col min="269" max="269" width="7.33203125" style="1" customWidth="1"/>
    <col min="270" max="270" width="6.6640625" style="1" customWidth="1"/>
    <col min="271" max="271" width="8.33203125" style="1" customWidth="1"/>
    <col min="272" max="513" width="11.44140625" style="1"/>
    <col min="514" max="514" width="4" style="1" customWidth="1"/>
    <col min="515" max="515" width="24.88671875" style="1" customWidth="1"/>
    <col min="516" max="516" width="5.5546875" style="1" customWidth="1"/>
    <col min="517" max="518" width="6.5546875" style="1" customWidth="1"/>
    <col min="519" max="519" width="6.44140625" style="1" customWidth="1"/>
    <col min="520" max="521" width="6.6640625" style="1" customWidth="1"/>
    <col min="522" max="522" width="6.5546875" style="1" customWidth="1"/>
    <col min="523" max="523" width="6.6640625" style="1" customWidth="1"/>
    <col min="524" max="524" width="6.88671875" style="1" customWidth="1"/>
    <col min="525" max="525" width="7.33203125" style="1" customWidth="1"/>
    <col min="526" max="526" width="6.6640625" style="1" customWidth="1"/>
    <col min="527" max="527" width="8.33203125" style="1" customWidth="1"/>
    <col min="528" max="769" width="11.44140625" style="1"/>
    <col min="770" max="770" width="4" style="1" customWidth="1"/>
    <col min="771" max="771" width="24.88671875" style="1" customWidth="1"/>
    <col min="772" max="772" width="5.5546875" style="1" customWidth="1"/>
    <col min="773" max="774" width="6.5546875" style="1" customWidth="1"/>
    <col min="775" max="775" width="6.44140625" style="1" customWidth="1"/>
    <col min="776" max="777" width="6.6640625" style="1" customWidth="1"/>
    <col min="778" max="778" width="6.5546875" style="1" customWidth="1"/>
    <col min="779" max="779" width="6.6640625" style="1" customWidth="1"/>
    <col min="780" max="780" width="6.88671875" style="1" customWidth="1"/>
    <col min="781" max="781" width="7.33203125" style="1" customWidth="1"/>
    <col min="782" max="782" width="6.6640625" style="1" customWidth="1"/>
    <col min="783" max="783" width="8.33203125" style="1" customWidth="1"/>
    <col min="784" max="1025" width="11.44140625" style="1"/>
    <col min="1026" max="1026" width="4" style="1" customWidth="1"/>
    <col min="1027" max="1027" width="24.88671875" style="1" customWidth="1"/>
    <col min="1028" max="1028" width="5.5546875" style="1" customWidth="1"/>
    <col min="1029" max="1030" width="6.5546875" style="1" customWidth="1"/>
    <col min="1031" max="1031" width="6.44140625" style="1" customWidth="1"/>
    <col min="1032" max="1033" width="6.6640625" style="1" customWidth="1"/>
    <col min="1034" max="1034" width="6.5546875" style="1" customWidth="1"/>
    <col min="1035" max="1035" width="6.6640625" style="1" customWidth="1"/>
    <col min="1036" max="1036" width="6.88671875" style="1" customWidth="1"/>
    <col min="1037" max="1037" width="7.33203125" style="1" customWidth="1"/>
    <col min="1038" max="1038" width="6.6640625" style="1" customWidth="1"/>
    <col min="1039" max="1039" width="8.33203125" style="1" customWidth="1"/>
    <col min="1040" max="1281" width="11.44140625" style="1"/>
    <col min="1282" max="1282" width="4" style="1" customWidth="1"/>
    <col min="1283" max="1283" width="24.88671875" style="1" customWidth="1"/>
    <col min="1284" max="1284" width="5.5546875" style="1" customWidth="1"/>
    <col min="1285" max="1286" width="6.5546875" style="1" customWidth="1"/>
    <col min="1287" max="1287" width="6.44140625" style="1" customWidth="1"/>
    <col min="1288" max="1289" width="6.6640625" style="1" customWidth="1"/>
    <col min="1290" max="1290" width="6.5546875" style="1" customWidth="1"/>
    <col min="1291" max="1291" width="6.6640625" style="1" customWidth="1"/>
    <col min="1292" max="1292" width="6.88671875" style="1" customWidth="1"/>
    <col min="1293" max="1293" width="7.33203125" style="1" customWidth="1"/>
    <col min="1294" max="1294" width="6.6640625" style="1" customWidth="1"/>
    <col min="1295" max="1295" width="8.33203125" style="1" customWidth="1"/>
    <col min="1296" max="1537" width="11.44140625" style="1"/>
    <col min="1538" max="1538" width="4" style="1" customWidth="1"/>
    <col min="1539" max="1539" width="24.88671875" style="1" customWidth="1"/>
    <col min="1540" max="1540" width="5.5546875" style="1" customWidth="1"/>
    <col min="1541" max="1542" width="6.5546875" style="1" customWidth="1"/>
    <col min="1543" max="1543" width="6.44140625" style="1" customWidth="1"/>
    <col min="1544" max="1545" width="6.6640625" style="1" customWidth="1"/>
    <col min="1546" max="1546" width="6.5546875" style="1" customWidth="1"/>
    <col min="1547" max="1547" width="6.6640625" style="1" customWidth="1"/>
    <col min="1548" max="1548" width="6.88671875" style="1" customWidth="1"/>
    <col min="1549" max="1549" width="7.33203125" style="1" customWidth="1"/>
    <col min="1550" max="1550" width="6.6640625" style="1" customWidth="1"/>
    <col min="1551" max="1551" width="8.33203125" style="1" customWidth="1"/>
    <col min="1552" max="1793" width="11.44140625" style="1"/>
    <col min="1794" max="1794" width="4" style="1" customWidth="1"/>
    <col min="1795" max="1795" width="24.88671875" style="1" customWidth="1"/>
    <col min="1796" max="1796" width="5.5546875" style="1" customWidth="1"/>
    <col min="1797" max="1798" width="6.5546875" style="1" customWidth="1"/>
    <col min="1799" max="1799" width="6.44140625" style="1" customWidth="1"/>
    <col min="1800" max="1801" width="6.6640625" style="1" customWidth="1"/>
    <col min="1802" max="1802" width="6.5546875" style="1" customWidth="1"/>
    <col min="1803" max="1803" width="6.6640625" style="1" customWidth="1"/>
    <col min="1804" max="1804" width="6.88671875" style="1" customWidth="1"/>
    <col min="1805" max="1805" width="7.33203125" style="1" customWidth="1"/>
    <col min="1806" max="1806" width="6.6640625" style="1" customWidth="1"/>
    <col min="1807" max="1807" width="8.33203125" style="1" customWidth="1"/>
    <col min="1808" max="2049" width="11.44140625" style="1"/>
    <col min="2050" max="2050" width="4" style="1" customWidth="1"/>
    <col min="2051" max="2051" width="24.88671875" style="1" customWidth="1"/>
    <col min="2052" max="2052" width="5.5546875" style="1" customWidth="1"/>
    <col min="2053" max="2054" width="6.5546875" style="1" customWidth="1"/>
    <col min="2055" max="2055" width="6.44140625" style="1" customWidth="1"/>
    <col min="2056" max="2057" width="6.6640625" style="1" customWidth="1"/>
    <col min="2058" max="2058" width="6.5546875" style="1" customWidth="1"/>
    <col min="2059" max="2059" width="6.6640625" style="1" customWidth="1"/>
    <col min="2060" max="2060" width="6.88671875" style="1" customWidth="1"/>
    <col min="2061" max="2061" width="7.33203125" style="1" customWidth="1"/>
    <col min="2062" max="2062" width="6.6640625" style="1" customWidth="1"/>
    <col min="2063" max="2063" width="8.33203125" style="1" customWidth="1"/>
    <col min="2064" max="2305" width="11.44140625" style="1"/>
    <col min="2306" max="2306" width="4" style="1" customWidth="1"/>
    <col min="2307" max="2307" width="24.88671875" style="1" customWidth="1"/>
    <col min="2308" max="2308" width="5.5546875" style="1" customWidth="1"/>
    <col min="2309" max="2310" width="6.5546875" style="1" customWidth="1"/>
    <col min="2311" max="2311" width="6.44140625" style="1" customWidth="1"/>
    <col min="2312" max="2313" width="6.6640625" style="1" customWidth="1"/>
    <col min="2314" max="2314" width="6.5546875" style="1" customWidth="1"/>
    <col min="2315" max="2315" width="6.6640625" style="1" customWidth="1"/>
    <col min="2316" max="2316" width="6.88671875" style="1" customWidth="1"/>
    <col min="2317" max="2317" width="7.33203125" style="1" customWidth="1"/>
    <col min="2318" max="2318" width="6.6640625" style="1" customWidth="1"/>
    <col min="2319" max="2319" width="8.33203125" style="1" customWidth="1"/>
    <col min="2320" max="2561" width="11.44140625" style="1"/>
    <col min="2562" max="2562" width="4" style="1" customWidth="1"/>
    <col min="2563" max="2563" width="24.88671875" style="1" customWidth="1"/>
    <col min="2564" max="2564" width="5.5546875" style="1" customWidth="1"/>
    <col min="2565" max="2566" width="6.5546875" style="1" customWidth="1"/>
    <col min="2567" max="2567" width="6.44140625" style="1" customWidth="1"/>
    <col min="2568" max="2569" width="6.6640625" style="1" customWidth="1"/>
    <col min="2570" max="2570" width="6.5546875" style="1" customWidth="1"/>
    <col min="2571" max="2571" width="6.6640625" style="1" customWidth="1"/>
    <col min="2572" max="2572" width="6.88671875" style="1" customWidth="1"/>
    <col min="2573" max="2573" width="7.33203125" style="1" customWidth="1"/>
    <col min="2574" max="2574" width="6.6640625" style="1" customWidth="1"/>
    <col min="2575" max="2575" width="8.33203125" style="1" customWidth="1"/>
    <col min="2576" max="2817" width="11.44140625" style="1"/>
    <col min="2818" max="2818" width="4" style="1" customWidth="1"/>
    <col min="2819" max="2819" width="24.88671875" style="1" customWidth="1"/>
    <col min="2820" max="2820" width="5.5546875" style="1" customWidth="1"/>
    <col min="2821" max="2822" width="6.5546875" style="1" customWidth="1"/>
    <col min="2823" max="2823" width="6.44140625" style="1" customWidth="1"/>
    <col min="2824" max="2825" width="6.6640625" style="1" customWidth="1"/>
    <col min="2826" max="2826" width="6.5546875" style="1" customWidth="1"/>
    <col min="2827" max="2827" width="6.6640625" style="1" customWidth="1"/>
    <col min="2828" max="2828" width="6.88671875" style="1" customWidth="1"/>
    <col min="2829" max="2829" width="7.33203125" style="1" customWidth="1"/>
    <col min="2830" max="2830" width="6.6640625" style="1" customWidth="1"/>
    <col min="2831" max="2831" width="8.33203125" style="1" customWidth="1"/>
    <col min="2832" max="3073" width="11.44140625" style="1"/>
    <col min="3074" max="3074" width="4" style="1" customWidth="1"/>
    <col min="3075" max="3075" width="24.88671875" style="1" customWidth="1"/>
    <col min="3076" max="3076" width="5.5546875" style="1" customWidth="1"/>
    <col min="3077" max="3078" width="6.5546875" style="1" customWidth="1"/>
    <col min="3079" max="3079" width="6.44140625" style="1" customWidth="1"/>
    <col min="3080" max="3081" width="6.6640625" style="1" customWidth="1"/>
    <col min="3082" max="3082" width="6.5546875" style="1" customWidth="1"/>
    <col min="3083" max="3083" width="6.6640625" style="1" customWidth="1"/>
    <col min="3084" max="3084" width="6.88671875" style="1" customWidth="1"/>
    <col min="3085" max="3085" width="7.33203125" style="1" customWidth="1"/>
    <col min="3086" max="3086" width="6.6640625" style="1" customWidth="1"/>
    <col min="3087" max="3087" width="8.33203125" style="1" customWidth="1"/>
    <col min="3088" max="3329" width="11.44140625" style="1"/>
    <col min="3330" max="3330" width="4" style="1" customWidth="1"/>
    <col min="3331" max="3331" width="24.88671875" style="1" customWidth="1"/>
    <col min="3332" max="3332" width="5.5546875" style="1" customWidth="1"/>
    <col min="3333" max="3334" width="6.5546875" style="1" customWidth="1"/>
    <col min="3335" max="3335" width="6.44140625" style="1" customWidth="1"/>
    <col min="3336" max="3337" width="6.6640625" style="1" customWidth="1"/>
    <col min="3338" max="3338" width="6.5546875" style="1" customWidth="1"/>
    <col min="3339" max="3339" width="6.6640625" style="1" customWidth="1"/>
    <col min="3340" max="3340" width="6.88671875" style="1" customWidth="1"/>
    <col min="3341" max="3341" width="7.33203125" style="1" customWidth="1"/>
    <col min="3342" max="3342" width="6.6640625" style="1" customWidth="1"/>
    <col min="3343" max="3343" width="8.33203125" style="1" customWidth="1"/>
    <col min="3344" max="3585" width="11.44140625" style="1"/>
    <col min="3586" max="3586" width="4" style="1" customWidth="1"/>
    <col min="3587" max="3587" width="24.88671875" style="1" customWidth="1"/>
    <col min="3588" max="3588" width="5.5546875" style="1" customWidth="1"/>
    <col min="3589" max="3590" width="6.5546875" style="1" customWidth="1"/>
    <col min="3591" max="3591" width="6.44140625" style="1" customWidth="1"/>
    <col min="3592" max="3593" width="6.6640625" style="1" customWidth="1"/>
    <col min="3594" max="3594" width="6.5546875" style="1" customWidth="1"/>
    <col min="3595" max="3595" width="6.6640625" style="1" customWidth="1"/>
    <col min="3596" max="3596" width="6.88671875" style="1" customWidth="1"/>
    <col min="3597" max="3597" width="7.33203125" style="1" customWidth="1"/>
    <col min="3598" max="3598" width="6.6640625" style="1" customWidth="1"/>
    <col min="3599" max="3599" width="8.33203125" style="1" customWidth="1"/>
    <col min="3600" max="3841" width="11.44140625" style="1"/>
    <col min="3842" max="3842" width="4" style="1" customWidth="1"/>
    <col min="3843" max="3843" width="24.88671875" style="1" customWidth="1"/>
    <col min="3844" max="3844" width="5.5546875" style="1" customWidth="1"/>
    <col min="3845" max="3846" width="6.5546875" style="1" customWidth="1"/>
    <col min="3847" max="3847" width="6.44140625" style="1" customWidth="1"/>
    <col min="3848" max="3849" width="6.6640625" style="1" customWidth="1"/>
    <col min="3850" max="3850" width="6.5546875" style="1" customWidth="1"/>
    <col min="3851" max="3851" width="6.6640625" style="1" customWidth="1"/>
    <col min="3852" max="3852" width="6.88671875" style="1" customWidth="1"/>
    <col min="3853" max="3853" width="7.33203125" style="1" customWidth="1"/>
    <col min="3854" max="3854" width="6.6640625" style="1" customWidth="1"/>
    <col min="3855" max="3855" width="8.33203125" style="1" customWidth="1"/>
    <col min="3856" max="4097" width="11.44140625" style="1"/>
    <col min="4098" max="4098" width="4" style="1" customWidth="1"/>
    <col min="4099" max="4099" width="24.88671875" style="1" customWidth="1"/>
    <col min="4100" max="4100" width="5.5546875" style="1" customWidth="1"/>
    <col min="4101" max="4102" width="6.5546875" style="1" customWidth="1"/>
    <col min="4103" max="4103" width="6.44140625" style="1" customWidth="1"/>
    <col min="4104" max="4105" width="6.6640625" style="1" customWidth="1"/>
    <col min="4106" max="4106" width="6.5546875" style="1" customWidth="1"/>
    <col min="4107" max="4107" width="6.6640625" style="1" customWidth="1"/>
    <col min="4108" max="4108" width="6.88671875" style="1" customWidth="1"/>
    <col min="4109" max="4109" width="7.33203125" style="1" customWidth="1"/>
    <col min="4110" max="4110" width="6.6640625" style="1" customWidth="1"/>
    <col min="4111" max="4111" width="8.33203125" style="1" customWidth="1"/>
    <col min="4112" max="4353" width="11.44140625" style="1"/>
    <col min="4354" max="4354" width="4" style="1" customWidth="1"/>
    <col min="4355" max="4355" width="24.88671875" style="1" customWidth="1"/>
    <col min="4356" max="4356" width="5.5546875" style="1" customWidth="1"/>
    <col min="4357" max="4358" width="6.5546875" style="1" customWidth="1"/>
    <col min="4359" max="4359" width="6.44140625" style="1" customWidth="1"/>
    <col min="4360" max="4361" width="6.6640625" style="1" customWidth="1"/>
    <col min="4362" max="4362" width="6.5546875" style="1" customWidth="1"/>
    <col min="4363" max="4363" width="6.6640625" style="1" customWidth="1"/>
    <col min="4364" max="4364" width="6.88671875" style="1" customWidth="1"/>
    <col min="4365" max="4365" width="7.33203125" style="1" customWidth="1"/>
    <col min="4366" max="4366" width="6.6640625" style="1" customWidth="1"/>
    <col min="4367" max="4367" width="8.33203125" style="1" customWidth="1"/>
    <col min="4368" max="4609" width="11.44140625" style="1"/>
    <col min="4610" max="4610" width="4" style="1" customWidth="1"/>
    <col min="4611" max="4611" width="24.88671875" style="1" customWidth="1"/>
    <col min="4612" max="4612" width="5.5546875" style="1" customWidth="1"/>
    <col min="4613" max="4614" width="6.5546875" style="1" customWidth="1"/>
    <col min="4615" max="4615" width="6.44140625" style="1" customWidth="1"/>
    <col min="4616" max="4617" width="6.6640625" style="1" customWidth="1"/>
    <col min="4618" max="4618" width="6.5546875" style="1" customWidth="1"/>
    <col min="4619" max="4619" width="6.6640625" style="1" customWidth="1"/>
    <col min="4620" max="4620" width="6.88671875" style="1" customWidth="1"/>
    <col min="4621" max="4621" width="7.33203125" style="1" customWidth="1"/>
    <col min="4622" max="4622" width="6.6640625" style="1" customWidth="1"/>
    <col min="4623" max="4623" width="8.33203125" style="1" customWidth="1"/>
    <col min="4624" max="4865" width="11.44140625" style="1"/>
    <col min="4866" max="4866" width="4" style="1" customWidth="1"/>
    <col min="4867" max="4867" width="24.88671875" style="1" customWidth="1"/>
    <col min="4868" max="4868" width="5.5546875" style="1" customWidth="1"/>
    <col min="4869" max="4870" width="6.5546875" style="1" customWidth="1"/>
    <col min="4871" max="4871" width="6.44140625" style="1" customWidth="1"/>
    <col min="4872" max="4873" width="6.6640625" style="1" customWidth="1"/>
    <col min="4874" max="4874" width="6.5546875" style="1" customWidth="1"/>
    <col min="4875" max="4875" width="6.6640625" style="1" customWidth="1"/>
    <col min="4876" max="4876" width="6.88671875" style="1" customWidth="1"/>
    <col min="4877" max="4877" width="7.33203125" style="1" customWidth="1"/>
    <col min="4878" max="4878" width="6.6640625" style="1" customWidth="1"/>
    <col min="4879" max="4879" width="8.33203125" style="1" customWidth="1"/>
    <col min="4880" max="5121" width="11.44140625" style="1"/>
    <col min="5122" max="5122" width="4" style="1" customWidth="1"/>
    <col min="5123" max="5123" width="24.88671875" style="1" customWidth="1"/>
    <col min="5124" max="5124" width="5.5546875" style="1" customWidth="1"/>
    <col min="5125" max="5126" width="6.5546875" style="1" customWidth="1"/>
    <col min="5127" max="5127" width="6.44140625" style="1" customWidth="1"/>
    <col min="5128" max="5129" width="6.6640625" style="1" customWidth="1"/>
    <col min="5130" max="5130" width="6.5546875" style="1" customWidth="1"/>
    <col min="5131" max="5131" width="6.6640625" style="1" customWidth="1"/>
    <col min="5132" max="5132" width="6.88671875" style="1" customWidth="1"/>
    <col min="5133" max="5133" width="7.33203125" style="1" customWidth="1"/>
    <col min="5134" max="5134" width="6.6640625" style="1" customWidth="1"/>
    <col min="5135" max="5135" width="8.33203125" style="1" customWidth="1"/>
    <col min="5136" max="5377" width="11.44140625" style="1"/>
    <col min="5378" max="5378" width="4" style="1" customWidth="1"/>
    <col min="5379" max="5379" width="24.88671875" style="1" customWidth="1"/>
    <col min="5380" max="5380" width="5.5546875" style="1" customWidth="1"/>
    <col min="5381" max="5382" width="6.5546875" style="1" customWidth="1"/>
    <col min="5383" max="5383" width="6.44140625" style="1" customWidth="1"/>
    <col min="5384" max="5385" width="6.6640625" style="1" customWidth="1"/>
    <col min="5386" max="5386" width="6.5546875" style="1" customWidth="1"/>
    <col min="5387" max="5387" width="6.6640625" style="1" customWidth="1"/>
    <col min="5388" max="5388" width="6.88671875" style="1" customWidth="1"/>
    <col min="5389" max="5389" width="7.33203125" style="1" customWidth="1"/>
    <col min="5390" max="5390" width="6.6640625" style="1" customWidth="1"/>
    <col min="5391" max="5391" width="8.33203125" style="1" customWidth="1"/>
    <col min="5392" max="5633" width="11.44140625" style="1"/>
    <col min="5634" max="5634" width="4" style="1" customWidth="1"/>
    <col min="5635" max="5635" width="24.88671875" style="1" customWidth="1"/>
    <col min="5636" max="5636" width="5.5546875" style="1" customWidth="1"/>
    <col min="5637" max="5638" width="6.5546875" style="1" customWidth="1"/>
    <col min="5639" max="5639" width="6.44140625" style="1" customWidth="1"/>
    <col min="5640" max="5641" width="6.6640625" style="1" customWidth="1"/>
    <col min="5642" max="5642" width="6.5546875" style="1" customWidth="1"/>
    <col min="5643" max="5643" width="6.6640625" style="1" customWidth="1"/>
    <col min="5644" max="5644" width="6.88671875" style="1" customWidth="1"/>
    <col min="5645" max="5645" width="7.33203125" style="1" customWidth="1"/>
    <col min="5646" max="5646" width="6.6640625" style="1" customWidth="1"/>
    <col min="5647" max="5647" width="8.33203125" style="1" customWidth="1"/>
    <col min="5648" max="5889" width="11.44140625" style="1"/>
    <col min="5890" max="5890" width="4" style="1" customWidth="1"/>
    <col min="5891" max="5891" width="24.88671875" style="1" customWidth="1"/>
    <col min="5892" max="5892" width="5.5546875" style="1" customWidth="1"/>
    <col min="5893" max="5894" width="6.5546875" style="1" customWidth="1"/>
    <col min="5895" max="5895" width="6.44140625" style="1" customWidth="1"/>
    <col min="5896" max="5897" width="6.6640625" style="1" customWidth="1"/>
    <col min="5898" max="5898" width="6.5546875" style="1" customWidth="1"/>
    <col min="5899" max="5899" width="6.6640625" style="1" customWidth="1"/>
    <col min="5900" max="5900" width="6.88671875" style="1" customWidth="1"/>
    <col min="5901" max="5901" width="7.33203125" style="1" customWidth="1"/>
    <col min="5902" max="5902" width="6.6640625" style="1" customWidth="1"/>
    <col min="5903" max="5903" width="8.33203125" style="1" customWidth="1"/>
    <col min="5904" max="6145" width="11.44140625" style="1"/>
    <col min="6146" max="6146" width="4" style="1" customWidth="1"/>
    <col min="6147" max="6147" width="24.88671875" style="1" customWidth="1"/>
    <col min="6148" max="6148" width="5.5546875" style="1" customWidth="1"/>
    <col min="6149" max="6150" width="6.5546875" style="1" customWidth="1"/>
    <col min="6151" max="6151" width="6.44140625" style="1" customWidth="1"/>
    <col min="6152" max="6153" width="6.6640625" style="1" customWidth="1"/>
    <col min="6154" max="6154" width="6.5546875" style="1" customWidth="1"/>
    <col min="6155" max="6155" width="6.6640625" style="1" customWidth="1"/>
    <col min="6156" max="6156" width="6.88671875" style="1" customWidth="1"/>
    <col min="6157" max="6157" width="7.33203125" style="1" customWidth="1"/>
    <col min="6158" max="6158" width="6.6640625" style="1" customWidth="1"/>
    <col min="6159" max="6159" width="8.33203125" style="1" customWidth="1"/>
    <col min="6160" max="6401" width="11.44140625" style="1"/>
    <col min="6402" max="6402" width="4" style="1" customWidth="1"/>
    <col min="6403" max="6403" width="24.88671875" style="1" customWidth="1"/>
    <col min="6404" max="6404" width="5.5546875" style="1" customWidth="1"/>
    <col min="6405" max="6406" width="6.5546875" style="1" customWidth="1"/>
    <col min="6407" max="6407" width="6.44140625" style="1" customWidth="1"/>
    <col min="6408" max="6409" width="6.6640625" style="1" customWidth="1"/>
    <col min="6410" max="6410" width="6.5546875" style="1" customWidth="1"/>
    <col min="6411" max="6411" width="6.6640625" style="1" customWidth="1"/>
    <col min="6412" max="6412" width="6.88671875" style="1" customWidth="1"/>
    <col min="6413" max="6413" width="7.33203125" style="1" customWidth="1"/>
    <col min="6414" max="6414" width="6.6640625" style="1" customWidth="1"/>
    <col min="6415" max="6415" width="8.33203125" style="1" customWidth="1"/>
    <col min="6416" max="6657" width="11.44140625" style="1"/>
    <col min="6658" max="6658" width="4" style="1" customWidth="1"/>
    <col min="6659" max="6659" width="24.88671875" style="1" customWidth="1"/>
    <col min="6660" max="6660" width="5.5546875" style="1" customWidth="1"/>
    <col min="6661" max="6662" width="6.5546875" style="1" customWidth="1"/>
    <col min="6663" max="6663" width="6.44140625" style="1" customWidth="1"/>
    <col min="6664" max="6665" width="6.6640625" style="1" customWidth="1"/>
    <col min="6666" max="6666" width="6.5546875" style="1" customWidth="1"/>
    <col min="6667" max="6667" width="6.6640625" style="1" customWidth="1"/>
    <col min="6668" max="6668" width="6.88671875" style="1" customWidth="1"/>
    <col min="6669" max="6669" width="7.33203125" style="1" customWidth="1"/>
    <col min="6670" max="6670" width="6.6640625" style="1" customWidth="1"/>
    <col min="6671" max="6671" width="8.33203125" style="1" customWidth="1"/>
    <col min="6672" max="6913" width="11.44140625" style="1"/>
    <col min="6914" max="6914" width="4" style="1" customWidth="1"/>
    <col min="6915" max="6915" width="24.88671875" style="1" customWidth="1"/>
    <col min="6916" max="6916" width="5.5546875" style="1" customWidth="1"/>
    <col min="6917" max="6918" width="6.5546875" style="1" customWidth="1"/>
    <col min="6919" max="6919" width="6.44140625" style="1" customWidth="1"/>
    <col min="6920" max="6921" width="6.6640625" style="1" customWidth="1"/>
    <col min="6922" max="6922" width="6.5546875" style="1" customWidth="1"/>
    <col min="6923" max="6923" width="6.6640625" style="1" customWidth="1"/>
    <col min="6924" max="6924" width="6.88671875" style="1" customWidth="1"/>
    <col min="6925" max="6925" width="7.33203125" style="1" customWidth="1"/>
    <col min="6926" max="6926" width="6.6640625" style="1" customWidth="1"/>
    <col min="6927" max="6927" width="8.33203125" style="1" customWidth="1"/>
    <col min="6928" max="7169" width="11.44140625" style="1"/>
    <col min="7170" max="7170" width="4" style="1" customWidth="1"/>
    <col min="7171" max="7171" width="24.88671875" style="1" customWidth="1"/>
    <col min="7172" max="7172" width="5.5546875" style="1" customWidth="1"/>
    <col min="7173" max="7174" width="6.5546875" style="1" customWidth="1"/>
    <col min="7175" max="7175" width="6.44140625" style="1" customWidth="1"/>
    <col min="7176" max="7177" width="6.6640625" style="1" customWidth="1"/>
    <col min="7178" max="7178" width="6.5546875" style="1" customWidth="1"/>
    <col min="7179" max="7179" width="6.6640625" style="1" customWidth="1"/>
    <col min="7180" max="7180" width="6.88671875" style="1" customWidth="1"/>
    <col min="7181" max="7181" width="7.33203125" style="1" customWidth="1"/>
    <col min="7182" max="7182" width="6.6640625" style="1" customWidth="1"/>
    <col min="7183" max="7183" width="8.33203125" style="1" customWidth="1"/>
    <col min="7184" max="7425" width="11.44140625" style="1"/>
    <col min="7426" max="7426" width="4" style="1" customWidth="1"/>
    <col min="7427" max="7427" width="24.88671875" style="1" customWidth="1"/>
    <col min="7428" max="7428" width="5.5546875" style="1" customWidth="1"/>
    <col min="7429" max="7430" width="6.5546875" style="1" customWidth="1"/>
    <col min="7431" max="7431" width="6.44140625" style="1" customWidth="1"/>
    <col min="7432" max="7433" width="6.6640625" style="1" customWidth="1"/>
    <col min="7434" max="7434" width="6.5546875" style="1" customWidth="1"/>
    <col min="7435" max="7435" width="6.6640625" style="1" customWidth="1"/>
    <col min="7436" max="7436" width="6.88671875" style="1" customWidth="1"/>
    <col min="7437" max="7437" width="7.33203125" style="1" customWidth="1"/>
    <col min="7438" max="7438" width="6.6640625" style="1" customWidth="1"/>
    <col min="7439" max="7439" width="8.33203125" style="1" customWidth="1"/>
    <col min="7440" max="7681" width="11.44140625" style="1"/>
    <col min="7682" max="7682" width="4" style="1" customWidth="1"/>
    <col min="7683" max="7683" width="24.88671875" style="1" customWidth="1"/>
    <col min="7684" max="7684" width="5.5546875" style="1" customWidth="1"/>
    <col min="7685" max="7686" width="6.5546875" style="1" customWidth="1"/>
    <col min="7687" max="7687" width="6.44140625" style="1" customWidth="1"/>
    <col min="7688" max="7689" width="6.6640625" style="1" customWidth="1"/>
    <col min="7690" max="7690" width="6.5546875" style="1" customWidth="1"/>
    <col min="7691" max="7691" width="6.6640625" style="1" customWidth="1"/>
    <col min="7692" max="7692" width="6.88671875" style="1" customWidth="1"/>
    <col min="7693" max="7693" width="7.33203125" style="1" customWidth="1"/>
    <col min="7694" max="7694" width="6.6640625" style="1" customWidth="1"/>
    <col min="7695" max="7695" width="8.33203125" style="1" customWidth="1"/>
    <col min="7696" max="7937" width="11.44140625" style="1"/>
    <col min="7938" max="7938" width="4" style="1" customWidth="1"/>
    <col min="7939" max="7939" width="24.88671875" style="1" customWidth="1"/>
    <col min="7940" max="7940" width="5.5546875" style="1" customWidth="1"/>
    <col min="7941" max="7942" width="6.5546875" style="1" customWidth="1"/>
    <col min="7943" max="7943" width="6.44140625" style="1" customWidth="1"/>
    <col min="7944" max="7945" width="6.6640625" style="1" customWidth="1"/>
    <col min="7946" max="7946" width="6.5546875" style="1" customWidth="1"/>
    <col min="7947" max="7947" width="6.6640625" style="1" customWidth="1"/>
    <col min="7948" max="7948" width="6.88671875" style="1" customWidth="1"/>
    <col min="7949" max="7949" width="7.33203125" style="1" customWidth="1"/>
    <col min="7950" max="7950" width="6.6640625" style="1" customWidth="1"/>
    <col min="7951" max="7951" width="8.33203125" style="1" customWidth="1"/>
    <col min="7952" max="8193" width="11.44140625" style="1"/>
    <col min="8194" max="8194" width="4" style="1" customWidth="1"/>
    <col min="8195" max="8195" width="24.88671875" style="1" customWidth="1"/>
    <col min="8196" max="8196" width="5.5546875" style="1" customWidth="1"/>
    <col min="8197" max="8198" width="6.5546875" style="1" customWidth="1"/>
    <col min="8199" max="8199" width="6.44140625" style="1" customWidth="1"/>
    <col min="8200" max="8201" width="6.6640625" style="1" customWidth="1"/>
    <col min="8202" max="8202" width="6.5546875" style="1" customWidth="1"/>
    <col min="8203" max="8203" width="6.6640625" style="1" customWidth="1"/>
    <col min="8204" max="8204" width="6.88671875" style="1" customWidth="1"/>
    <col min="8205" max="8205" width="7.33203125" style="1" customWidth="1"/>
    <col min="8206" max="8206" width="6.6640625" style="1" customWidth="1"/>
    <col min="8207" max="8207" width="8.33203125" style="1" customWidth="1"/>
    <col min="8208" max="8449" width="11.44140625" style="1"/>
    <col min="8450" max="8450" width="4" style="1" customWidth="1"/>
    <col min="8451" max="8451" width="24.88671875" style="1" customWidth="1"/>
    <col min="8452" max="8452" width="5.5546875" style="1" customWidth="1"/>
    <col min="8453" max="8454" width="6.5546875" style="1" customWidth="1"/>
    <col min="8455" max="8455" width="6.44140625" style="1" customWidth="1"/>
    <col min="8456" max="8457" width="6.6640625" style="1" customWidth="1"/>
    <col min="8458" max="8458" width="6.5546875" style="1" customWidth="1"/>
    <col min="8459" max="8459" width="6.6640625" style="1" customWidth="1"/>
    <col min="8460" max="8460" width="6.88671875" style="1" customWidth="1"/>
    <col min="8461" max="8461" width="7.33203125" style="1" customWidth="1"/>
    <col min="8462" max="8462" width="6.6640625" style="1" customWidth="1"/>
    <col min="8463" max="8463" width="8.33203125" style="1" customWidth="1"/>
    <col min="8464" max="8705" width="11.44140625" style="1"/>
    <col min="8706" max="8706" width="4" style="1" customWidth="1"/>
    <col min="8707" max="8707" width="24.88671875" style="1" customWidth="1"/>
    <col min="8708" max="8708" width="5.5546875" style="1" customWidth="1"/>
    <col min="8709" max="8710" width="6.5546875" style="1" customWidth="1"/>
    <col min="8711" max="8711" width="6.44140625" style="1" customWidth="1"/>
    <col min="8712" max="8713" width="6.6640625" style="1" customWidth="1"/>
    <col min="8714" max="8714" width="6.5546875" style="1" customWidth="1"/>
    <col min="8715" max="8715" width="6.6640625" style="1" customWidth="1"/>
    <col min="8716" max="8716" width="6.88671875" style="1" customWidth="1"/>
    <col min="8717" max="8717" width="7.33203125" style="1" customWidth="1"/>
    <col min="8718" max="8718" width="6.6640625" style="1" customWidth="1"/>
    <col min="8719" max="8719" width="8.33203125" style="1" customWidth="1"/>
    <col min="8720" max="8961" width="11.44140625" style="1"/>
    <col min="8962" max="8962" width="4" style="1" customWidth="1"/>
    <col min="8963" max="8963" width="24.88671875" style="1" customWidth="1"/>
    <col min="8964" max="8964" width="5.5546875" style="1" customWidth="1"/>
    <col min="8965" max="8966" width="6.5546875" style="1" customWidth="1"/>
    <col min="8967" max="8967" width="6.44140625" style="1" customWidth="1"/>
    <col min="8968" max="8969" width="6.6640625" style="1" customWidth="1"/>
    <col min="8970" max="8970" width="6.5546875" style="1" customWidth="1"/>
    <col min="8971" max="8971" width="6.6640625" style="1" customWidth="1"/>
    <col min="8972" max="8972" width="6.88671875" style="1" customWidth="1"/>
    <col min="8973" max="8973" width="7.33203125" style="1" customWidth="1"/>
    <col min="8974" max="8974" width="6.6640625" style="1" customWidth="1"/>
    <col min="8975" max="8975" width="8.33203125" style="1" customWidth="1"/>
    <col min="8976" max="9217" width="11.44140625" style="1"/>
    <col min="9218" max="9218" width="4" style="1" customWidth="1"/>
    <col min="9219" max="9219" width="24.88671875" style="1" customWidth="1"/>
    <col min="9220" max="9220" width="5.5546875" style="1" customWidth="1"/>
    <col min="9221" max="9222" width="6.5546875" style="1" customWidth="1"/>
    <col min="9223" max="9223" width="6.44140625" style="1" customWidth="1"/>
    <col min="9224" max="9225" width="6.6640625" style="1" customWidth="1"/>
    <col min="9226" max="9226" width="6.5546875" style="1" customWidth="1"/>
    <col min="9227" max="9227" width="6.6640625" style="1" customWidth="1"/>
    <col min="9228" max="9228" width="6.88671875" style="1" customWidth="1"/>
    <col min="9229" max="9229" width="7.33203125" style="1" customWidth="1"/>
    <col min="9230" max="9230" width="6.6640625" style="1" customWidth="1"/>
    <col min="9231" max="9231" width="8.33203125" style="1" customWidth="1"/>
    <col min="9232" max="9473" width="11.44140625" style="1"/>
    <col min="9474" max="9474" width="4" style="1" customWidth="1"/>
    <col min="9475" max="9475" width="24.88671875" style="1" customWidth="1"/>
    <col min="9476" max="9476" width="5.5546875" style="1" customWidth="1"/>
    <col min="9477" max="9478" width="6.5546875" style="1" customWidth="1"/>
    <col min="9479" max="9479" width="6.44140625" style="1" customWidth="1"/>
    <col min="9480" max="9481" width="6.6640625" style="1" customWidth="1"/>
    <col min="9482" max="9482" width="6.5546875" style="1" customWidth="1"/>
    <col min="9483" max="9483" width="6.6640625" style="1" customWidth="1"/>
    <col min="9484" max="9484" width="6.88671875" style="1" customWidth="1"/>
    <col min="9485" max="9485" width="7.33203125" style="1" customWidth="1"/>
    <col min="9486" max="9486" width="6.6640625" style="1" customWidth="1"/>
    <col min="9487" max="9487" width="8.33203125" style="1" customWidth="1"/>
    <col min="9488" max="9729" width="11.44140625" style="1"/>
    <col min="9730" max="9730" width="4" style="1" customWidth="1"/>
    <col min="9731" max="9731" width="24.88671875" style="1" customWidth="1"/>
    <col min="9732" max="9732" width="5.5546875" style="1" customWidth="1"/>
    <col min="9733" max="9734" width="6.5546875" style="1" customWidth="1"/>
    <col min="9735" max="9735" width="6.44140625" style="1" customWidth="1"/>
    <col min="9736" max="9737" width="6.6640625" style="1" customWidth="1"/>
    <col min="9738" max="9738" width="6.5546875" style="1" customWidth="1"/>
    <col min="9739" max="9739" width="6.6640625" style="1" customWidth="1"/>
    <col min="9740" max="9740" width="6.88671875" style="1" customWidth="1"/>
    <col min="9741" max="9741" width="7.33203125" style="1" customWidth="1"/>
    <col min="9742" max="9742" width="6.6640625" style="1" customWidth="1"/>
    <col min="9743" max="9743" width="8.33203125" style="1" customWidth="1"/>
    <col min="9744" max="9985" width="11.44140625" style="1"/>
    <col min="9986" max="9986" width="4" style="1" customWidth="1"/>
    <col min="9987" max="9987" width="24.88671875" style="1" customWidth="1"/>
    <col min="9988" max="9988" width="5.5546875" style="1" customWidth="1"/>
    <col min="9989" max="9990" width="6.5546875" style="1" customWidth="1"/>
    <col min="9991" max="9991" width="6.44140625" style="1" customWidth="1"/>
    <col min="9992" max="9993" width="6.6640625" style="1" customWidth="1"/>
    <col min="9994" max="9994" width="6.5546875" style="1" customWidth="1"/>
    <col min="9995" max="9995" width="6.6640625" style="1" customWidth="1"/>
    <col min="9996" max="9996" width="6.88671875" style="1" customWidth="1"/>
    <col min="9997" max="9997" width="7.33203125" style="1" customWidth="1"/>
    <col min="9998" max="9998" width="6.6640625" style="1" customWidth="1"/>
    <col min="9999" max="9999" width="8.33203125" style="1" customWidth="1"/>
    <col min="10000" max="10241" width="11.44140625" style="1"/>
    <col min="10242" max="10242" width="4" style="1" customWidth="1"/>
    <col min="10243" max="10243" width="24.88671875" style="1" customWidth="1"/>
    <col min="10244" max="10244" width="5.5546875" style="1" customWidth="1"/>
    <col min="10245" max="10246" width="6.5546875" style="1" customWidth="1"/>
    <col min="10247" max="10247" width="6.44140625" style="1" customWidth="1"/>
    <col min="10248" max="10249" width="6.6640625" style="1" customWidth="1"/>
    <col min="10250" max="10250" width="6.5546875" style="1" customWidth="1"/>
    <col min="10251" max="10251" width="6.6640625" style="1" customWidth="1"/>
    <col min="10252" max="10252" width="6.88671875" style="1" customWidth="1"/>
    <col min="10253" max="10253" width="7.33203125" style="1" customWidth="1"/>
    <col min="10254" max="10254" width="6.6640625" style="1" customWidth="1"/>
    <col min="10255" max="10255" width="8.33203125" style="1" customWidth="1"/>
    <col min="10256" max="10497" width="11.44140625" style="1"/>
    <col min="10498" max="10498" width="4" style="1" customWidth="1"/>
    <col min="10499" max="10499" width="24.88671875" style="1" customWidth="1"/>
    <col min="10500" max="10500" width="5.5546875" style="1" customWidth="1"/>
    <col min="10501" max="10502" width="6.5546875" style="1" customWidth="1"/>
    <col min="10503" max="10503" width="6.44140625" style="1" customWidth="1"/>
    <col min="10504" max="10505" width="6.6640625" style="1" customWidth="1"/>
    <col min="10506" max="10506" width="6.5546875" style="1" customWidth="1"/>
    <col min="10507" max="10507" width="6.6640625" style="1" customWidth="1"/>
    <col min="10508" max="10508" width="6.88671875" style="1" customWidth="1"/>
    <col min="10509" max="10509" width="7.33203125" style="1" customWidth="1"/>
    <col min="10510" max="10510" width="6.6640625" style="1" customWidth="1"/>
    <col min="10511" max="10511" width="8.33203125" style="1" customWidth="1"/>
    <col min="10512" max="10753" width="11.44140625" style="1"/>
    <col min="10754" max="10754" width="4" style="1" customWidth="1"/>
    <col min="10755" max="10755" width="24.88671875" style="1" customWidth="1"/>
    <col min="10756" max="10756" width="5.5546875" style="1" customWidth="1"/>
    <col min="10757" max="10758" width="6.5546875" style="1" customWidth="1"/>
    <col min="10759" max="10759" width="6.44140625" style="1" customWidth="1"/>
    <col min="10760" max="10761" width="6.6640625" style="1" customWidth="1"/>
    <col min="10762" max="10762" width="6.5546875" style="1" customWidth="1"/>
    <col min="10763" max="10763" width="6.6640625" style="1" customWidth="1"/>
    <col min="10764" max="10764" width="6.88671875" style="1" customWidth="1"/>
    <col min="10765" max="10765" width="7.33203125" style="1" customWidth="1"/>
    <col min="10766" max="10766" width="6.6640625" style="1" customWidth="1"/>
    <col min="10767" max="10767" width="8.33203125" style="1" customWidth="1"/>
    <col min="10768" max="11009" width="11.44140625" style="1"/>
    <col min="11010" max="11010" width="4" style="1" customWidth="1"/>
    <col min="11011" max="11011" width="24.88671875" style="1" customWidth="1"/>
    <col min="11012" max="11012" width="5.5546875" style="1" customWidth="1"/>
    <col min="11013" max="11014" width="6.5546875" style="1" customWidth="1"/>
    <col min="11015" max="11015" width="6.44140625" style="1" customWidth="1"/>
    <col min="11016" max="11017" width="6.6640625" style="1" customWidth="1"/>
    <col min="11018" max="11018" width="6.5546875" style="1" customWidth="1"/>
    <col min="11019" max="11019" width="6.6640625" style="1" customWidth="1"/>
    <col min="11020" max="11020" width="6.88671875" style="1" customWidth="1"/>
    <col min="11021" max="11021" width="7.33203125" style="1" customWidth="1"/>
    <col min="11022" max="11022" width="6.6640625" style="1" customWidth="1"/>
    <col min="11023" max="11023" width="8.33203125" style="1" customWidth="1"/>
    <col min="11024" max="11265" width="11.44140625" style="1"/>
    <col min="11266" max="11266" width="4" style="1" customWidth="1"/>
    <col min="11267" max="11267" width="24.88671875" style="1" customWidth="1"/>
    <col min="11268" max="11268" width="5.5546875" style="1" customWidth="1"/>
    <col min="11269" max="11270" width="6.5546875" style="1" customWidth="1"/>
    <col min="11271" max="11271" width="6.44140625" style="1" customWidth="1"/>
    <col min="11272" max="11273" width="6.6640625" style="1" customWidth="1"/>
    <col min="11274" max="11274" width="6.5546875" style="1" customWidth="1"/>
    <col min="11275" max="11275" width="6.6640625" style="1" customWidth="1"/>
    <col min="11276" max="11276" width="6.88671875" style="1" customWidth="1"/>
    <col min="11277" max="11277" width="7.33203125" style="1" customWidth="1"/>
    <col min="11278" max="11278" width="6.6640625" style="1" customWidth="1"/>
    <col min="11279" max="11279" width="8.33203125" style="1" customWidth="1"/>
    <col min="11280" max="11521" width="11.44140625" style="1"/>
    <col min="11522" max="11522" width="4" style="1" customWidth="1"/>
    <col min="11523" max="11523" width="24.88671875" style="1" customWidth="1"/>
    <col min="11524" max="11524" width="5.5546875" style="1" customWidth="1"/>
    <col min="11525" max="11526" width="6.5546875" style="1" customWidth="1"/>
    <col min="11527" max="11527" width="6.44140625" style="1" customWidth="1"/>
    <col min="11528" max="11529" width="6.6640625" style="1" customWidth="1"/>
    <col min="11530" max="11530" width="6.5546875" style="1" customWidth="1"/>
    <col min="11531" max="11531" width="6.6640625" style="1" customWidth="1"/>
    <col min="11532" max="11532" width="6.88671875" style="1" customWidth="1"/>
    <col min="11533" max="11533" width="7.33203125" style="1" customWidth="1"/>
    <col min="11534" max="11534" width="6.6640625" style="1" customWidth="1"/>
    <col min="11535" max="11535" width="8.33203125" style="1" customWidth="1"/>
    <col min="11536" max="11777" width="11.44140625" style="1"/>
    <col min="11778" max="11778" width="4" style="1" customWidth="1"/>
    <col min="11779" max="11779" width="24.88671875" style="1" customWidth="1"/>
    <col min="11780" max="11780" width="5.5546875" style="1" customWidth="1"/>
    <col min="11781" max="11782" width="6.5546875" style="1" customWidth="1"/>
    <col min="11783" max="11783" width="6.44140625" style="1" customWidth="1"/>
    <col min="11784" max="11785" width="6.6640625" style="1" customWidth="1"/>
    <col min="11786" max="11786" width="6.5546875" style="1" customWidth="1"/>
    <col min="11787" max="11787" width="6.6640625" style="1" customWidth="1"/>
    <col min="11788" max="11788" width="6.88671875" style="1" customWidth="1"/>
    <col min="11789" max="11789" width="7.33203125" style="1" customWidth="1"/>
    <col min="11790" max="11790" width="6.6640625" style="1" customWidth="1"/>
    <col min="11791" max="11791" width="8.33203125" style="1" customWidth="1"/>
    <col min="11792" max="12033" width="11.44140625" style="1"/>
    <col min="12034" max="12034" width="4" style="1" customWidth="1"/>
    <col min="12035" max="12035" width="24.88671875" style="1" customWidth="1"/>
    <col min="12036" max="12036" width="5.5546875" style="1" customWidth="1"/>
    <col min="12037" max="12038" width="6.5546875" style="1" customWidth="1"/>
    <col min="12039" max="12039" width="6.44140625" style="1" customWidth="1"/>
    <col min="12040" max="12041" width="6.6640625" style="1" customWidth="1"/>
    <col min="12042" max="12042" width="6.5546875" style="1" customWidth="1"/>
    <col min="12043" max="12043" width="6.6640625" style="1" customWidth="1"/>
    <col min="12044" max="12044" width="6.88671875" style="1" customWidth="1"/>
    <col min="12045" max="12045" width="7.33203125" style="1" customWidth="1"/>
    <col min="12046" max="12046" width="6.6640625" style="1" customWidth="1"/>
    <col min="12047" max="12047" width="8.33203125" style="1" customWidth="1"/>
    <col min="12048" max="12289" width="11.44140625" style="1"/>
    <col min="12290" max="12290" width="4" style="1" customWidth="1"/>
    <col min="12291" max="12291" width="24.88671875" style="1" customWidth="1"/>
    <col min="12292" max="12292" width="5.5546875" style="1" customWidth="1"/>
    <col min="12293" max="12294" width="6.5546875" style="1" customWidth="1"/>
    <col min="12295" max="12295" width="6.44140625" style="1" customWidth="1"/>
    <col min="12296" max="12297" width="6.6640625" style="1" customWidth="1"/>
    <col min="12298" max="12298" width="6.5546875" style="1" customWidth="1"/>
    <col min="12299" max="12299" width="6.6640625" style="1" customWidth="1"/>
    <col min="12300" max="12300" width="6.88671875" style="1" customWidth="1"/>
    <col min="12301" max="12301" width="7.33203125" style="1" customWidth="1"/>
    <col min="12302" max="12302" width="6.6640625" style="1" customWidth="1"/>
    <col min="12303" max="12303" width="8.33203125" style="1" customWidth="1"/>
    <col min="12304" max="12545" width="11.44140625" style="1"/>
    <col min="12546" max="12546" width="4" style="1" customWidth="1"/>
    <col min="12547" max="12547" width="24.88671875" style="1" customWidth="1"/>
    <col min="12548" max="12548" width="5.5546875" style="1" customWidth="1"/>
    <col min="12549" max="12550" width="6.5546875" style="1" customWidth="1"/>
    <col min="12551" max="12551" width="6.44140625" style="1" customWidth="1"/>
    <col min="12552" max="12553" width="6.6640625" style="1" customWidth="1"/>
    <col min="12554" max="12554" width="6.5546875" style="1" customWidth="1"/>
    <col min="12555" max="12555" width="6.6640625" style="1" customWidth="1"/>
    <col min="12556" max="12556" width="6.88671875" style="1" customWidth="1"/>
    <col min="12557" max="12557" width="7.33203125" style="1" customWidth="1"/>
    <col min="12558" max="12558" width="6.6640625" style="1" customWidth="1"/>
    <col min="12559" max="12559" width="8.33203125" style="1" customWidth="1"/>
    <col min="12560" max="12801" width="11.44140625" style="1"/>
    <col min="12802" max="12802" width="4" style="1" customWidth="1"/>
    <col min="12803" max="12803" width="24.88671875" style="1" customWidth="1"/>
    <col min="12804" max="12804" width="5.5546875" style="1" customWidth="1"/>
    <col min="12805" max="12806" width="6.5546875" style="1" customWidth="1"/>
    <col min="12807" max="12807" width="6.44140625" style="1" customWidth="1"/>
    <col min="12808" max="12809" width="6.6640625" style="1" customWidth="1"/>
    <col min="12810" max="12810" width="6.5546875" style="1" customWidth="1"/>
    <col min="12811" max="12811" width="6.6640625" style="1" customWidth="1"/>
    <col min="12812" max="12812" width="6.88671875" style="1" customWidth="1"/>
    <col min="12813" max="12813" width="7.33203125" style="1" customWidth="1"/>
    <col min="12814" max="12814" width="6.6640625" style="1" customWidth="1"/>
    <col min="12815" max="12815" width="8.33203125" style="1" customWidth="1"/>
    <col min="12816" max="13057" width="11.44140625" style="1"/>
    <col min="13058" max="13058" width="4" style="1" customWidth="1"/>
    <col min="13059" max="13059" width="24.88671875" style="1" customWidth="1"/>
    <col min="13060" max="13060" width="5.5546875" style="1" customWidth="1"/>
    <col min="13061" max="13062" width="6.5546875" style="1" customWidth="1"/>
    <col min="13063" max="13063" width="6.44140625" style="1" customWidth="1"/>
    <col min="13064" max="13065" width="6.6640625" style="1" customWidth="1"/>
    <col min="13066" max="13066" width="6.5546875" style="1" customWidth="1"/>
    <col min="13067" max="13067" width="6.6640625" style="1" customWidth="1"/>
    <col min="13068" max="13068" width="6.88671875" style="1" customWidth="1"/>
    <col min="13069" max="13069" width="7.33203125" style="1" customWidth="1"/>
    <col min="13070" max="13070" width="6.6640625" style="1" customWidth="1"/>
    <col min="13071" max="13071" width="8.33203125" style="1" customWidth="1"/>
    <col min="13072" max="13313" width="11.44140625" style="1"/>
    <col min="13314" max="13314" width="4" style="1" customWidth="1"/>
    <col min="13315" max="13315" width="24.88671875" style="1" customWidth="1"/>
    <col min="13316" max="13316" width="5.5546875" style="1" customWidth="1"/>
    <col min="13317" max="13318" width="6.5546875" style="1" customWidth="1"/>
    <col min="13319" max="13319" width="6.44140625" style="1" customWidth="1"/>
    <col min="13320" max="13321" width="6.6640625" style="1" customWidth="1"/>
    <col min="13322" max="13322" width="6.5546875" style="1" customWidth="1"/>
    <col min="13323" max="13323" width="6.6640625" style="1" customWidth="1"/>
    <col min="13324" max="13324" width="6.88671875" style="1" customWidth="1"/>
    <col min="13325" max="13325" width="7.33203125" style="1" customWidth="1"/>
    <col min="13326" max="13326" width="6.6640625" style="1" customWidth="1"/>
    <col min="13327" max="13327" width="8.33203125" style="1" customWidth="1"/>
    <col min="13328" max="13569" width="11.44140625" style="1"/>
    <col min="13570" max="13570" width="4" style="1" customWidth="1"/>
    <col min="13571" max="13571" width="24.88671875" style="1" customWidth="1"/>
    <col min="13572" max="13572" width="5.5546875" style="1" customWidth="1"/>
    <col min="13573" max="13574" width="6.5546875" style="1" customWidth="1"/>
    <col min="13575" max="13575" width="6.44140625" style="1" customWidth="1"/>
    <col min="13576" max="13577" width="6.6640625" style="1" customWidth="1"/>
    <col min="13578" max="13578" width="6.5546875" style="1" customWidth="1"/>
    <col min="13579" max="13579" width="6.6640625" style="1" customWidth="1"/>
    <col min="13580" max="13580" width="6.88671875" style="1" customWidth="1"/>
    <col min="13581" max="13581" width="7.33203125" style="1" customWidth="1"/>
    <col min="13582" max="13582" width="6.6640625" style="1" customWidth="1"/>
    <col min="13583" max="13583" width="8.33203125" style="1" customWidth="1"/>
    <col min="13584" max="13825" width="11.44140625" style="1"/>
    <col min="13826" max="13826" width="4" style="1" customWidth="1"/>
    <col min="13827" max="13827" width="24.88671875" style="1" customWidth="1"/>
    <col min="13828" max="13828" width="5.5546875" style="1" customWidth="1"/>
    <col min="13829" max="13830" width="6.5546875" style="1" customWidth="1"/>
    <col min="13831" max="13831" width="6.44140625" style="1" customWidth="1"/>
    <col min="13832" max="13833" width="6.6640625" style="1" customWidth="1"/>
    <col min="13834" max="13834" width="6.5546875" style="1" customWidth="1"/>
    <col min="13835" max="13835" width="6.6640625" style="1" customWidth="1"/>
    <col min="13836" max="13836" width="6.88671875" style="1" customWidth="1"/>
    <col min="13837" max="13837" width="7.33203125" style="1" customWidth="1"/>
    <col min="13838" max="13838" width="6.6640625" style="1" customWidth="1"/>
    <col min="13839" max="13839" width="8.33203125" style="1" customWidth="1"/>
    <col min="13840" max="14081" width="11.44140625" style="1"/>
    <col min="14082" max="14082" width="4" style="1" customWidth="1"/>
    <col min="14083" max="14083" width="24.88671875" style="1" customWidth="1"/>
    <col min="14084" max="14084" width="5.5546875" style="1" customWidth="1"/>
    <col min="14085" max="14086" width="6.5546875" style="1" customWidth="1"/>
    <col min="14087" max="14087" width="6.44140625" style="1" customWidth="1"/>
    <col min="14088" max="14089" width="6.6640625" style="1" customWidth="1"/>
    <col min="14090" max="14090" width="6.5546875" style="1" customWidth="1"/>
    <col min="14091" max="14091" width="6.6640625" style="1" customWidth="1"/>
    <col min="14092" max="14092" width="6.88671875" style="1" customWidth="1"/>
    <col min="14093" max="14093" width="7.33203125" style="1" customWidth="1"/>
    <col min="14094" max="14094" width="6.6640625" style="1" customWidth="1"/>
    <col min="14095" max="14095" width="8.33203125" style="1" customWidth="1"/>
    <col min="14096" max="14337" width="11.44140625" style="1"/>
    <col min="14338" max="14338" width="4" style="1" customWidth="1"/>
    <col min="14339" max="14339" width="24.88671875" style="1" customWidth="1"/>
    <col min="14340" max="14340" width="5.5546875" style="1" customWidth="1"/>
    <col min="14341" max="14342" width="6.5546875" style="1" customWidth="1"/>
    <col min="14343" max="14343" width="6.44140625" style="1" customWidth="1"/>
    <col min="14344" max="14345" width="6.6640625" style="1" customWidth="1"/>
    <col min="14346" max="14346" width="6.5546875" style="1" customWidth="1"/>
    <col min="14347" max="14347" width="6.6640625" style="1" customWidth="1"/>
    <col min="14348" max="14348" width="6.88671875" style="1" customWidth="1"/>
    <col min="14349" max="14349" width="7.33203125" style="1" customWidth="1"/>
    <col min="14350" max="14350" width="6.6640625" style="1" customWidth="1"/>
    <col min="14351" max="14351" width="8.33203125" style="1" customWidth="1"/>
    <col min="14352" max="14593" width="11.44140625" style="1"/>
    <col min="14594" max="14594" width="4" style="1" customWidth="1"/>
    <col min="14595" max="14595" width="24.88671875" style="1" customWidth="1"/>
    <col min="14596" max="14596" width="5.5546875" style="1" customWidth="1"/>
    <col min="14597" max="14598" width="6.5546875" style="1" customWidth="1"/>
    <col min="14599" max="14599" width="6.44140625" style="1" customWidth="1"/>
    <col min="14600" max="14601" width="6.6640625" style="1" customWidth="1"/>
    <col min="14602" max="14602" width="6.5546875" style="1" customWidth="1"/>
    <col min="14603" max="14603" width="6.6640625" style="1" customWidth="1"/>
    <col min="14604" max="14604" width="6.88671875" style="1" customWidth="1"/>
    <col min="14605" max="14605" width="7.33203125" style="1" customWidth="1"/>
    <col min="14606" max="14606" width="6.6640625" style="1" customWidth="1"/>
    <col min="14607" max="14607" width="8.33203125" style="1" customWidth="1"/>
    <col min="14608" max="14849" width="11.44140625" style="1"/>
    <col min="14850" max="14850" width="4" style="1" customWidth="1"/>
    <col min="14851" max="14851" width="24.88671875" style="1" customWidth="1"/>
    <col min="14852" max="14852" width="5.5546875" style="1" customWidth="1"/>
    <col min="14853" max="14854" width="6.5546875" style="1" customWidth="1"/>
    <col min="14855" max="14855" width="6.44140625" style="1" customWidth="1"/>
    <col min="14856" max="14857" width="6.6640625" style="1" customWidth="1"/>
    <col min="14858" max="14858" width="6.5546875" style="1" customWidth="1"/>
    <col min="14859" max="14859" width="6.6640625" style="1" customWidth="1"/>
    <col min="14860" max="14860" width="6.88671875" style="1" customWidth="1"/>
    <col min="14861" max="14861" width="7.33203125" style="1" customWidth="1"/>
    <col min="14862" max="14862" width="6.6640625" style="1" customWidth="1"/>
    <col min="14863" max="14863" width="8.33203125" style="1" customWidth="1"/>
    <col min="14864" max="15105" width="11.44140625" style="1"/>
    <col min="15106" max="15106" width="4" style="1" customWidth="1"/>
    <col min="15107" max="15107" width="24.88671875" style="1" customWidth="1"/>
    <col min="15108" max="15108" width="5.5546875" style="1" customWidth="1"/>
    <col min="15109" max="15110" width="6.5546875" style="1" customWidth="1"/>
    <col min="15111" max="15111" width="6.44140625" style="1" customWidth="1"/>
    <col min="15112" max="15113" width="6.6640625" style="1" customWidth="1"/>
    <col min="15114" max="15114" width="6.5546875" style="1" customWidth="1"/>
    <col min="15115" max="15115" width="6.6640625" style="1" customWidth="1"/>
    <col min="15116" max="15116" width="6.88671875" style="1" customWidth="1"/>
    <col min="15117" max="15117" width="7.33203125" style="1" customWidth="1"/>
    <col min="15118" max="15118" width="6.6640625" style="1" customWidth="1"/>
    <col min="15119" max="15119" width="8.33203125" style="1" customWidth="1"/>
    <col min="15120" max="15361" width="11.44140625" style="1"/>
    <col min="15362" max="15362" width="4" style="1" customWidth="1"/>
    <col min="15363" max="15363" width="24.88671875" style="1" customWidth="1"/>
    <col min="15364" max="15364" width="5.5546875" style="1" customWidth="1"/>
    <col min="15365" max="15366" width="6.5546875" style="1" customWidth="1"/>
    <col min="15367" max="15367" width="6.44140625" style="1" customWidth="1"/>
    <col min="15368" max="15369" width="6.6640625" style="1" customWidth="1"/>
    <col min="15370" max="15370" width="6.5546875" style="1" customWidth="1"/>
    <col min="15371" max="15371" width="6.6640625" style="1" customWidth="1"/>
    <col min="15372" max="15372" width="6.88671875" style="1" customWidth="1"/>
    <col min="15373" max="15373" width="7.33203125" style="1" customWidth="1"/>
    <col min="15374" max="15374" width="6.6640625" style="1" customWidth="1"/>
    <col min="15375" max="15375" width="8.33203125" style="1" customWidth="1"/>
    <col min="15376" max="15617" width="11.44140625" style="1"/>
    <col min="15618" max="15618" width="4" style="1" customWidth="1"/>
    <col min="15619" max="15619" width="24.88671875" style="1" customWidth="1"/>
    <col min="15620" max="15620" width="5.5546875" style="1" customWidth="1"/>
    <col min="15621" max="15622" width="6.5546875" style="1" customWidth="1"/>
    <col min="15623" max="15623" width="6.44140625" style="1" customWidth="1"/>
    <col min="15624" max="15625" width="6.6640625" style="1" customWidth="1"/>
    <col min="15626" max="15626" width="6.5546875" style="1" customWidth="1"/>
    <col min="15627" max="15627" width="6.6640625" style="1" customWidth="1"/>
    <col min="15628" max="15628" width="6.88671875" style="1" customWidth="1"/>
    <col min="15629" max="15629" width="7.33203125" style="1" customWidth="1"/>
    <col min="15630" max="15630" width="6.6640625" style="1" customWidth="1"/>
    <col min="15631" max="15631" width="8.33203125" style="1" customWidth="1"/>
    <col min="15632" max="15873" width="11.44140625" style="1"/>
    <col min="15874" max="15874" width="4" style="1" customWidth="1"/>
    <col min="15875" max="15875" width="24.88671875" style="1" customWidth="1"/>
    <col min="15876" max="15876" width="5.5546875" style="1" customWidth="1"/>
    <col min="15877" max="15878" width="6.5546875" style="1" customWidth="1"/>
    <col min="15879" max="15879" width="6.44140625" style="1" customWidth="1"/>
    <col min="15880" max="15881" width="6.6640625" style="1" customWidth="1"/>
    <col min="15882" max="15882" width="6.5546875" style="1" customWidth="1"/>
    <col min="15883" max="15883" width="6.6640625" style="1" customWidth="1"/>
    <col min="15884" max="15884" width="6.88671875" style="1" customWidth="1"/>
    <col min="15885" max="15885" width="7.33203125" style="1" customWidth="1"/>
    <col min="15886" max="15886" width="6.6640625" style="1" customWidth="1"/>
    <col min="15887" max="15887" width="8.33203125" style="1" customWidth="1"/>
    <col min="15888" max="16129" width="11.44140625" style="1"/>
    <col min="16130" max="16130" width="4" style="1" customWidth="1"/>
    <col min="16131" max="16131" width="24.88671875" style="1" customWidth="1"/>
    <col min="16132" max="16132" width="5.5546875" style="1" customWidth="1"/>
    <col min="16133" max="16134" width="6.5546875" style="1" customWidth="1"/>
    <col min="16135" max="16135" width="6.44140625" style="1" customWidth="1"/>
    <col min="16136" max="16137" width="6.6640625" style="1" customWidth="1"/>
    <col min="16138" max="16138" width="6.5546875" style="1" customWidth="1"/>
    <col min="16139" max="16139" width="6.6640625" style="1" customWidth="1"/>
    <col min="16140" max="16140" width="6.88671875" style="1" customWidth="1"/>
    <col min="16141" max="16141" width="7.33203125" style="1" customWidth="1"/>
    <col min="16142" max="16142" width="6.6640625" style="1" customWidth="1"/>
    <col min="16143" max="16143" width="8.33203125" style="1" customWidth="1"/>
    <col min="16144" max="16384" width="11.44140625" style="1"/>
  </cols>
  <sheetData>
    <row r="1" spans="1:24" x14ac:dyDescent="0.25">
      <c r="A1" s="2"/>
      <c r="B1" s="2"/>
      <c r="C1" s="2"/>
      <c r="D1" s="2"/>
      <c r="E1" s="2"/>
      <c r="F1" s="2"/>
      <c r="G1" s="2"/>
      <c r="H1" s="2"/>
      <c r="I1" s="2"/>
      <c r="J1" s="2"/>
      <c r="K1" s="2"/>
      <c r="L1" s="2"/>
      <c r="M1" s="2"/>
      <c r="N1" s="2"/>
      <c r="O1" s="2"/>
      <c r="P1" s="2"/>
      <c r="Q1" s="2"/>
      <c r="R1" s="2"/>
      <c r="S1" s="2"/>
    </row>
    <row r="2" spans="1:24" ht="12.75" customHeight="1" x14ac:dyDescent="0.25">
      <c r="A2" s="2"/>
      <c r="B2" s="134" t="s">
        <v>99</v>
      </c>
      <c r="C2" s="134"/>
      <c r="D2" s="2"/>
      <c r="E2" s="2"/>
      <c r="F2" s="2"/>
      <c r="G2" s="2"/>
      <c r="H2" s="2"/>
      <c r="I2" s="2"/>
      <c r="J2" s="2"/>
      <c r="K2" s="2"/>
      <c r="L2" s="2"/>
      <c r="M2" s="2"/>
      <c r="N2" s="2"/>
      <c r="O2" s="2"/>
      <c r="P2" s="2"/>
      <c r="Q2" s="2"/>
      <c r="R2" s="2"/>
      <c r="S2" s="2"/>
    </row>
    <row r="3" spans="1:24" ht="12.75" customHeight="1" x14ac:dyDescent="0.25">
      <c r="A3" s="2"/>
      <c r="B3" s="134"/>
      <c r="C3" s="135"/>
      <c r="D3" s="136" t="s">
        <v>128</v>
      </c>
      <c r="E3" s="137"/>
      <c r="F3" s="137"/>
      <c r="G3" s="137"/>
      <c r="H3" s="137"/>
      <c r="I3" s="137"/>
      <c r="J3" s="137"/>
      <c r="K3" s="138"/>
      <c r="L3" s="136" t="s">
        <v>129</v>
      </c>
      <c r="M3" s="137"/>
      <c r="N3" s="137"/>
      <c r="O3" s="137"/>
      <c r="P3" s="137"/>
      <c r="Q3" s="137"/>
      <c r="R3" s="137"/>
      <c r="S3" s="137"/>
      <c r="T3" s="137"/>
      <c r="U3" s="137"/>
      <c r="V3" s="137"/>
      <c r="W3" s="137"/>
      <c r="X3" s="138"/>
    </row>
    <row r="4" spans="1:24" ht="12.75" customHeight="1" x14ac:dyDescent="0.25">
      <c r="A4" s="2"/>
      <c r="B4" s="134"/>
      <c r="C4" s="135"/>
      <c r="D4" s="6">
        <v>0.1</v>
      </c>
      <c r="E4" s="6">
        <v>29.1</v>
      </c>
      <c r="F4" s="6">
        <v>39.1</v>
      </c>
      <c r="G4" s="6">
        <v>49.1</v>
      </c>
      <c r="H4" s="6">
        <v>59.1</v>
      </c>
      <c r="I4" s="6">
        <v>69.099999999999994</v>
      </c>
      <c r="J4" s="6">
        <v>79.099999999999994</v>
      </c>
      <c r="K4" s="6">
        <v>89.1</v>
      </c>
      <c r="L4" s="6">
        <v>100.1</v>
      </c>
      <c r="M4" s="6">
        <v>150.1</v>
      </c>
      <c r="N4" s="6">
        <v>200.1</v>
      </c>
      <c r="O4" s="6">
        <v>300.10000000000002</v>
      </c>
      <c r="P4" s="6">
        <v>400.1</v>
      </c>
      <c r="Q4" s="6">
        <v>500.1</v>
      </c>
      <c r="R4" s="6">
        <v>700.1</v>
      </c>
      <c r="S4" s="6">
        <v>1000.1</v>
      </c>
      <c r="T4" s="6">
        <v>1500.1</v>
      </c>
      <c r="U4" s="6">
        <v>2000.1</v>
      </c>
      <c r="V4" s="6">
        <v>2500</v>
      </c>
      <c r="W4" s="6">
        <v>3000</v>
      </c>
      <c r="X4" s="6">
        <v>3500</v>
      </c>
    </row>
    <row r="5" spans="1:24" x14ac:dyDescent="0.25">
      <c r="A5" s="2"/>
      <c r="B5" s="5">
        <v>1</v>
      </c>
      <c r="C5" s="3" t="s">
        <v>97</v>
      </c>
      <c r="D5" s="8">
        <f>'Dachser Classic'!D5+('Dachser Classic'!D5*0.18)</f>
        <v>22.550047800000002</v>
      </c>
      <c r="E5" s="8">
        <f>'Dachser Classic'!E5+('Dachser Classic'!E5*0.18)</f>
        <v>29.219460900000001</v>
      </c>
      <c r="F5" s="8">
        <f>'Dachser Classic'!F5+('Dachser Classic'!F5*0.18)</f>
        <v>30.987390000000001</v>
      </c>
      <c r="G5" s="8">
        <f>'Dachser Classic'!G5+('Dachser Classic'!G5*0.18)</f>
        <v>33.373704000000004</v>
      </c>
      <c r="H5" s="8">
        <f>'Dachser Classic'!H5+('Dachser Classic'!H5*0.18)</f>
        <v>35.177688000000003</v>
      </c>
      <c r="I5" s="8">
        <f>'Dachser Classic'!I5+('Dachser Classic'!I5*0.18)</f>
        <v>39.496222500000002</v>
      </c>
      <c r="J5" s="8">
        <f>'Dachser Classic'!J5+('Dachser Classic'!J5*0.18)</f>
        <v>46.846590000000006</v>
      </c>
      <c r="K5" s="8">
        <f>'Dachser Classic'!K5+('Dachser Classic'!K5*0.18)</f>
        <v>52.137119999999996</v>
      </c>
      <c r="L5" s="8">
        <f>'Dachser Classic'!L5+('Dachser Classic'!L5*0.18)</f>
        <v>43.092420000000004</v>
      </c>
      <c r="M5" s="8">
        <f>'Dachser Classic'!M5+('Dachser Classic'!M5*0.18)</f>
        <v>38.347050000000003</v>
      </c>
      <c r="N5" s="8">
        <f>'Dachser Classic'!N5+('Dachser Classic'!N5*0.18)</f>
        <v>31.532550000000001</v>
      </c>
      <c r="O5" s="8">
        <f>'Dachser Classic'!O5+('Dachser Classic'!O5*0.18)</f>
        <v>21.546210000000002</v>
      </c>
      <c r="P5" s="8">
        <f>'Dachser Classic'!P5+('Dachser Classic'!P5*0.18)</f>
        <v>17.680529999999997</v>
      </c>
      <c r="Q5" s="8">
        <f>'Dachser Classic'!Q5+('Dachser Classic'!Q5*0.18)</f>
        <v>16.168950000000002</v>
      </c>
      <c r="R5" s="8">
        <f>'Dachser Classic'!R5+('Dachser Classic'!R5*0.18)</f>
        <v>14.68215</v>
      </c>
      <c r="S5" s="8">
        <f>'Dachser Classic'!S5+('Dachser Classic'!S5*0.18)</f>
        <v>14.087429999999999</v>
      </c>
      <c r="T5" s="8">
        <f>'Dachser Classic'!T5+('Dachser Classic'!T5*0.18)</f>
        <v>13.505100000000001</v>
      </c>
      <c r="U5" s="8">
        <f>'Dachser Classic'!U5+('Dachser Classic'!U5*0.18)</f>
        <v>13.10862</v>
      </c>
      <c r="V5" s="8">
        <f>'Dachser Classic'!V5+('Dachser Classic'!V5*0.18)</f>
        <v>12.723779779816514</v>
      </c>
      <c r="W5" s="8">
        <f>'Dachser Classic'!W5+('Dachser Classic'!W5*0.18)</f>
        <v>12.350237621143</v>
      </c>
      <c r="X5" s="8">
        <f>'Dachser Classic'!X5+('Dachser Classic'!X5*0.18)</f>
        <v>11.987661837769997</v>
      </c>
    </row>
    <row r="6" spans="1:24" x14ac:dyDescent="0.25">
      <c r="A6" s="2"/>
      <c r="B6" s="5">
        <v>2</v>
      </c>
      <c r="C6" s="3" t="s">
        <v>96</v>
      </c>
      <c r="D6" s="8">
        <f>'Dachser Classic'!D6+('Dachser Classic'!D6*0.18)</f>
        <v>25.0059936</v>
      </c>
      <c r="E6" s="8">
        <f>'Dachser Classic'!E6+('Dachser Classic'!E6*0.18)</f>
        <v>34.217710800000006</v>
      </c>
      <c r="F6" s="8">
        <f>'Dachser Classic'!F6+('Dachser Classic'!F6*0.18)</f>
        <v>36.346684500000002</v>
      </c>
      <c r="G6" s="8">
        <f>'Dachser Classic'!G6+('Dachser Classic'!G6*0.18)</f>
        <v>39.829389599999999</v>
      </c>
      <c r="H6" s="8">
        <f>'Dachser Classic'!H6+('Dachser Classic'!H6*0.18)</f>
        <v>42.1637895</v>
      </c>
      <c r="I6" s="8">
        <f>'Dachser Classic'!I6+('Dachser Classic'!I6*0.18)</f>
        <v>47.649462</v>
      </c>
      <c r="J6" s="8">
        <f>'Dachser Classic'!J6+('Dachser Classic'!J6*0.18)</f>
        <v>56.709029999999998</v>
      </c>
      <c r="K6" s="8">
        <f>'Dachser Classic'!K6+('Dachser Classic'!K6*0.18)</f>
        <v>63.027929999999998</v>
      </c>
      <c r="L6" s="8">
        <f>'Dachser Classic'!L6+('Dachser Classic'!L6*0.18)</f>
        <v>54.577950000000001</v>
      </c>
      <c r="M6" s="8">
        <f>'Dachser Classic'!M6+('Dachser Classic'!M6*0.18)</f>
        <v>48.692700000000002</v>
      </c>
      <c r="N6" s="8">
        <f>'Dachser Classic'!N6+('Dachser Classic'!N6*0.18)</f>
        <v>41.221530000000001</v>
      </c>
      <c r="O6" s="8">
        <f>'Dachser Classic'!O6+('Dachser Classic'!O6*0.18)</f>
        <v>31.19802</v>
      </c>
      <c r="P6" s="8">
        <f>'Dachser Classic'!P6+('Dachser Classic'!P6*0.18)</f>
        <v>25.87032</v>
      </c>
      <c r="Q6" s="8">
        <f>'Dachser Classic'!Q6+('Dachser Classic'!Q6*0.18)</f>
        <v>24.048990000000003</v>
      </c>
      <c r="R6" s="8">
        <f>'Dachser Classic'!R6+('Dachser Classic'!R6*0.18)</f>
        <v>22.314390000000003</v>
      </c>
      <c r="S6" s="8">
        <f>'Dachser Classic'!S6+('Dachser Classic'!S6*0.18)</f>
        <v>21.632940000000001</v>
      </c>
      <c r="T6" s="8">
        <f>'Dachser Classic'!T6+('Dachser Classic'!T6*0.18)</f>
        <v>20.839980000000001</v>
      </c>
      <c r="U6" s="8">
        <f>'Dachser Classic'!U6+('Dachser Classic'!U6*0.18)</f>
        <v>20.257650000000005</v>
      </c>
      <c r="V6" s="8">
        <f>'Dachser Classic'!V6+('Dachser Classic'!V6*0.18)</f>
        <v>19.691592003567187</v>
      </c>
      <c r="W6" s="8">
        <f>'Dachser Classic'!W6+('Dachser Classic'!W6*0.18)</f>
        <v>19.141351323324823</v>
      </c>
      <c r="X6" s="8">
        <f>'Dachser Classic'!X6+('Dachser Classic'!X6*0.18)</f>
        <v>18.60648597719149</v>
      </c>
    </row>
    <row r="7" spans="1:24" x14ac:dyDescent="0.25">
      <c r="A7" s="2"/>
      <c r="B7" s="5">
        <v>3</v>
      </c>
      <c r="C7" s="3" t="s">
        <v>95</v>
      </c>
      <c r="D7" s="8">
        <f>'Dachser Classic'!D7+('Dachser Classic'!D7*0.18)</f>
        <v>25.662663600000002</v>
      </c>
      <c r="E7" s="8">
        <f>'Dachser Classic'!E7+('Dachser Classic'!E7*0.18)</f>
        <v>33.559677899999997</v>
      </c>
      <c r="F7" s="8">
        <f>'Dachser Classic'!F7+('Dachser Classic'!F7*0.18)</f>
        <v>35.432302499999999</v>
      </c>
      <c r="G7" s="8">
        <f>'Dachser Classic'!G7+('Dachser Classic'!G7*0.18)</f>
        <v>38.347545600000004</v>
      </c>
      <c r="H7" s="8">
        <f>'Dachser Classic'!H7+('Dachser Classic'!H7*0.18)</f>
        <v>40.433526000000001</v>
      </c>
      <c r="I7" s="8">
        <f>'Dachser Classic'!I7+('Dachser Classic'!I7*0.18)</f>
        <v>45.642901500000001</v>
      </c>
      <c r="J7" s="8">
        <f>'Dachser Classic'!J7+('Dachser Classic'!J7*0.18)</f>
        <v>54.80097</v>
      </c>
      <c r="K7" s="8">
        <f>'Dachser Classic'!K7+('Dachser Classic'!K7*0.18)</f>
        <v>60.661439999999999</v>
      </c>
      <c r="L7" s="8">
        <f>'Dachser Classic'!L7+('Dachser Classic'!L7*0.18)</f>
        <v>50.315790000000007</v>
      </c>
      <c r="M7" s="8">
        <f>'Dachser Classic'!M7+('Dachser Classic'!M7*0.18)</f>
        <v>44.157960000000003</v>
      </c>
      <c r="N7" s="8">
        <f>'Dachser Classic'!N7+('Dachser Classic'!N7*0.18)</f>
        <v>36.030119999999997</v>
      </c>
      <c r="O7" s="8">
        <f>'Dachser Classic'!O7+('Dachser Classic'!O7*0.18)</f>
        <v>25.027799999999999</v>
      </c>
      <c r="P7" s="8">
        <f>'Dachser Classic'!P7+('Dachser Classic'!P7*0.18)</f>
        <v>20.41872</v>
      </c>
      <c r="Q7" s="8">
        <f>'Dachser Classic'!Q7+('Dachser Classic'!Q7*0.18)</f>
        <v>18.498270000000002</v>
      </c>
      <c r="R7" s="8">
        <f>'Dachser Classic'!R7+('Dachser Classic'!R7*0.18)</f>
        <v>16.838010000000001</v>
      </c>
      <c r="S7" s="8">
        <f>'Dachser Classic'!S7+('Dachser Classic'!S7*0.18)</f>
        <v>16.144169999999999</v>
      </c>
      <c r="T7" s="8">
        <f>'Dachser Classic'!T7+('Dachser Classic'!T7*0.18)</f>
        <v>15.462720000000001</v>
      </c>
      <c r="U7" s="8">
        <f>'Dachser Classic'!U7+('Dachser Classic'!U7*0.18)</f>
        <v>14.979509999999999</v>
      </c>
      <c r="V7" s="8">
        <f>'Dachser Classic'!V7+('Dachser Classic'!V7*0.18)</f>
        <v>14.511400312500001</v>
      </c>
      <c r="W7" s="8">
        <f>'Dachser Classic'!W7+('Dachser Classic'!W7*0.18)</f>
        <v>14.057919052734377</v>
      </c>
      <c r="X7" s="8">
        <f>'Dachser Classic'!X7+('Dachser Classic'!X7*0.18)</f>
        <v>13.61860908233643</v>
      </c>
    </row>
    <row r="8" spans="1:24" x14ac:dyDescent="0.25">
      <c r="A8" s="2"/>
      <c r="B8" s="5">
        <v>4</v>
      </c>
      <c r="C8" s="3" t="s">
        <v>94</v>
      </c>
      <c r="D8" s="8">
        <f>'Dachser Classic'!D8+('Dachser Classic'!D8*0.18)</f>
        <v>32.229363599999999</v>
      </c>
      <c r="E8" s="8">
        <f>'Dachser Classic'!E8+('Dachser Classic'!E8*0.18)</f>
        <v>42.128106299999999</v>
      </c>
      <c r="F8" s="8">
        <f>'Dachser Classic'!F8+('Dachser Classic'!F8*0.18)</f>
        <v>45.884196750000008</v>
      </c>
      <c r="G8" s="8">
        <f>'Dachser Classic'!G8+('Dachser Classic'!G8*0.18)</f>
        <v>50.150755200000006</v>
      </c>
      <c r="H8" s="8">
        <f>'Dachser Classic'!H8+('Dachser Classic'!H8*0.18)</f>
        <v>53.85933</v>
      </c>
      <c r="I8" s="8">
        <f>'Dachser Classic'!I8+('Dachser Classic'!I8*0.18)</f>
        <v>61.555688249999996</v>
      </c>
      <c r="J8" s="8">
        <f>'Dachser Classic'!J8+('Dachser Classic'!J8*0.18)</f>
        <v>73.943520000000007</v>
      </c>
      <c r="K8" s="8">
        <f>'Dachser Classic'!K8+('Dachser Classic'!K8*0.18)</f>
        <v>83.644890000000004</v>
      </c>
      <c r="L8" s="8">
        <f>'Dachser Classic'!L8+('Dachser Classic'!L8*0.18)</f>
        <v>69.668970000000002</v>
      </c>
      <c r="M8" s="8">
        <f>'Dachser Classic'!M8+('Dachser Classic'!M8*0.18)</f>
        <v>64.613849999999999</v>
      </c>
      <c r="N8" s="8">
        <f>'Dachser Classic'!N8+('Dachser Classic'!N8*0.18)</f>
        <v>55.048769999999998</v>
      </c>
      <c r="O8" s="8">
        <f>'Dachser Classic'!O8+('Dachser Classic'!O8*0.18)</f>
        <v>37.36824</v>
      </c>
      <c r="P8" s="8">
        <f>'Dachser Classic'!P8+('Dachser Classic'!P8*0.18)</f>
        <v>31.334310000000002</v>
      </c>
      <c r="Q8" s="8">
        <f>'Dachser Classic'!Q8+('Dachser Classic'!Q8*0.18)</f>
        <v>29.004989999999999</v>
      </c>
      <c r="R8" s="8">
        <f>'Dachser Classic'!R8+('Dachser Classic'!R8*0.18)</f>
        <v>26.130510000000001</v>
      </c>
      <c r="S8" s="8">
        <f>'Dachser Classic'!S8+('Dachser Classic'!S8*0.18)</f>
        <v>25.250820000000001</v>
      </c>
      <c r="T8" s="8">
        <f>'Dachser Classic'!T8+('Dachser Classic'!T8*0.18)</f>
        <v>24.47025</v>
      </c>
      <c r="U8" s="8">
        <f>'Dachser Classic'!U8+('Dachser Classic'!U8*0.18)</f>
        <v>23.776410000000006</v>
      </c>
      <c r="V8" s="8">
        <f>'Dachser Classic'!V8+('Dachser Classic'!V8*0.18)</f>
        <v>23.102243437974689</v>
      </c>
      <c r="W8" s="8">
        <f>'Dachser Classic'!W8+('Dachser Classic'!W8*0.18)</f>
        <v>22.44719248479668</v>
      </c>
      <c r="X8" s="8">
        <f>'Dachser Classic'!X8+('Dachser Classic'!X8*0.18)</f>
        <v>21.810715128265738</v>
      </c>
    </row>
    <row r="9" spans="1:24" x14ac:dyDescent="0.25">
      <c r="A9" s="2"/>
      <c r="B9" s="5">
        <v>5</v>
      </c>
      <c r="C9" s="3" t="s">
        <v>93</v>
      </c>
      <c r="D9" s="8">
        <f>'Dachser Classic'!D9+('Dachser Classic'!D9*0.18)</f>
        <v>33.371969400000005</v>
      </c>
      <c r="E9" s="8">
        <f>'Dachser Classic'!E9+('Dachser Classic'!E9*0.18)</f>
        <v>42.8841441</v>
      </c>
      <c r="F9" s="8">
        <f>'Dachser Classic'!F9+('Dachser Classic'!F9*0.18)</f>
        <v>46.709680500000005</v>
      </c>
      <c r="G9" s="8">
        <f>'Dachser Classic'!G9+('Dachser Classic'!G9*0.18)</f>
        <v>50.885234400000002</v>
      </c>
      <c r="H9" s="8">
        <f>'Dachser Classic'!H9+('Dachser Classic'!H9*0.18)</f>
        <v>54.665919000000009</v>
      </c>
      <c r="I9" s="8">
        <f>'Dachser Classic'!I9+('Dachser Classic'!I9*0.18)</f>
        <v>62.60976749999999</v>
      </c>
      <c r="J9" s="8">
        <f>'Dachser Classic'!J9+('Dachser Classic'!J9*0.18)</f>
        <v>75.355980000000002</v>
      </c>
      <c r="K9" s="8">
        <f>'Dachser Classic'!K9+('Dachser Classic'!K9*0.18)</f>
        <v>85.267979999999994</v>
      </c>
      <c r="L9" s="8">
        <f>'Dachser Classic'!L9+('Dachser Classic'!L9*0.18)</f>
        <v>74.265659999999997</v>
      </c>
      <c r="M9" s="8">
        <f>'Dachser Classic'!M9+('Dachser Classic'!M9*0.18)</f>
        <v>69.371610000000004</v>
      </c>
      <c r="N9" s="8">
        <f>'Dachser Classic'!N9+('Dachser Classic'!N9*0.18)</f>
        <v>60.004770000000001</v>
      </c>
      <c r="O9" s="8">
        <f>'Dachser Classic'!O9+('Dachser Classic'!O9*0.18)</f>
        <v>40.056870000000004</v>
      </c>
      <c r="P9" s="8">
        <f>'Dachser Classic'!P9+('Dachser Classic'!P9*0.18)</f>
        <v>33.750360000000001</v>
      </c>
      <c r="Q9" s="8">
        <f>'Dachser Classic'!Q9+('Dachser Classic'!Q9*0.18)</f>
        <v>31.024560000000001</v>
      </c>
      <c r="R9" s="8">
        <f>'Dachser Classic'!R9+('Dachser Classic'!R9*0.18)</f>
        <v>28.286369999999998</v>
      </c>
      <c r="S9" s="8">
        <f>'Dachser Classic'!S9+('Dachser Classic'!S9*0.18)</f>
        <v>27.406680000000001</v>
      </c>
      <c r="T9" s="8">
        <f>'Dachser Classic'!T9+('Dachser Classic'!T9*0.18)</f>
        <v>26.328749999999999</v>
      </c>
      <c r="U9" s="8">
        <f>'Dachser Classic'!U9+('Dachser Classic'!U9*0.18)</f>
        <v>25.34994</v>
      </c>
      <c r="V9" s="8">
        <f>'Dachser Classic'!V9+('Dachser Classic'!V9*0.18)</f>
        <v>24.407518701176471</v>
      </c>
      <c r="W9" s="8">
        <f>'Dachser Classic'!W9+('Dachser Classic'!W9*0.18)</f>
        <v>23.500133300050383</v>
      </c>
      <c r="X9" s="8">
        <f>'Dachser Classic'!X9+('Dachser Classic'!X9*0.18)</f>
        <v>22.626481285601454</v>
      </c>
    </row>
    <row r="10" spans="1:24" x14ac:dyDescent="0.25">
      <c r="A10" s="2"/>
      <c r="B10" s="5">
        <v>6</v>
      </c>
      <c r="C10" s="3" t="s">
        <v>92</v>
      </c>
      <c r="D10" s="8">
        <f>'Dachser Classic'!D10+('Dachser Classic'!D10*0.18)</f>
        <v>28.617678600000005</v>
      </c>
      <c r="E10" s="8">
        <f>'Dachser Classic'!E10+('Dachser Classic'!E10*0.18)</f>
        <v>38.263913099999996</v>
      </c>
      <c r="F10" s="8">
        <f>'Dachser Classic'!F10+('Dachser Classic'!F10*0.18)</f>
        <v>40.804296750000006</v>
      </c>
      <c r="G10" s="8">
        <f>'Dachser Classic'!G10+('Dachser Classic'!G10*0.18)</f>
        <v>44.44243440000001</v>
      </c>
      <c r="H10" s="8">
        <f>'Dachser Classic'!H10+('Dachser Classic'!H10*0.18)</f>
        <v>47.055361500000004</v>
      </c>
      <c r="I10" s="8">
        <f>'Dachser Classic'!I10+('Dachser Classic'!I10*0.18)</f>
        <v>53.211952500000002</v>
      </c>
      <c r="J10" s="8">
        <f>'Dachser Classic'!J10+('Dachser Classic'!J10*0.18)</f>
        <v>62.656230000000001</v>
      </c>
      <c r="K10" s="8">
        <f>'Dachser Classic'!K10+('Dachser Classic'!K10*0.18)</f>
        <v>69.941550000000007</v>
      </c>
      <c r="L10" s="8">
        <f>'Dachser Classic'!L10+('Dachser Classic'!L10*0.18)</f>
        <v>59.496780000000008</v>
      </c>
      <c r="M10" s="8">
        <f>'Dachser Classic'!M10+('Dachser Classic'!M10*0.18)</f>
        <v>53.685869999999994</v>
      </c>
      <c r="N10" s="8">
        <f>'Dachser Classic'!N10+('Dachser Classic'!N10*0.18)</f>
        <v>45.124380000000009</v>
      </c>
      <c r="O10" s="8">
        <f>'Dachser Classic'!O10+('Dachser Classic'!O10*0.18)</f>
        <v>33.106079999999999</v>
      </c>
      <c r="P10" s="8">
        <f>'Dachser Classic'!P10+('Dachser Classic'!P10*0.18)</f>
        <v>27.592530000000004</v>
      </c>
      <c r="Q10" s="8">
        <f>'Dachser Classic'!Q10+('Dachser Classic'!Q10*0.18)</f>
        <v>25.461449999999999</v>
      </c>
      <c r="R10" s="8">
        <f>'Dachser Classic'!R10+('Dachser Classic'!R10*0.18)</f>
        <v>23.392319999999998</v>
      </c>
      <c r="S10" s="8">
        <f>'Dachser Classic'!S10+('Dachser Classic'!S10*0.18)</f>
        <v>22.611750000000001</v>
      </c>
      <c r="T10" s="8">
        <f>'Dachser Classic'!T10+('Dachser Classic'!T10*0.18)</f>
        <v>21.732060000000001</v>
      </c>
      <c r="U10" s="8">
        <f>'Dachser Classic'!U10+('Dachser Classic'!U10*0.18)</f>
        <v>21.236460000000001</v>
      </c>
      <c r="V10" s="8">
        <f>'Dachser Classic'!V10+('Dachser Classic'!V10*0.18)</f>
        <v>20.75216216647663</v>
      </c>
      <c r="W10" s="8">
        <f>'Dachser Classic'!W10+('Dachser Classic'!W10*0.18)</f>
        <v>20.278908753330068</v>
      </c>
      <c r="X10" s="8">
        <f>'Dachser Classic'!X10+('Dachser Classic'!X10*0.18)</f>
        <v>19.816447892364728</v>
      </c>
    </row>
    <row r="11" spans="1:24" x14ac:dyDescent="0.25">
      <c r="A11" s="2"/>
      <c r="B11" s="5">
        <v>7</v>
      </c>
      <c r="C11" s="3" t="s">
        <v>91</v>
      </c>
      <c r="D11" s="8">
        <f>'Dachser Classic'!D11+('Dachser Classic'!D11*0.18)</f>
        <v>20.501237400000001</v>
      </c>
      <c r="E11" s="8">
        <f>'Dachser Classic'!E11+('Dachser Classic'!E11*0.18)</f>
        <v>26.489324400000001</v>
      </c>
      <c r="F11" s="8">
        <f>'Dachser Classic'!F11+('Dachser Classic'!F11*0.18)</f>
        <v>27.621956250000004</v>
      </c>
      <c r="G11" s="8">
        <f>'Dachser Classic'!G11+('Dachser Classic'!G11*0.18)</f>
        <v>29.6884224</v>
      </c>
      <c r="H11" s="8">
        <f>'Dachser Classic'!H11+('Dachser Classic'!H11*0.18)</f>
        <v>31.001638499999999</v>
      </c>
      <c r="I11" s="8">
        <f>'Dachser Classic'!I11+('Dachser Classic'!I11*0.18)</f>
        <v>34.606818750000002</v>
      </c>
      <c r="J11" s="8">
        <f>'Dachser Classic'!J11+('Dachser Classic'!J11*0.18)</f>
        <v>40.701149999999998</v>
      </c>
      <c r="K11" s="8">
        <f>'Dachser Classic'!K11+('Dachser Classic'!K11*0.18)</f>
        <v>44.901360000000011</v>
      </c>
      <c r="L11" s="8">
        <f>'Dachser Classic'!L11+('Dachser Classic'!L11*0.18)</f>
        <v>37.293900000000008</v>
      </c>
      <c r="M11" s="8">
        <f>'Dachser Classic'!M11+('Dachser Classic'!M11*0.18)</f>
        <v>32.424630000000008</v>
      </c>
      <c r="N11" s="8">
        <f>'Dachser Classic'!N11+('Dachser Classic'!N11*0.18)</f>
        <v>26.21724</v>
      </c>
      <c r="O11" s="8">
        <f>'Dachser Classic'!O11+('Dachser Classic'!O11*0.18)</f>
        <v>17.730090000000001</v>
      </c>
      <c r="P11" s="8">
        <f>'Dachser Classic'!P11+('Dachser Classic'!P11*0.18)</f>
        <v>14.347620000000001</v>
      </c>
      <c r="Q11" s="8">
        <f>'Dachser Classic'!Q11+('Dachser Classic'!Q11*0.18)</f>
        <v>13.034279999999999</v>
      </c>
      <c r="R11" s="8">
        <f>'Dachser Classic'!R11+('Dachser Classic'!R11*0.18)</f>
        <v>11.84484</v>
      </c>
      <c r="S11" s="8">
        <f>'Dachser Classic'!S11+('Dachser Classic'!S11*0.18)</f>
        <v>11.250120000000001</v>
      </c>
      <c r="T11" s="8">
        <f>'Dachser Classic'!T11+('Dachser Classic'!T11*0.18)</f>
        <v>10.66779</v>
      </c>
      <c r="U11" s="8">
        <f>'Dachser Classic'!U11+('Dachser Classic'!U11*0.18)</f>
        <v>10.370429999999999</v>
      </c>
      <c r="V11" s="8">
        <f>'Dachser Classic'!V11+('Dachser Classic'!V11*0.18)</f>
        <v>10.081358780487806</v>
      </c>
      <c r="W11" s="8">
        <f>'Dachser Classic'!W11+('Dachser Classic'!W11*0.18)</f>
        <v>9.8003452953174133</v>
      </c>
      <c r="X11" s="8">
        <f>'Dachser Classic'!X11+('Dachser Classic'!X11*0.18)</f>
        <v>9.5271649386535113</v>
      </c>
    </row>
    <row r="12" spans="1:24" x14ac:dyDescent="0.25">
      <c r="A12" s="2"/>
      <c r="B12" s="5">
        <v>8</v>
      </c>
      <c r="C12" s="3" t="s">
        <v>90</v>
      </c>
      <c r="D12" s="8">
        <f>'Dachser Classic'!D12+('Dachser Classic'!D12*0.18)</f>
        <v>25.754597399999998</v>
      </c>
      <c r="E12" s="8">
        <f>'Dachser Classic'!E12+('Dachser Classic'!E12*0.18)</f>
        <v>35.253762600000002</v>
      </c>
      <c r="F12" s="8">
        <f>'Dachser Classic'!F12+('Dachser Classic'!F12*0.18)</f>
        <v>37.527761249999998</v>
      </c>
      <c r="G12" s="8">
        <f>'Dachser Classic'!G12+('Dachser Classic'!G12*0.18)</f>
        <v>41.027750400000002</v>
      </c>
      <c r="H12" s="8">
        <f>'Dachser Classic'!H12+('Dachser Classic'!H12*0.18)</f>
        <v>43.425711000000014</v>
      </c>
      <c r="I12" s="8">
        <f>'Dachser Classic'!I12+('Dachser Classic'!I12*0.18)</f>
        <v>49.084533749999991</v>
      </c>
      <c r="J12" s="8">
        <f>'Dachser Classic'!J12+('Dachser Classic'!J12*0.18)</f>
        <v>58.629480000000001</v>
      </c>
      <c r="K12" s="8">
        <f>'Dachser Classic'!K12+('Dachser Classic'!K12*0.18)</f>
        <v>65.196179999999998</v>
      </c>
      <c r="L12" s="8">
        <f>'Dachser Classic'!L12+('Dachser Classic'!L12*0.18)</f>
        <v>56.324940000000005</v>
      </c>
      <c r="M12" s="8">
        <f>'Dachser Classic'!M12+('Dachser Classic'!M12*0.18)</f>
        <v>50.439689999999999</v>
      </c>
      <c r="N12" s="8">
        <f>'Dachser Classic'!N12+('Dachser Classic'!N12*0.18)</f>
        <v>42.646380000000008</v>
      </c>
      <c r="O12" s="8">
        <f>'Dachser Classic'!O12+('Dachser Classic'!O12*0.18)</f>
        <v>31.867080000000001</v>
      </c>
      <c r="P12" s="8">
        <f>'Dachser Classic'!P12+('Dachser Classic'!P12*0.18)</f>
        <v>26.477430000000002</v>
      </c>
      <c r="Q12" s="8">
        <f>'Dachser Classic'!Q12+('Dachser Classic'!Q12*0.18)</f>
        <v>24.556979999999999</v>
      </c>
      <c r="R12" s="8">
        <f>'Dachser Classic'!R12+('Dachser Classic'!R12*0.18)</f>
        <v>22.710869999999996</v>
      </c>
      <c r="S12" s="8">
        <f>'Dachser Classic'!S12+('Dachser Classic'!S12*0.18)</f>
        <v>21.917909999999999</v>
      </c>
      <c r="T12" s="8">
        <f>'Dachser Classic'!T12+('Dachser Classic'!T12*0.18)</f>
        <v>21.137340000000002</v>
      </c>
      <c r="U12" s="8">
        <f>'Dachser Classic'!U12+('Dachser Classic'!U12*0.18)</f>
        <v>20.654130000000002</v>
      </c>
      <c r="V12" s="8">
        <f>'Dachser Classic'!V12+('Dachser Classic'!V12*0.18)</f>
        <v>20.181966418522865</v>
      </c>
      <c r="W12" s="8">
        <f>'Dachser Classic'!W12+('Dachser Classic'!W12*0.18)</f>
        <v>19.720596729002121</v>
      </c>
      <c r="X12" s="8">
        <f>'Dachser Classic'!X12+('Dachser Classic'!X12*0.18)</f>
        <v>19.269774177752957</v>
      </c>
    </row>
    <row r="13" spans="1:24" x14ac:dyDescent="0.25">
      <c r="A13" s="2"/>
      <c r="B13" s="5">
        <v>9</v>
      </c>
      <c r="C13" s="3" t="s">
        <v>89</v>
      </c>
      <c r="D13" s="8">
        <f>'Dachser Classic'!D13+('Dachser Classic'!D13*0.18)</f>
        <v>25.990998600000001</v>
      </c>
      <c r="E13" s="8">
        <f>'Dachser Classic'!E13+('Dachser Classic'!E13*0.18)</f>
        <v>33.839691900000005</v>
      </c>
      <c r="F13" s="8">
        <f>'Dachser Classic'!F13+('Dachser Classic'!F13*0.18)</f>
        <v>36.613379249999994</v>
      </c>
      <c r="G13" s="8">
        <f>'Dachser Classic'!G13+('Dachser Classic'!G13*0.18)</f>
        <v>40.203071999999999</v>
      </c>
      <c r="H13" s="8">
        <f>'Dachser Classic'!H13+('Dachser Classic'!H13*0.18)</f>
        <v>43.061444999999999</v>
      </c>
      <c r="I13" s="8">
        <f>'Dachser Classic'!I13+('Dachser Classic'!I13*0.18)</f>
        <v>49.084533749999991</v>
      </c>
      <c r="J13" s="8">
        <f>'Dachser Classic'!J13+('Dachser Classic'!J13*0.18)</f>
        <v>58.7286</v>
      </c>
      <c r="K13" s="8">
        <f>'Dachser Classic'!K13+('Dachser Classic'!K13*0.18)</f>
        <v>66.373230000000007</v>
      </c>
      <c r="L13" s="8">
        <f>'Dachser Classic'!L13+('Dachser Classic'!L13*0.18)</f>
        <v>56.002800000000008</v>
      </c>
      <c r="M13" s="8">
        <f>'Dachser Classic'!M13+('Dachser Classic'!M13*0.18)</f>
        <v>51.938880000000005</v>
      </c>
      <c r="N13" s="8">
        <f>'Dachser Classic'!N13+('Dachser Classic'!N13*0.18)</f>
        <v>43.58802</v>
      </c>
      <c r="O13" s="8">
        <f>'Dachser Classic'!O13+('Dachser Classic'!O13*0.18)</f>
        <v>30.182040000000001</v>
      </c>
      <c r="P13" s="8">
        <f>'Dachser Classic'!P13+('Dachser Classic'!P13*0.18)</f>
        <v>25.36233</v>
      </c>
      <c r="Q13" s="8">
        <f>'Dachser Classic'!Q13+('Dachser Classic'!Q13*0.18)</f>
        <v>23.441880000000005</v>
      </c>
      <c r="R13" s="8">
        <f>'Dachser Classic'!R13+('Dachser Classic'!R13*0.18)</f>
        <v>21.533819999999999</v>
      </c>
      <c r="S13" s="8">
        <f>'Dachser Classic'!S13+('Dachser Classic'!S13*0.18)</f>
        <v>20.839980000000001</v>
      </c>
      <c r="T13" s="8">
        <f>'Dachser Classic'!T13+('Dachser Classic'!T13*0.18)</f>
        <v>20.158529999999999</v>
      </c>
      <c r="U13" s="8">
        <f>'Dachser Classic'!U13+('Dachser Classic'!U13*0.18)</f>
        <v>19.5762</v>
      </c>
      <c r="V13" s="8">
        <f>'Dachser Classic'!V13+('Dachser Classic'!V13*0.18)</f>
        <v>19.010692071296869</v>
      </c>
      <c r="W13" s="8">
        <f>'Dachser Classic'!W13+('Dachser Classic'!W13*0.18)</f>
        <v>18.461520265918285</v>
      </c>
      <c r="X13" s="8">
        <f>'Dachser Classic'!X13+('Dachser Classic'!X13*0.18)</f>
        <v>17.928212673725195</v>
      </c>
    </row>
    <row r="14" spans="1:24" x14ac:dyDescent="0.25">
      <c r="A14" s="2"/>
      <c r="B14" s="4">
        <v>10</v>
      </c>
      <c r="C14" s="3" t="s">
        <v>88</v>
      </c>
      <c r="D14" s="8">
        <f>'Dachser Classic'!D14+('Dachser Classic'!D14*0.18)</f>
        <v>24.520057800000004</v>
      </c>
      <c r="E14" s="8">
        <f>'Dachser Classic'!E14+('Dachser Classic'!E14*0.18)</f>
        <v>33.083654099999997</v>
      </c>
      <c r="F14" s="8">
        <f>'Dachser Classic'!F14+('Dachser Classic'!F14*0.18)</f>
        <v>34.797314999999998</v>
      </c>
      <c r="G14" s="8">
        <f>'Dachser Classic'!G14+('Dachser Classic'!G14*0.18)</f>
        <v>38.076948000000009</v>
      </c>
      <c r="H14" s="8">
        <f>'Dachser Classic'!H14+('Dachser Classic'!H14*0.18)</f>
        <v>40.069260000000007</v>
      </c>
      <c r="I14" s="8">
        <f>'Dachser Classic'!I14+('Dachser Classic'!I14*0.18)</f>
        <v>45.160311</v>
      </c>
      <c r="J14" s="8">
        <f>'Dachser Classic'!J14+('Dachser Classic'!J14*0.18)</f>
        <v>53.698260000000005</v>
      </c>
      <c r="K14" s="8">
        <f>'Dachser Classic'!K14+('Dachser Classic'!K14*0.18)</f>
        <v>59.248980000000003</v>
      </c>
      <c r="L14" s="8">
        <f>'Dachser Classic'!L14+('Dachser Classic'!L14*0.18)</f>
        <v>50.860950000000003</v>
      </c>
      <c r="M14" s="8">
        <f>'Dachser Classic'!M14+('Dachser Classic'!M14*0.18)</f>
        <v>44.628780000000006</v>
      </c>
      <c r="N14" s="8">
        <f>'Dachser Classic'!N14+('Dachser Classic'!N14*0.18)</f>
        <v>37.331070000000004</v>
      </c>
      <c r="O14" s="8">
        <f>'Dachser Classic'!O14+('Dachser Classic'!O14*0.18)</f>
        <v>27.827940000000002</v>
      </c>
      <c r="P14" s="8">
        <f>'Dachser Classic'!P14+('Dachser Classic'!P14*0.18)</f>
        <v>22.946280000000002</v>
      </c>
      <c r="Q14" s="8">
        <f>'Dachser Classic'!Q14+('Dachser Classic'!Q14*0.18)</f>
        <v>21.124949999999998</v>
      </c>
      <c r="R14" s="8">
        <f>'Dachser Classic'!R14+('Dachser Classic'!R14*0.18)</f>
        <v>19.5762</v>
      </c>
      <c r="S14" s="8">
        <f>'Dachser Classic'!S14+('Dachser Classic'!S14*0.18)</f>
        <v>18.882360000000002</v>
      </c>
      <c r="T14" s="8">
        <f>'Dachser Classic'!T14+('Dachser Classic'!T14*0.18)</f>
        <v>18.101790000000001</v>
      </c>
      <c r="U14" s="8">
        <f>'Dachser Classic'!U14+('Dachser Classic'!U14*0.18)</f>
        <v>17.618580000000001</v>
      </c>
      <c r="V14" s="8">
        <f>'Dachser Classic'!V14+('Dachser Classic'!V14*0.18)</f>
        <v>17.148268829568792</v>
      </c>
      <c r="W14" s="8">
        <f>'Dachser Classic'!W14+('Dachser Classic'!W14*0.18)</f>
        <v>16.690512166767164</v>
      </c>
      <c r="X14" s="8">
        <f>'Dachser Classic'!X14+('Dachser Classic'!X14*0.18)</f>
        <v>16.244974881001308</v>
      </c>
    </row>
    <row r="15" spans="1:24" x14ac:dyDescent="0.25">
      <c r="A15" s="2"/>
      <c r="B15" s="4">
        <v>11</v>
      </c>
      <c r="C15" s="3" t="s">
        <v>87</v>
      </c>
      <c r="D15" s="8">
        <f>'Dachser Classic'!D15+('Dachser Classic'!D15*0.18)</f>
        <v>24.927193200000005</v>
      </c>
      <c r="E15" s="8">
        <f>'Dachser Classic'!E15+('Dachser Classic'!E15*0.18)</f>
        <v>32.887644299999991</v>
      </c>
      <c r="F15" s="8">
        <f>'Dachser Classic'!F15+('Dachser Classic'!F15*0.18)</f>
        <v>34.530620250000005</v>
      </c>
      <c r="G15" s="8">
        <f>'Dachser Classic'!G15+('Dachser Classic'!G15*0.18)</f>
        <v>37.342468800000006</v>
      </c>
      <c r="H15" s="8">
        <f>'Dachser Classic'!H15+('Dachser Classic'!H15*0.18)</f>
        <v>39.171604500000001</v>
      </c>
      <c r="I15" s="8">
        <f>'Dachser Classic'!I15+('Dachser Classic'!I15*0.18)</f>
        <v>43.915735499999997</v>
      </c>
      <c r="J15" s="8">
        <f>'Dachser Classic'!J15+('Dachser Classic'!J15*0.18)</f>
        <v>51.381330000000005</v>
      </c>
      <c r="K15" s="8">
        <f>'Dachser Classic'!K15+('Dachser Classic'!K15*0.18)</f>
        <v>56.770980000000009</v>
      </c>
      <c r="L15" s="8">
        <f>'Dachser Classic'!L15+('Dachser Classic'!L15*0.18)</f>
        <v>48.011249999999997</v>
      </c>
      <c r="M15" s="8">
        <f>'Dachser Classic'!M15+('Dachser Classic'!M15*0.18)</f>
        <v>41.952540000000006</v>
      </c>
      <c r="N15" s="8">
        <f>'Dachser Classic'!N15+('Dachser Classic'!N15*0.18)</f>
        <v>34.493760000000002</v>
      </c>
      <c r="O15" s="8">
        <f>'Dachser Classic'!O15+('Dachser Classic'!O15*0.18)</f>
        <v>24.804780000000001</v>
      </c>
      <c r="P15" s="8">
        <f>'Dachser Classic'!P15+('Dachser Classic'!P15*0.18)</f>
        <v>20.208089999999999</v>
      </c>
      <c r="Q15" s="8">
        <f>'Dachser Classic'!Q15+('Dachser Classic'!Q15*0.18)</f>
        <v>18.498270000000002</v>
      </c>
      <c r="R15" s="8">
        <f>'Dachser Classic'!R15+('Dachser Classic'!R15*0.18)</f>
        <v>16.93713</v>
      </c>
      <c r="S15" s="8">
        <f>'Dachser Classic'!S15+('Dachser Classic'!S15*0.18)</f>
        <v>16.144169999999999</v>
      </c>
      <c r="T15" s="8">
        <f>'Dachser Classic'!T15+('Dachser Classic'!T15*0.18)</f>
        <v>15.462720000000001</v>
      </c>
      <c r="U15" s="8">
        <f>'Dachser Classic'!U15+('Dachser Classic'!U15*0.18)</f>
        <v>15.066240000000001</v>
      </c>
      <c r="V15" s="8">
        <f>'Dachser Classic'!V15+('Dachser Classic'!V15*0.18)</f>
        <v>14.679926153846155</v>
      </c>
      <c r="W15" s="8">
        <f>'Dachser Classic'!W15+('Dachser Classic'!W15*0.18)</f>
        <v>14.303517790927023</v>
      </c>
      <c r="X15" s="8">
        <f>'Dachser Classic'!X15+('Dachser Classic'!X15*0.18)</f>
        <v>13.936760924492997</v>
      </c>
    </row>
    <row r="16" spans="1:24" x14ac:dyDescent="0.25">
      <c r="A16" s="2"/>
      <c r="B16" s="4">
        <v>12</v>
      </c>
      <c r="C16" s="3" t="s">
        <v>86</v>
      </c>
      <c r="D16" s="8">
        <f>'Dachser Classic'!D16+('Dachser Classic'!D16*0.18)</f>
        <v>28.289343599999999</v>
      </c>
      <c r="E16" s="8">
        <f>'Dachser Classic'!E16+('Dachser Classic'!E16*0.18)</f>
        <v>37.045852199999999</v>
      </c>
      <c r="F16" s="8">
        <f>'Dachser Classic'!F16+('Dachser Classic'!F16*0.18)</f>
        <v>40.524902249999997</v>
      </c>
      <c r="G16" s="8">
        <f>'Dachser Classic'!G16+('Dachser Classic'!G16*0.18)</f>
        <v>44.339349600000006</v>
      </c>
      <c r="H16" s="8">
        <f>'Dachser Classic'!H16+('Dachser Classic'!H16*0.18)</f>
        <v>47.783893499999998</v>
      </c>
      <c r="I16" s="8">
        <f>'Dachser Classic'!I16+('Dachser Classic'!I16*0.18)</f>
        <v>54.837520499999997</v>
      </c>
      <c r="J16" s="8">
        <f>'Dachser Classic'!J16+('Dachser Classic'!J16*0.18)</f>
        <v>66.286500000000004</v>
      </c>
      <c r="K16" s="8">
        <f>'Dachser Classic'!K16+('Dachser Classic'!K16*0.18)</f>
        <v>75.331199999999995</v>
      </c>
      <c r="L16" s="8">
        <f>'Dachser Classic'!L16+('Dachser Classic'!L16*0.18)</f>
        <v>62.780130000000007</v>
      </c>
      <c r="M16" s="8">
        <f>'Dachser Classic'!M16+('Dachser Classic'!M16*0.18)</f>
        <v>58.914450000000002</v>
      </c>
      <c r="N16" s="8">
        <f>'Dachser Classic'!N16+('Dachser Classic'!N16*0.18)</f>
        <v>50.6751</v>
      </c>
      <c r="O16" s="8">
        <f>'Dachser Classic'!O16+('Dachser Classic'!O16*0.18)</f>
        <v>33.998159999999999</v>
      </c>
      <c r="P16" s="8">
        <f>'Dachser Classic'!P16+('Dachser Classic'!P16*0.18)</f>
        <v>28.806750000000001</v>
      </c>
      <c r="Q16" s="8">
        <f>'Dachser Classic'!Q16+('Dachser Classic'!Q16*0.18)</f>
        <v>26.774789999999999</v>
      </c>
      <c r="R16" s="8">
        <f>'Dachser Classic'!R16+('Dachser Classic'!R16*0.18)</f>
        <v>24.172890000000002</v>
      </c>
      <c r="S16" s="8">
        <f>'Dachser Classic'!S16+('Dachser Classic'!S16*0.18)</f>
        <v>23.491440000000001</v>
      </c>
      <c r="T16" s="8">
        <f>'Dachser Classic'!T16+('Dachser Classic'!T16*0.18)</f>
        <v>22.710869999999996</v>
      </c>
      <c r="U16" s="8">
        <f>'Dachser Classic'!U16+('Dachser Classic'!U16*0.18)</f>
        <v>22.116150000000005</v>
      </c>
      <c r="V16" s="8">
        <f>'Dachser Classic'!V16+('Dachser Classic'!V16*0.18)</f>
        <v>21.537003682487732</v>
      </c>
      <c r="W16" s="8">
        <f>'Dachser Classic'!W16+('Dachser Classic'!W16*0.18)</f>
        <v>20.973023225990509</v>
      </c>
      <c r="X16" s="8">
        <f>'Dachser Classic'!X16+('Dachser Classic'!X16*0.18)</f>
        <v>20.423811488485033</v>
      </c>
    </row>
    <row r="17" spans="1:24" x14ac:dyDescent="0.25">
      <c r="A17" s="2"/>
      <c r="B17" s="4">
        <v>13</v>
      </c>
      <c r="C17" s="3" t="s">
        <v>85</v>
      </c>
      <c r="D17" s="8">
        <f>'Dachser Classic'!D17+('Dachser Classic'!D17*0.18)</f>
        <v>25.505062800000005</v>
      </c>
      <c r="E17" s="8">
        <f>'Dachser Classic'!E17+('Dachser Classic'!E17*0.18)</f>
        <v>33.937696799999991</v>
      </c>
      <c r="F17" s="8">
        <f>'Dachser Classic'!F17+('Dachser Classic'!F17*0.18)</f>
        <v>35.711696999999994</v>
      </c>
      <c r="G17" s="8">
        <f>'Dachser Classic'!G17+('Dachser Classic'!G17*0.18)</f>
        <v>38.721228000000004</v>
      </c>
      <c r="H17" s="8">
        <f>'Dachser Classic'!H17+('Dachser Classic'!H17*0.18)</f>
        <v>40.706725499999997</v>
      </c>
      <c r="I17" s="8">
        <f>'Dachser Classic'!I17+('Dachser Classic'!I17*0.18)</f>
        <v>45.833397749999996</v>
      </c>
      <c r="J17" s="8">
        <f>'Dachser Classic'!J17+('Dachser Classic'!J17*0.18)</f>
        <v>53.586750000000002</v>
      </c>
      <c r="K17" s="8">
        <f>'Dachser Classic'!K17+('Dachser Classic'!K17*0.18)</f>
        <v>59.360489999999992</v>
      </c>
      <c r="L17" s="8">
        <f>'Dachser Classic'!L17+('Dachser Classic'!L17*0.18)</f>
        <v>50.637929999999997</v>
      </c>
      <c r="M17" s="8">
        <f>'Dachser Classic'!M17+('Dachser Classic'!M17*0.18)</f>
        <v>44.628780000000006</v>
      </c>
      <c r="N17" s="8">
        <f>'Dachser Classic'!N17+('Dachser Classic'!N17*0.18)</f>
        <v>37.095660000000002</v>
      </c>
      <c r="O17" s="8">
        <f>'Dachser Classic'!O17+('Dachser Classic'!O17*0.18)</f>
        <v>27.047369999999997</v>
      </c>
      <c r="P17" s="8">
        <f>'Dachser Classic'!P17+('Dachser Classic'!P17*0.18)</f>
        <v>22.227660000000004</v>
      </c>
      <c r="Q17" s="8">
        <f>'Dachser Classic'!Q17+('Dachser Classic'!Q17*0.18)</f>
        <v>20.41872</v>
      </c>
      <c r="R17" s="8">
        <f>'Dachser Classic'!R17+('Dachser Classic'!R17*0.18)</f>
        <v>18.795630000000003</v>
      </c>
      <c r="S17" s="8">
        <f>'Dachser Classic'!S17+('Dachser Classic'!S17*0.18)</f>
        <v>18.002670000000002</v>
      </c>
      <c r="T17" s="8">
        <f>'Dachser Classic'!T17+('Dachser Classic'!T17*0.18)</f>
        <v>17.222100000000001</v>
      </c>
      <c r="U17" s="8">
        <f>'Dachser Classic'!U17+('Dachser Classic'!U17*0.18)</f>
        <v>16.838010000000001</v>
      </c>
      <c r="V17" s="8">
        <f>'Dachser Classic'!V17+('Dachser Classic'!V17*0.18)</f>
        <v>16.462486035971221</v>
      </c>
      <c r="W17" s="8">
        <f>'Dachser Classic'!W17+('Dachser Classic'!W17*0.18)</f>
        <v>16.09533706682366</v>
      </c>
      <c r="X17" s="8">
        <f>'Dachser Classic'!X17+('Dachser Classic'!X17*0.18)</f>
        <v>15.73637631209594</v>
      </c>
    </row>
    <row r="18" spans="1:24" x14ac:dyDescent="0.25">
      <c r="A18" s="2"/>
      <c r="B18" s="4">
        <v>14</v>
      </c>
      <c r="C18" s="3" t="s">
        <v>84</v>
      </c>
      <c r="D18" s="8">
        <f>'Dachser Classic'!D18+('Dachser Classic'!D18*0.18)</f>
        <v>25.990998600000001</v>
      </c>
      <c r="E18" s="8">
        <f>'Dachser Classic'!E18+('Dachser Classic'!E18*0.18)</f>
        <v>36.009800399999996</v>
      </c>
      <c r="F18" s="8">
        <f>'Dachser Classic'!F18+('Dachser Classic'!F18*0.18)</f>
        <v>38.251646999999998</v>
      </c>
      <c r="G18" s="8">
        <f>'Dachser Classic'!G18+('Dachser Classic'!G18*0.18)</f>
        <v>42.135912000000005</v>
      </c>
      <c r="H18" s="8">
        <f>'Dachser Classic'!H18+('Dachser Classic'!H18*0.18)</f>
        <v>44.609575500000005</v>
      </c>
      <c r="I18" s="8">
        <f>'Dachser Classic'!I18+('Dachser Classic'!I18*0.18)</f>
        <v>50.430707249999998</v>
      </c>
      <c r="J18" s="8">
        <f>'Dachser Classic'!J18+('Dachser Classic'!J18*0.18)</f>
        <v>57.316140000000004</v>
      </c>
      <c r="K18" s="8">
        <f>'Dachser Classic'!K18+('Dachser Classic'!K18*0.18)</f>
        <v>63.895230000000005</v>
      </c>
      <c r="L18" s="8">
        <f>'Dachser Classic'!L18+('Dachser Classic'!L18*0.18)</f>
        <v>57.638280000000002</v>
      </c>
      <c r="M18" s="8">
        <f>'Dachser Classic'!M18+('Dachser Classic'!M18*0.18)</f>
        <v>51.938880000000005</v>
      </c>
      <c r="N18" s="8">
        <f>'Dachser Classic'!N18+('Dachser Classic'!N18*0.18)</f>
        <v>44.765070000000001</v>
      </c>
      <c r="O18" s="8">
        <f>'Dachser Classic'!O18+('Dachser Classic'!O18*0.18)</f>
        <v>37.591260000000005</v>
      </c>
      <c r="P18" s="8">
        <f>'Dachser Classic'!P18+('Dachser Classic'!P18*0.18)</f>
        <v>31.334310000000002</v>
      </c>
      <c r="Q18" s="8">
        <f>'Dachser Classic'!Q18+('Dachser Classic'!Q18*0.18)</f>
        <v>29.302350000000001</v>
      </c>
      <c r="R18" s="8">
        <f>'Dachser Classic'!R18+('Dachser Classic'!R18*0.18)</f>
        <v>27.307559999999999</v>
      </c>
      <c r="S18" s="8">
        <f>'Dachser Classic'!S18+('Dachser Classic'!S18*0.18)</f>
        <v>26.328749999999999</v>
      </c>
      <c r="T18" s="8">
        <f>'Dachser Classic'!T18+('Dachser Classic'!T18*0.18)</f>
        <v>25.449059999999999</v>
      </c>
      <c r="U18" s="8">
        <f>'Dachser Classic'!U18+('Dachser Classic'!U18*0.18)</f>
        <v>24.755220000000001</v>
      </c>
      <c r="V18" s="8">
        <f>'Dachser Classic'!V18+('Dachser Classic'!V18*0.18)</f>
        <v>24.080296767283357</v>
      </c>
      <c r="W18" s="8">
        <f>'Dachser Classic'!W18+('Dachser Classic'!W18*0.18)</f>
        <v>23.423774557464533</v>
      </c>
      <c r="X18" s="8">
        <f>'Dachser Classic'!X18+('Dachser Classic'!X18*0.18)</f>
        <v>22.785151687348659</v>
      </c>
    </row>
    <row r="19" spans="1:24" x14ac:dyDescent="0.25">
      <c r="A19" s="2"/>
      <c r="B19" s="4">
        <v>15</v>
      </c>
      <c r="C19" s="3" t="s">
        <v>83</v>
      </c>
      <c r="D19" s="8">
        <f>'Dachser Classic'!D19+('Dachser Classic'!D19*0.18)</f>
        <v>23.206717800000007</v>
      </c>
      <c r="E19" s="8">
        <f>'Dachser Classic'!E19+('Dachser Classic'!E19*0.18)</f>
        <v>31.193559599999997</v>
      </c>
      <c r="F19" s="8">
        <f>'Dachser Classic'!F19+('Dachser Classic'!F19*0.18)</f>
        <v>32.803454249999994</v>
      </c>
      <c r="G19" s="8">
        <f>'Dachser Classic'!G19+('Dachser Classic'!G19*0.18)</f>
        <v>35.860624800000004</v>
      </c>
      <c r="H19" s="8">
        <f>'Dachser Classic'!H19+('Dachser Classic'!H19*0.18)</f>
        <v>37.714540499999998</v>
      </c>
      <c r="I19" s="8">
        <f>'Dachser Classic'!I19+('Dachser Classic'!I19*0.18)</f>
        <v>42.379065749999995</v>
      </c>
      <c r="J19" s="8">
        <f>'Dachser Classic'!J19+('Dachser Classic'!J19*0.18)</f>
        <v>48.754650000000005</v>
      </c>
      <c r="K19" s="8">
        <f>'Dachser Classic'!K19+('Dachser Classic'!K19*0.18)</f>
        <v>53.85933</v>
      </c>
      <c r="L19" s="8">
        <f>'Dachser Classic'!L19+('Dachser Classic'!L19*0.18)</f>
        <v>47.577600000000004</v>
      </c>
      <c r="M19" s="8">
        <f>'Dachser Classic'!M19+('Dachser Classic'!M19*0.18)</f>
        <v>41.82864</v>
      </c>
      <c r="N19" s="8">
        <f>'Dachser Classic'!N19+('Dachser Classic'!N19*0.18)</f>
        <v>34.840680000000006</v>
      </c>
      <c r="O19" s="8">
        <f>'Dachser Classic'!O19+('Dachser Classic'!O19*0.18)</f>
        <v>28.497000000000003</v>
      </c>
      <c r="P19" s="8">
        <f>'Dachser Classic'!P19+('Dachser Classic'!P19*0.18)</f>
        <v>23.441880000000005</v>
      </c>
      <c r="Q19" s="8">
        <f>'Dachser Classic'!Q19+('Dachser Classic'!Q19*0.18)</f>
        <v>21.620550000000001</v>
      </c>
      <c r="R19" s="8">
        <f>'Dachser Classic'!R19+('Dachser Classic'!R19*0.18)</f>
        <v>19.960290000000001</v>
      </c>
      <c r="S19" s="8">
        <f>'Dachser Classic'!S19+('Dachser Classic'!S19*0.18)</f>
        <v>19.179720000000003</v>
      </c>
      <c r="T19" s="8">
        <f>'Dachser Classic'!T19+('Dachser Classic'!T19*0.18)</f>
        <v>18.399150000000002</v>
      </c>
      <c r="U19" s="8">
        <f>'Dachser Classic'!U19+('Dachser Classic'!U19*0.18)</f>
        <v>17.816820000000003</v>
      </c>
      <c r="V19" s="8">
        <f>'Dachser Classic'!V19+('Dachser Classic'!V19*0.18)</f>
        <v>17.252920646464649</v>
      </c>
      <c r="W19" s="8">
        <f>'Dachser Classic'!W19+('Dachser Classic'!W19*0.18)</f>
        <v>16.706868612536137</v>
      </c>
      <c r="X19" s="8">
        <f>'Dachser Classic'!X19+('Dachser Classic'!X19*0.18)</f>
        <v>16.178099033553515</v>
      </c>
    </row>
    <row r="20" spans="1:24" x14ac:dyDescent="0.25">
      <c r="A20" s="2"/>
      <c r="B20" s="4">
        <v>16</v>
      </c>
      <c r="C20" s="3" t="s">
        <v>82</v>
      </c>
      <c r="D20" s="8">
        <f>'Dachser Classic'!D20+('Dachser Classic'!D20*0.18)</f>
        <v>25.912198200000002</v>
      </c>
      <c r="E20" s="8">
        <f>'Dachser Classic'!E20+('Dachser Classic'!E20*0.18)</f>
        <v>34.777738800000002</v>
      </c>
      <c r="F20" s="8">
        <f>'Dachser Classic'!F20+('Dachser Classic'!F20*0.18)</f>
        <v>37.070570249999996</v>
      </c>
      <c r="G20" s="8">
        <f>'Dachser Classic'!G20+('Dachser Classic'!G20*0.18)</f>
        <v>40.473669600000008</v>
      </c>
      <c r="H20" s="8">
        <f>'Dachser Classic'!H20+('Dachser Classic'!H20*0.18)</f>
        <v>42.879312000000006</v>
      </c>
      <c r="I20" s="8">
        <f>'Dachser Classic'!I20+('Dachser Classic'!I20*0.18)</f>
        <v>48.614642999999994</v>
      </c>
      <c r="J20" s="8">
        <f>'Dachser Classic'!J20+('Dachser Classic'!J20*0.18)</f>
        <v>58.220610000000001</v>
      </c>
      <c r="K20" s="8">
        <f>'Dachser Classic'!K20+('Dachser Classic'!K20*0.18)</f>
        <v>64.861649999999997</v>
      </c>
      <c r="L20" s="8">
        <f>'Dachser Classic'!L20+('Dachser Classic'!L20*0.18)</f>
        <v>55.011599999999994</v>
      </c>
      <c r="M20" s="8">
        <f>'Dachser Classic'!M20+('Dachser Classic'!M20*0.18)</f>
        <v>49.151130000000002</v>
      </c>
      <c r="N20" s="8">
        <f>'Dachser Classic'!N20+('Dachser Classic'!N20*0.18)</f>
        <v>41.110019999999999</v>
      </c>
      <c r="O20" s="8">
        <f>'Dachser Classic'!O20+('Dachser Classic'!O20*0.18)</f>
        <v>29.959019999999999</v>
      </c>
      <c r="P20" s="8">
        <f>'Dachser Classic'!P20+('Dachser Classic'!P20*0.18)</f>
        <v>24.866730000000004</v>
      </c>
      <c r="Q20" s="8">
        <f>'Dachser Classic'!Q20+('Dachser Classic'!Q20*0.18)</f>
        <v>22.946280000000002</v>
      </c>
      <c r="R20" s="8">
        <f>'Dachser Classic'!R20+('Dachser Classic'!R20*0.18)</f>
        <v>21.038220000000003</v>
      </c>
      <c r="S20" s="8">
        <f>'Dachser Classic'!S20+('Dachser Classic'!S20*0.18)</f>
        <v>20.356770000000001</v>
      </c>
      <c r="T20" s="8">
        <f>'Dachser Classic'!T20+('Dachser Classic'!T20*0.18)</f>
        <v>19.5762</v>
      </c>
      <c r="U20" s="8">
        <f>'Dachser Classic'!U20+('Dachser Classic'!U20*0.18)</f>
        <v>19.0806</v>
      </c>
      <c r="V20" s="8">
        <f>'Dachser Classic'!V20+('Dachser Classic'!V20*0.18)</f>
        <v>18.59754683544304</v>
      </c>
      <c r="W20" s="8">
        <f>'Dachser Classic'!W20+('Dachser Classic'!W20*0.18)</f>
        <v>18.126722864925494</v>
      </c>
      <c r="X20" s="8">
        <f>'Dachser Classic'!X20+('Dachser Classic'!X20*0.18)</f>
        <v>17.667818488598265</v>
      </c>
    </row>
    <row r="21" spans="1:24" x14ac:dyDescent="0.25">
      <c r="A21" s="2"/>
      <c r="B21" s="4">
        <v>17</v>
      </c>
      <c r="C21" s="3" t="s">
        <v>81</v>
      </c>
      <c r="D21" s="8">
        <f>'Dachser Classic'!D21+('Dachser Classic'!D21*0.18)</f>
        <v>25.912198200000002</v>
      </c>
      <c r="E21" s="8">
        <f>'Dachser Classic'!E21+('Dachser Classic'!E21*0.18)</f>
        <v>34.777738800000002</v>
      </c>
      <c r="F21" s="8">
        <f>'Dachser Classic'!F21+('Dachser Classic'!F21*0.18)</f>
        <v>37.070570249999996</v>
      </c>
      <c r="G21" s="8">
        <f>'Dachser Classic'!G21+('Dachser Classic'!G21*0.18)</f>
        <v>40.473669600000008</v>
      </c>
      <c r="H21" s="8">
        <f>'Dachser Classic'!H21+('Dachser Classic'!H21*0.18)</f>
        <v>42.879312000000006</v>
      </c>
      <c r="I21" s="8">
        <f>'Dachser Classic'!I21+('Dachser Classic'!I21*0.18)</f>
        <v>48.614642999999994</v>
      </c>
      <c r="J21" s="8">
        <f>'Dachser Classic'!J21+('Dachser Classic'!J21*0.18)</f>
        <v>58.220610000000001</v>
      </c>
      <c r="K21" s="8">
        <f>'Dachser Classic'!K21+('Dachser Classic'!K21*0.18)</f>
        <v>64.861649999999997</v>
      </c>
      <c r="L21" s="8">
        <f>'Dachser Classic'!L21+('Dachser Classic'!L21*0.18)</f>
        <v>55.011599999999994</v>
      </c>
      <c r="M21" s="8">
        <f>'Dachser Classic'!M21+('Dachser Classic'!M21*0.18)</f>
        <v>49.151130000000002</v>
      </c>
      <c r="N21" s="8">
        <f>'Dachser Classic'!N21+('Dachser Classic'!N21*0.18)</f>
        <v>41.110019999999999</v>
      </c>
      <c r="O21" s="8">
        <f>'Dachser Classic'!O21+('Dachser Classic'!O21*0.18)</f>
        <v>29.959019999999999</v>
      </c>
      <c r="P21" s="8">
        <f>'Dachser Classic'!P21+('Dachser Classic'!P21*0.18)</f>
        <v>24.866730000000004</v>
      </c>
      <c r="Q21" s="8">
        <f>'Dachser Classic'!Q21+('Dachser Classic'!Q21*0.18)</f>
        <v>22.946280000000002</v>
      </c>
      <c r="R21" s="8">
        <f>'Dachser Classic'!R21+('Dachser Classic'!R21*0.18)</f>
        <v>21.038220000000003</v>
      </c>
      <c r="S21" s="8">
        <f>'Dachser Classic'!S21+('Dachser Classic'!S21*0.18)</f>
        <v>20.356770000000001</v>
      </c>
      <c r="T21" s="8">
        <f>'Dachser Classic'!T21+('Dachser Classic'!T21*0.18)</f>
        <v>19.5762</v>
      </c>
      <c r="U21" s="8">
        <f>'Dachser Classic'!U21+('Dachser Classic'!U21*0.18)</f>
        <v>19.0806</v>
      </c>
      <c r="V21" s="8">
        <f>'Dachser Classic'!V21+('Dachser Classic'!V21*0.18)</f>
        <v>18.59754683544304</v>
      </c>
      <c r="W21" s="8">
        <f>'Dachser Classic'!W21+('Dachser Classic'!W21*0.18)</f>
        <v>18.126722864925494</v>
      </c>
      <c r="X21" s="8">
        <f>'Dachser Classic'!X21+('Dachser Classic'!X21*0.18)</f>
        <v>17.667818488598265</v>
      </c>
    </row>
    <row r="22" spans="1:24" x14ac:dyDescent="0.25">
      <c r="A22" s="2"/>
      <c r="B22" s="4">
        <v>18</v>
      </c>
      <c r="C22" s="3" t="s">
        <v>80</v>
      </c>
      <c r="D22" s="8">
        <f>'Dachser Classic'!D22+('Dachser Classic'!D22*0.18)</f>
        <v>24.520057800000004</v>
      </c>
      <c r="E22" s="8">
        <f>'Dachser Classic'!E22+('Dachser Classic'!E22*0.18)</f>
        <v>32.985649199999997</v>
      </c>
      <c r="F22" s="8">
        <f>'Dachser Classic'!F22+('Dachser Classic'!F22*0.18)</f>
        <v>34.797314999999998</v>
      </c>
      <c r="G22" s="8">
        <f>'Dachser Classic'!G22+('Dachser Classic'!G22*0.18)</f>
        <v>37.986748800000001</v>
      </c>
      <c r="H22" s="8">
        <f>'Dachser Classic'!H22+('Dachser Classic'!H22*0.18)</f>
        <v>39.978193500000003</v>
      </c>
      <c r="I22" s="8">
        <f>'Dachser Classic'!I22+('Dachser Classic'!I22*0.18)</f>
        <v>44.969814749999998</v>
      </c>
      <c r="J22" s="8">
        <f>'Dachser Classic'!J22+('Dachser Classic'!J22*0.18)</f>
        <v>51.976050000000008</v>
      </c>
      <c r="K22" s="8">
        <f>'Dachser Classic'!K22+('Dachser Classic'!K22*0.18)</f>
        <v>57.415260000000004</v>
      </c>
      <c r="L22" s="8">
        <f>'Dachser Classic'!L22+('Dachser Classic'!L22*0.18)</f>
        <v>50.637929999999997</v>
      </c>
      <c r="M22" s="8">
        <f>'Dachser Classic'!M22+('Dachser Classic'!M22*0.18)</f>
        <v>44.50488</v>
      </c>
      <c r="N22" s="8">
        <f>'Dachser Classic'!N22+('Dachser Classic'!N22*0.18)</f>
        <v>37.095660000000002</v>
      </c>
      <c r="O22" s="8">
        <f>'Dachser Classic'!O22+('Dachser Classic'!O22*0.18)</f>
        <v>30.405059999999999</v>
      </c>
      <c r="P22" s="8">
        <f>'Dachser Classic'!P22+('Dachser Classic'!P22*0.18)</f>
        <v>24.96585</v>
      </c>
      <c r="Q22" s="8">
        <f>'Dachser Classic'!Q22+('Dachser Classic'!Q22*0.18)</f>
        <v>22.946280000000002</v>
      </c>
      <c r="R22" s="8">
        <f>'Dachser Classic'!R22+('Dachser Classic'!R22*0.18)</f>
        <v>21.236460000000001</v>
      </c>
      <c r="S22" s="8">
        <f>'Dachser Classic'!S22+('Dachser Classic'!S22*0.18)</f>
        <v>20.455890000000004</v>
      </c>
      <c r="T22" s="8">
        <f>'Dachser Classic'!T22+('Dachser Classic'!T22*0.18)</f>
        <v>19.5762</v>
      </c>
      <c r="U22" s="8">
        <f>'Dachser Classic'!U22+('Dachser Classic'!U22*0.18)</f>
        <v>18.882360000000002</v>
      </c>
      <c r="V22" s="8">
        <f>'Dachser Classic'!V22+('Dachser Classic'!V22*0.18)</f>
        <v>18.213111797468354</v>
      </c>
      <c r="W22" s="8">
        <f>'Dachser Classic'!W22+('Dachser Classic'!W22*0.18)</f>
        <v>17.567583784393527</v>
      </c>
      <c r="X22" s="8">
        <f>'Dachser Classic'!X22+('Dachser Classic'!X22*0.18)</f>
        <v>16.944935245199829</v>
      </c>
    </row>
    <row r="23" spans="1:24" x14ac:dyDescent="0.25">
      <c r="A23" s="2"/>
      <c r="B23" s="4">
        <v>19</v>
      </c>
      <c r="C23" s="3" t="s">
        <v>79</v>
      </c>
      <c r="D23" s="8">
        <f>'Dachser Classic'!D23+('Dachser Classic'!D23*0.18)</f>
        <v>26.490067800000006</v>
      </c>
      <c r="E23" s="8">
        <f>'Dachser Classic'!E23+('Dachser Classic'!E23*0.18)</f>
        <v>35.631781499999995</v>
      </c>
      <c r="F23" s="8">
        <f>'Dachser Classic'!F23+('Dachser Classic'!F23*0.18)</f>
        <v>38.073850499999999</v>
      </c>
      <c r="G23" s="8">
        <f>'Dachser Classic'!G23+('Dachser Classic'!G23*0.18)</f>
        <v>41.49163200000001</v>
      </c>
      <c r="H23" s="8">
        <f>'Dachser Classic'!H23+('Dachser Classic'!H23*0.18)</f>
        <v>44.154243000000001</v>
      </c>
      <c r="I23" s="8">
        <f>'Dachser Classic'!I23+('Dachser Classic'!I23*0.18)</f>
        <v>49.948116750000004</v>
      </c>
      <c r="J23" s="8">
        <f>'Dachser Classic'!J23+('Dachser Classic'!J23*0.18)</f>
        <v>59.942820000000012</v>
      </c>
      <c r="K23" s="8">
        <f>'Dachser Classic'!K23+('Dachser Classic'!K23*0.18)</f>
        <v>66.806880000000007</v>
      </c>
      <c r="L23" s="8">
        <f>'Dachser Classic'!L23+('Dachser Classic'!L23*0.18)</f>
        <v>56.758590000000005</v>
      </c>
      <c r="M23" s="8">
        <f>'Dachser Classic'!M23+('Dachser Classic'!M23*0.18)</f>
        <v>51.009630000000001</v>
      </c>
      <c r="N23" s="8">
        <f>'Dachser Classic'!N23+('Dachser Classic'!N23*0.18)</f>
        <v>42.881789999999995</v>
      </c>
      <c r="O23" s="8">
        <f>'Dachser Classic'!O23+('Dachser Classic'!O23*0.18)</f>
        <v>31.421039999999998</v>
      </c>
      <c r="P23" s="8">
        <f>'Dachser Classic'!P23+('Dachser Classic'!P23*0.18)</f>
        <v>26.180069999999997</v>
      </c>
      <c r="Q23" s="8">
        <f>'Dachser Classic'!Q23+('Dachser Classic'!Q23*0.18)</f>
        <v>24.148109999999996</v>
      </c>
      <c r="R23" s="8">
        <f>'Dachser Classic'!R23+('Dachser Classic'!R23*0.18)</f>
        <v>22.21527</v>
      </c>
      <c r="S23" s="8">
        <f>'Dachser Classic'!S23+('Dachser Classic'!S23*0.18)</f>
        <v>21.434700000000003</v>
      </c>
      <c r="T23" s="8">
        <f>'Dachser Classic'!T23+('Dachser Classic'!T23*0.18)</f>
        <v>20.654130000000002</v>
      </c>
      <c r="U23" s="8">
        <f>'Dachser Classic'!U23+('Dachser Classic'!U23*0.18)</f>
        <v>20.158529999999999</v>
      </c>
      <c r="V23" s="8">
        <f>'Dachser Classic'!V23+('Dachser Classic'!V23*0.18)</f>
        <v>19.674822021595677</v>
      </c>
      <c r="W23" s="8">
        <f>'Dachser Classic'!W23+('Dachser Classic'!W23*0.18)</f>
        <v>19.202720713339033</v>
      </c>
      <c r="X23" s="8">
        <f>'Dachser Classic'!X23+('Dachser Classic'!X23*0.18)</f>
        <v>18.741947570847394</v>
      </c>
    </row>
    <row r="24" spans="1:24" x14ac:dyDescent="0.25">
      <c r="A24" s="2"/>
      <c r="B24" s="4">
        <v>20</v>
      </c>
      <c r="C24" s="3" t="s">
        <v>78</v>
      </c>
      <c r="D24" s="8">
        <f>'Dachser Classic'!D24+('Dachser Classic'!D24*0.18)</f>
        <v>58.141561800000012</v>
      </c>
      <c r="E24" s="8">
        <f>'Dachser Classic'!E24+('Dachser Classic'!E24*0.18)</f>
        <v>73.993699499999977</v>
      </c>
      <c r="F24" s="8">
        <f>'Dachser Classic'!F24+('Dachser Classic'!F24*0.18)</f>
        <v>82.230881249999996</v>
      </c>
      <c r="G24" s="8">
        <f>'Dachser Classic'!G24+('Dachser Classic'!G24*0.18)</f>
        <v>87.403024800000011</v>
      </c>
      <c r="H24" s="8">
        <f>'Dachser Classic'!H24+('Dachser Classic'!H24*0.18)</f>
        <v>94.917311999999995</v>
      </c>
      <c r="I24" s="8">
        <f>'Dachser Classic'!I24+('Dachser Classic'!I24*0.18)</f>
        <v>109.5988425</v>
      </c>
      <c r="J24" s="8">
        <f>'Dachser Classic'!J24+('Dachser Classic'!J24*0.18)</f>
        <v>133.87395000000001</v>
      </c>
      <c r="K24" s="8">
        <f>'Dachser Classic'!K24+('Dachser Classic'!K24*0.18)</f>
        <v>153.15279000000001</v>
      </c>
      <c r="L24" s="8">
        <f>'Dachser Classic'!L24+('Dachser Classic'!L24*0.18)</f>
        <v>134.30760000000001</v>
      </c>
      <c r="M24" s="8">
        <f>'Dachser Classic'!M24+('Dachser Classic'!M24*0.18)</f>
        <v>128.64537000000001</v>
      </c>
      <c r="N24" s="8">
        <f>'Dachser Classic'!N24+('Dachser Classic'!N24*0.18)</f>
        <v>116.35449</v>
      </c>
      <c r="O24" s="8">
        <f>'Dachser Classic'!O24+('Dachser Classic'!O24*0.18)</f>
        <v>75.417929999999998</v>
      </c>
      <c r="P24" s="8">
        <f>'Dachser Classic'!P24+('Dachser Classic'!P24*0.18)</f>
        <v>64.57668000000001</v>
      </c>
      <c r="Q24" s="8">
        <f>'Dachser Classic'!Q24+('Dachser Classic'!Q24*0.18)</f>
        <v>60.537540000000007</v>
      </c>
      <c r="R24" s="8">
        <f>'Dachser Classic'!R24+('Dachser Classic'!R24*0.18)</f>
        <v>56.770979999999994</v>
      </c>
      <c r="S24" s="8">
        <f>'Dachser Classic'!S24+('Dachser Classic'!S24*0.18)</f>
        <v>55.284179999999999</v>
      </c>
      <c r="T24" s="8">
        <f>'Dachser Classic'!T24+('Dachser Classic'!T24*0.18)</f>
        <v>53.723040000000005</v>
      </c>
      <c r="U24" s="8">
        <f>'Dachser Classic'!U24+('Dachser Classic'!U24*0.18)</f>
        <v>52.174290000000006</v>
      </c>
      <c r="V24" s="8">
        <f>'Dachser Classic'!V24+('Dachser Classic'!V24*0.18)</f>
        <v>50.671267624565928</v>
      </c>
      <c r="W24" s="8">
        <f>'Dachser Classic'!W24+('Dachser Classic'!W24*0.18)</f>
        <v>49.212596092849495</v>
      </c>
      <c r="X24" s="8">
        <f>'Dachser Classic'!X24+('Dachser Classic'!X24*0.18)</f>
        <v>47.796940718825631</v>
      </c>
    </row>
    <row r="25" spans="1:24" x14ac:dyDescent="0.25">
      <c r="A25" s="2"/>
      <c r="B25" s="4">
        <v>21</v>
      </c>
      <c r="C25" s="3" t="s">
        <v>77</v>
      </c>
      <c r="D25" s="8">
        <f>'Dachser Classic'!D25+('Dachser Classic'!D25*0.18)</f>
        <v>20.251702800000004</v>
      </c>
      <c r="E25" s="8">
        <f>'Dachser Classic'!E25+('Dachser Classic'!E25*0.18)</f>
        <v>26.867343299999998</v>
      </c>
      <c r="F25" s="8">
        <f>'Dachser Classic'!F25+('Dachser Classic'!F25*0.18)</f>
        <v>28.079147249999998</v>
      </c>
      <c r="G25" s="8">
        <f>'Dachser Classic'!G25+('Dachser Classic'!G25*0.18)</f>
        <v>30.513100800000004</v>
      </c>
      <c r="H25" s="8">
        <f>'Dachser Classic'!H25+('Dachser Classic'!H25*0.18)</f>
        <v>31.912303500000004</v>
      </c>
      <c r="I25" s="8">
        <f>'Dachser Classic'!I25+('Dachser Classic'!I25*0.18)</f>
        <v>35.762495999999999</v>
      </c>
      <c r="J25" s="8">
        <f>'Dachser Classic'!J25+('Dachser Classic'!J25*0.18)</f>
        <v>41.803860000000007</v>
      </c>
      <c r="K25" s="8">
        <f>'Dachser Classic'!K25+('Dachser Classic'!K25*0.18)</f>
        <v>46.189920000000008</v>
      </c>
      <c r="L25" s="8">
        <f>'Dachser Classic'!L25+('Dachser Classic'!L25*0.18)</f>
        <v>39.263910000000003</v>
      </c>
      <c r="M25" s="8">
        <f>'Dachser Classic'!M25+('Dachser Classic'!M25*0.18)</f>
        <v>34.394640000000003</v>
      </c>
      <c r="N25" s="8">
        <f>'Dachser Classic'!N25+('Dachser Classic'!N25*0.18)</f>
        <v>28.583730000000003</v>
      </c>
      <c r="O25" s="8">
        <f>'Dachser Classic'!O25+('Dachser Classic'!O25*0.18)</f>
        <v>20.641740000000002</v>
      </c>
      <c r="P25" s="8">
        <f>'Dachser Classic'!P25+('Dachser Classic'!P25*0.18)</f>
        <v>16.974299999999999</v>
      </c>
      <c r="Q25" s="8">
        <f>'Dachser Classic'!Q25+('Dachser Classic'!Q25*0.18)</f>
        <v>15.56184</v>
      </c>
      <c r="R25" s="8">
        <f>'Dachser Classic'!R25+('Dachser Classic'!R25*0.18)</f>
        <v>14.48391</v>
      </c>
      <c r="S25" s="8">
        <f>'Dachser Classic'!S25+('Dachser Classic'!S25*0.18)</f>
        <v>13.901580000000001</v>
      </c>
      <c r="T25" s="8">
        <f>'Dachser Classic'!T25+('Dachser Classic'!T25*0.18)</f>
        <v>13.30686</v>
      </c>
      <c r="U25" s="8">
        <f>'Dachser Classic'!U25+('Dachser Classic'!U25*0.18)</f>
        <v>12.823649999999999</v>
      </c>
      <c r="V25" s="8">
        <f>'Dachser Classic'!V25+('Dachser Classic'!V25*0.18)</f>
        <v>12.357986731843573</v>
      </c>
      <c r="W25" s="8">
        <f>'Dachser Classic'!W25+('Dachser Classic'!W25*0.18)</f>
        <v>11.909233023704001</v>
      </c>
      <c r="X25" s="8">
        <f>'Dachser Classic'!X25+('Dachser Classic'!X25*0.18)</f>
        <v>11.476774841278994</v>
      </c>
    </row>
    <row r="26" spans="1:24" x14ac:dyDescent="0.25">
      <c r="A26" s="2"/>
      <c r="B26" s="4">
        <v>22</v>
      </c>
      <c r="C26" s="3" t="s">
        <v>76</v>
      </c>
      <c r="D26" s="8">
        <f>'Dachser Classic'!D26+('Dachser Classic'!D26*0.18)</f>
        <v>28.289343599999999</v>
      </c>
      <c r="E26" s="8">
        <f>'Dachser Classic'!E26+('Dachser Classic'!E26*0.18)</f>
        <v>37.885894200000003</v>
      </c>
      <c r="F26" s="8">
        <f>'Dachser Classic'!F26+('Dachser Classic'!F26*0.18)</f>
        <v>40.893195000000006</v>
      </c>
      <c r="G26" s="8">
        <f>'Dachser Classic'!G26+('Dachser Classic'!G26*0.18)</f>
        <v>45.176913600000006</v>
      </c>
      <c r="H26" s="8">
        <f>'Dachser Classic'!H26+('Dachser Classic'!H26*0.18)</f>
        <v>48.317283000000003</v>
      </c>
      <c r="I26" s="8">
        <f>'Dachser Classic'!I26+('Dachser Classic'!I26*0.18)</f>
        <v>55.040716500000002</v>
      </c>
      <c r="J26" s="8">
        <f>'Dachser Classic'!J26+('Dachser Classic'!J26*0.18)</f>
        <v>66.088260000000005</v>
      </c>
      <c r="K26" s="8">
        <f>'Dachser Classic'!K26+('Dachser Classic'!K26*0.18)</f>
        <v>74.253270000000001</v>
      </c>
      <c r="L26" s="8">
        <f>'Dachser Classic'!L26+('Dachser Classic'!L26*0.18)</f>
        <v>63.870449999999998</v>
      </c>
      <c r="M26" s="8">
        <f>'Dachser Classic'!M26+('Dachser Classic'!M26*0.18)</f>
        <v>58.456020000000002</v>
      </c>
      <c r="N26" s="8">
        <f>'Dachser Classic'!N26+('Dachser Classic'!N26*0.18)</f>
        <v>50.080380000000005</v>
      </c>
      <c r="O26" s="8">
        <f>'Dachser Classic'!O26+('Dachser Classic'!O26*0.18)</f>
        <v>37.256730000000005</v>
      </c>
      <c r="P26" s="8">
        <f>'Dachser Classic'!P26+('Dachser Classic'!P26*0.18)</f>
        <v>31.334310000000002</v>
      </c>
      <c r="Q26" s="8">
        <f>'Dachser Classic'!Q26+('Dachser Classic'!Q26*0.18)</f>
        <v>28.596119999999999</v>
      </c>
      <c r="R26" s="8">
        <f>'Dachser Classic'!R26+('Dachser Classic'!R26*0.18)</f>
        <v>26.427869999999999</v>
      </c>
      <c r="S26" s="8">
        <f>'Dachser Classic'!S26+('Dachser Classic'!S26*0.18)</f>
        <v>25.548180000000002</v>
      </c>
      <c r="T26" s="8">
        <f>'Dachser Classic'!T26+('Dachser Classic'!T26*0.18)</f>
        <v>24.755220000000001</v>
      </c>
      <c r="U26" s="8">
        <f>'Dachser Classic'!U26+('Dachser Classic'!U26*0.18)</f>
        <v>24.172890000000002</v>
      </c>
      <c r="V26" s="8">
        <f>'Dachser Classic'!V26+('Dachser Classic'!V26*0.18)</f>
        <v>23.604258453453454</v>
      </c>
      <c r="W26" s="8">
        <f>'Dachser Classic'!W26+('Dachser Classic'!W26*0.18)</f>
        <v>23.049003124468314</v>
      </c>
      <c r="X26" s="8">
        <f>'Dachser Classic'!X26+('Dachser Classic'!X26*0.18)</f>
        <v>22.506809357276119</v>
      </c>
    </row>
    <row r="27" spans="1:24" x14ac:dyDescent="0.25">
      <c r="A27" s="2"/>
      <c r="B27" s="4">
        <v>23</v>
      </c>
      <c r="C27" s="3" t="s">
        <v>75</v>
      </c>
      <c r="D27" s="8">
        <f>'Dachser Classic'!D27+('Dachser Classic'!D27*0.18)</f>
        <v>25.426262399999999</v>
      </c>
      <c r="E27" s="8">
        <f>'Dachser Classic'!E27+('Dachser Classic'!E27*0.18)</f>
        <v>34.875743700000001</v>
      </c>
      <c r="F27" s="8">
        <f>'Dachser Classic'!F27+('Dachser Classic'!F27*0.18)</f>
        <v>37.159468499999996</v>
      </c>
      <c r="G27" s="8">
        <f>'Dachser Classic'!G27+('Dachser Classic'!G27*0.18)</f>
        <v>40.654068000000002</v>
      </c>
      <c r="H27" s="8">
        <f>'Dachser Classic'!H27+('Dachser Classic'!H27*0.18)</f>
        <v>43.061444999999999</v>
      </c>
      <c r="I27" s="8">
        <f>'Dachser Classic'!I27+('Dachser Classic'!I27*0.18)</f>
        <v>48.703541249999994</v>
      </c>
      <c r="J27" s="8">
        <f>'Dachser Classic'!J27+('Dachser Classic'!J27*0.18)</f>
        <v>56.411670000000001</v>
      </c>
      <c r="K27" s="8">
        <f>'Dachser Classic'!K27+('Dachser Classic'!K27*0.18)</f>
        <v>62.705790000000007</v>
      </c>
      <c r="L27" s="8">
        <f>'Dachser Classic'!L27+('Dachser Classic'!L27*0.18)</f>
        <v>56.002800000000008</v>
      </c>
      <c r="M27" s="8">
        <f>'Dachser Classic'!M27+('Dachser Classic'!M27*0.18)</f>
        <v>50.204280000000011</v>
      </c>
      <c r="N27" s="8">
        <f>'Dachser Classic'!N27+('Dachser Classic'!N27*0.18)</f>
        <v>42.522480000000002</v>
      </c>
      <c r="O27" s="8">
        <f>'Dachser Classic'!O27+('Dachser Classic'!O27*0.18)</f>
        <v>35.237160000000003</v>
      </c>
      <c r="P27" s="8">
        <f>'Dachser Classic'!P27+('Dachser Classic'!P27*0.18)</f>
        <v>29.203229999999998</v>
      </c>
      <c r="Q27" s="8">
        <f>'Dachser Classic'!Q27+('Dachser Classic'!Q27*0.18)</f>
        <v>27.183660000000003</v>
      </c>
      <c r="R27" s="8">
        <f>'Dachser Classic'!R27+('Dachser Classic'!R27*0.18)</f>
        <v>25.052579999999999</v>
      </c>
      <c r="S27" s="8">
        <f>'Dachser Classic'!S27+('Dachser Classic'!S27*0.18)</f>
        <v>24.172890000000002</v>
      </c>
      <c r="T27" s="8">
        <f>'Dachser Classic'!T27+('Dachser Classic'!T27*0.18)</f>
        <v>23.293200000000002</v>
      </c>
      <c r="U27" s="8">
        <f>'Dachser Classic'!U27+('Dachser Classic'!U27*0.18)</f>
        <v>22.710869999999996</v>
      </c>
      <c r="V27" s="8">
        <f>'Dachser Classic'!V27+('Dachser Classic'!V27*0.18)</f>
        <v>22.143098249999994</v>
      </c>
      <c r="W27" s="8">
        <f>'Dachser Classic'!W27+('Dachser Classic'!W27*0.18)</f>
        <v>21.589520793749994</v>
      </c>
      <c r="X27" s="8">
        <f>'Dachser Classic'!X27+('Dachser Classic'!X27*0.18)</f>
        <v>21.049782773906241</v>
      </c>
    </row>
    <row r="28" spans="1:24" x14ac:dyDescent="0.25">
      <c r="A28" s="2"/>
      <c r="B28" s="4">
        <v>24</v>
      </c>
      <c r="C28" s="3" t="s">
        <v>74</v>
      </c>
      <c r="D28" s="8">
        <f>'Dachser Classic'!D28+('Dachser Classic'!D28*0.18)</f>
        <v>24.769592400000004</v>
      </c>
      <c r="E28" s="8">
        <f>'Dachser Classic'!E28+('Dachser Classic'!E28*0.18)</f>
        <v>33.643682099999999</v>
      </c>
      <c r="F28" s="8">
        <f>'Dachser Classic'!F28+('Dachser Classic'!F28*0.18)</f>
        <v>35.622798750000001</v>
      </c>
      <c r="G28" s="8">
        <f>'Dachser Classic'!G28+('Dachser Classic'!G28*0.18)</f>
        <v>38.991825599999999</v>
      </c>
      <c r="H28" s="8">
        <f>'Dachser Classic'!H28+('Dachser Classic'!H28*0.18)</f>
        <v>41.162058000000009</v>
      </c>
      <c r="I28" s="8">
        <f>'Dachser Classic'!I28+('Dachser Classic'!I28*0.18)</f>
        <v>46.506484499999992</v>
      </c>
      <c r="J28" s="8">
        <f>'Dachser Classic'!J28+('Dachser Classic'!J28*0.18)</f>
        <v>55.308959999999999</v>
      </c>
      <c r="K28" s="8">
        <f>'Dachser Classic'!K28+('Dachser Classic'!K28*0.18)</f>
        <v>61.305720000000001</v>
      </c>
      <c r="L28" s="8">
        <f>'Dachser Classic'!L28+('Dachser Classic'!L28*0.18)</f>
        <v>52.830960000000005</v>
      </c>
      <c r="M28" s="8">
        <f>'Dachser Classic'!M28+('Dachser Classic'!M28*0.18)</f>
        <v>46.945709999999998</v>
      </c>
      <c r="N28" s="8">
        <f>'Dachser Classic'!N28+('Dachser Classic'!N28*0.18)</f>
        <v>39.449760000000005</v>
      </c>
      <c r="O28" s="8">
        <f>'Dachser Classic'!O28+('Dachser Classic'!O28*0.18)</f>
        <v>29.512980000000002</v>
      </c>
      <c r="P28" s="8">
        <f>'Dachser Classic'!P28+('Dachser Classic'!P28*0.18)</f>
        <v>24.45786</v>
      </c>
      <c r="Q28" s="8">
        <f>'Dachser Classic'!Q28+('Dachser Classic'!Q28*0.18)</f>
        <v>22.537410000000001</v>
      </c>
      <c r="R28" s="8">
        <f>'Dachser Classic'!R28+('Dachser Classic'!R28*0.18)</f>
        <v>20.9391</v>
      </c>
      <c r="S28" s="8">
        <f>'Dachser Classic'!S28+('Dachser Classic'!S28*0.18)</f>
        <v>20.257650000000005</v>
      </c>
      <c r="T28" s="8">
        <f>'Dachser Classic'!T28+('Dachser Classic'!T28*0.18)</f>
        <v>19.477080000000001</v>
      </c>
      <c r="U28" s="8">
        <f>'Dachser Classic'!U28+('Dachser Classic'!U28*0.18)</f>
        <v>18.981480000000001</v>
      </c>
      <c r="V28" s="8">
        <f>'Dachser Classic'!V28+('Dachser Classic'!V28*0.18)</f>
        <v>18.498490687022901</v>
      </c>
      <c r="W28" s="8">
        <f>'Dachser Classic'!W28+('Dachser Classic'!W28*0.18)</f>
        <v>18.027791178447256</v>
      </c>
      <c r="X28" s="8">
        <f>'Dachser Classic'!X28+('Dachser Classic'!X28*0.18)</f>
        <v>17.569068756603812</v>
      </c>
    </row>
    <row r="29" spans="1:24" x14ac:dyDescent="0.25">
      <c r="A29" s="2"/>
      <c r="B29" s="4">
        <v>25</v>
      </c>
      <c r="C29" s="3" t="s">
        <v>73</v>
      </c>
      <c r="D29" s="8">
        <f>'Dachser Classic'!D29+('Dachser Classic'!D29*0.18)</f>
        <v>23.942188200000004</v>
      </c>
      <c r="E29" s="8">
        <f>'Dachser Classic'!E29+('Dachser Classic'!E29*0.18)</f>
        <v>30.8155407</v>
      </c>
      <c r="F29" s="8">
        <f>'Dachser Classic'!F29+('Dachser Classic'!F29*0.18)</f>
        <v>32.981250750000001</v>
      </c>
      <c r="G29" s="8">
        <f>'Dachser Classic'!G29+('Dachser Classic'!G29*0.18)</f>
        <v>36.053908800000002</v>
      </c>
      <c r="H29" s="8">
        <f>'Dachser Classic'!H29+('Dachser Classic'!H29*0.18)</f>
        <v>38.260939500000006</v>
      </c>
      <c r="I29" s="8">
        <f>'Dachser Classic'!I29+('Dachser Classic'!I29*0.18)</f>
        <v>43.331546999999986</v>
      </c>
      <c r="J29" s="8">
        <f>'Dachser Classic'!J29+('Dachser Classic'!J29*0.18)</f>
        <v>51.579570000000011</v>
      </c>
      <c r="K29" s="8">
        <f>'Dachser Classic'!K29+('Dachser Classic'!K29*0.18)</f>
        <v>57.848909999999997</v>
      </c>
      <c r="L29" s="8">
        <f>'Dachser Classic'!L29+('Dachser Classic'!L29*0.18)</f>
        <v>48.556409999999993</v>
      </c>
      <c r="M29" s="8">
        <f>'Dachser Classic'!M29+('Dachser Classic'!M29*0.18)</f>
        <v>44.157960000000003</v>
      </c>
      <c r="N29" s="8">
        <f>'Dachser Classic'!N29+('Dachser Classic'!N29*0.18)</f>
        <v>37.095660000000002</v>
      </c>
      <c r="O29" s="8">
        <f>'Dachser Classic'!O29+('Dachser Classic'!O29*0.18)</f>
        <v>25.919879999999999</v>
      </c>
      <c r="P29" s="8">
        <f>'Dachser Classic'!P29+('Dachser Classic'!P29*0.18)</f>
        <v>21.620550000000001</v>
      </c>
      <c r="Q29" s="8">
        <f>'Dachser Classic'!Q29+('Dachser Classic'!Q29*0.18)</f>
        <v>19.402740000000001</v>
      </c>
      <c r="R29" s="8">
        <f>'Dachser Classic'!R29+('Dachser Classic'!R29*0.18)</f>
        <v>17.717700000000001</v>
      </c>
      <c r="S29" s="8">
        <f>'Dachser Classic'!S29+('Dachser Classic'!S29*0.18)</f>
        <v>17.122980000000002</v>
      </c>
      <c r="T29" s="8">
        <f>'Dachser Classic'!T29+('Dachser Classic'!T29*0.18)</f>
        <v>16.44153</v>
      </c>
      <c r="U29" s="8">
        <f>'Dachser Classic'!U29+('Dachser Classic'!U29*0.18)</f>
        <v>15.958320000000001</v>
      </c>
      <c r="V29" s="8">
        <f>'Dachser Classic'!V29+('Dachser Classic'!V29*0.18)</f>
        <v>15.489311348907313</v>
      </c>
      <c r="W29" s="8">
        <f>'Dachser Classic'!W29+('Dachser Classic'!W29*0.18)</f>
        <v>15.034086674749524</v>
      </c>
      <c r="X29" s="8">
        <f>'Dachser Classic'!X29+('Dachser Classic'!X29*0.18)</f>
        <v>14.592240871949802</v>
      </c>
    </row>
    <row r="30" spans="1:24" x14ac:dyDescent="0.25">
      <c r="A30" s="2"/>
      <c r="B30" s="4">
        <v>26</v>
      </c>
      <c r="C30" s="3" t="s">
        <v>72</v>
      </c>
      <c r="D30" s="8">
        <f>'Dachser Classic'!D30+('Dachser Classic'!D30*0.18)</f>
        <v>20.671971600000003</v>
      </c>
      <c r="E30" s="8">
        <f>'Dachser Classic'!E30+('Dachser Classic'!E30*0.18)</f>
        <v>26.769338400000002</v>
      </c>
      <c r="F30" s="8">
        <f>'Dachser Classic'!F30+('Dachser Classic'!F30*0.18)</f>
        <v>27.901350749999995</v>
      </c>
      <c r="G30" s="8">
        <f>'Dachser Classic'!G30+('Dachser Classic'!G30*0.18)</f>
        <v>30.049219200000003</v>
      </c>
      <c r="H30" s="8">
        <f>'Dachser Classic'!H30+('Dachser Classic'!H30*0.18)</f>
        <v>31.365904500000003</v>
      </c>
      <c r="I30" s="8">
        <f>'Dachser Classic'!I30+('Dachser Classic'!I30*0.18)</f>
        <v>35.000510999999996</v>
      </c>
      <c r="J30" s="8">
        <f>'Dachser Classic'!J30+('Dachser Classic'!J30*0.18)</f>
        <v>40.998510000000003</v>
      </c>
      <c r="K30" s="8">
        <f>'Dachser Classic'!K30+('Dachser Classic'!K30*0.18)</f>
        <v>45.111989999999999</v>
      </c>
      <c r="L30" s="8">
        <f>'Dachser Classic'!L30+('Dachser Classic'!L30*0.18)</f>
        <v>37.628430000000002</v>
      </c>
      <c r="M30" s="8">
        <f>'Dachser Classic'!M30+('Dachser Classic'!M30*0.18)</f>
        <v>32.536140000000003</v>
      </c>
      <c r="N30" s="8">
        <f>'Dachser Classic'!N30+('Dachser Classic'!N30*0.18)</f>
        <v>26.341140000000003</v>
      </c>
      <c r="O30" s="8">
        <f>'Dachser Classic'!O30+('Dachser Classic'!O30*0.18)</f>
        <v>18.064620000000001</v>
      </c>
      <c r="P30" s="8">
        <f>'Dachser Classic'!P30+('Dachser Classic'!P30*0.18)</f>
        <v>14.65737</v>
      </c>
      <c r="Q30" s="8">
        <f>'Dachser Classic'!Q30+('Dachser Classic'!Q30*0.18)</f>
        <v>13.244910000000001</v>
      </c>
      <c r="R30" s="8">
        <f>'Dachser Classic'!R30+('Dachser Classic'!R30*0.18)</f>
        <v>12.129809999999999</v>
      </c>
      <c r="S30" s="8">
        <f>'Dachser Classic'!S30+('Dachser Classic'!S30*0.18)</f>
        <v>11.646600000000001</v>
      </c>
      <c r="T30" s="8">
        <f>'Dachser Classic'!T30+('Dachser Classic'!T30*0.18)</f>
        <v>11.06427</v>
      </c>
      <c r="U30" s="8">
        <f>'Dachser Classic'!U30+('Dachser Classic'!U30*0.18)</f>
        <v>10.66779</v>
      </c>
      <c r="V30" s="8">
        <f>'Dachser Classic'!V30+('Dachser Classic'!V30*0.18)</f>
        <v>10.285517569988802</v>
      </c>
      <c r="W30" s="8">
        <f>'Dachser Classic'!W30+('Dachser Classic'!W30*0.18)</f>
        <v>9.9169435921168638</v>
      </c>
      <c r="X30" s="8">
        <f>'Dachser Classic'!X30+('Dachser Classic'!X30*0.18)</f>
        <v>9.5615771923993496</v>
      </c>
    </row>
    <row r="31" spans="1:24" x14ac:dyDescent="0.25">
      <c r="A31" s="2"/>
      <c r="B31" s="4">
        <v>27</v>
      </c>
      <c r="C31" s="3" t="s">
        <v>71</v>
      </c>
      <c r="D31" s="8">
        <f>'Dachser Classic'!D31+('Dachser Classic'!D31*0.18)</f>
        <v>25.334328600000006</v>
      </c>
      <c r="E31" s="8">
        <f>'Dachser Classic'!E31+('Dachser Classic'!E31*0.18)</f>
        <v>34.5957297</v>
      </c>
      <c r="F31" s="8">
        <f>'Dachser Classic'!F31+('Dachser Classic'!F31*0.18)</f>
        <v>36.803875499999997</v>
      </c>
      <c r="G31" s="8">
        <f>'Dachser Classic'!G31+('Dachser Classic'!G31*0.18)</f>
        <v>40.293271200000007</v>
      </c>
      <c r="H31" s="8">
        <f>'Dachser Classic'!H31+('Dachser Classic'!H31*0.18)</f>
        <v>42.606112500000002</v>
      </c>
      <c r="I31" s="8">
        <f>'Dachser Classic'!I31+('Dachser Classic'!I31*0.18)</f>
        <v>48.233650499999989</v>
      </c>
      <c r="J31" s="8">
        <f>'Dachser Classic'!J31+('Dachser Classic'!J31*0.18)</f>
        <v>57.526769999999999</v>
      </c>
      <c r="K31" s="8">
        <f>'Dachser Classic'!K31+('Dachser Classic'!K31*0.18)</f>
        <v>63.895230000000005</v>
      </c>
      <c r="L31" s="8">
        <f>'Dachser Classic'!L31+('Dachser Classic'!L31*0.18)</f>
        <v>55.346130000000002</v>
      </c>
      <c r="M31" s="8">
        <f>'Dachser Classic'!M31+('Dachser Classic'!M31*0.18)</f>
        <v>49.510440000000003</v>
      </c>
      <c r="N31" s="8">
        <f>'Dachser Classic'!N31+('Dachser Classic'!N31*0.18)</f>
        <v>41.816249999999997</v>
      </c>
      <c r="O31" s="8">
        <f>'Dachser Classic'!O31+('Dachser Classic'!O31*0.18)</f>
        <v>31.532550000000001</v>
      </c>
      <c r="P31" s="8">
        <f>'Dachser Classic'!P31+('Dachser Classic'!P31*0.18)</f>
        <v>26.180069999999997</v>
      </c>
      <c r="Q31" s="8">
        <f>'Dachser Classic'!Q31+('Dachser Classic'!Q31*0.18)</f>
        <v>24.358740000000001</v>
      </c>
      <c r="R31" s="8">
        <f>'Dachser Classic'!R31+('Dachser Classic'!R31*0.18)</f>
        <v>22.512630000000001</v>
      </c>
      <c r="S31" s="8">
        <f>'Dachser Classic'!S31+('Dachser Classic'!S31*0.18)</f>
        <v>21.732060000000001</v>
      </c>
      <c r="T31" s="8">
        <f>'Dachser Classic'!T31+('Dachser Classic'!T31*0.18)</f>
        <v>20.9391</v>
      </c>
      <c r="U31" s="8">
        <f>'Dachser Classic'!U31+('Dachser Classic'!U31*0.18)</f>
        <v>20.455890000000004</v>
      </c>
      <c r="V31" s="8">
        <f>'Dachser Classic'!V31+('Dachser Classic'!V31*0.18)</f>
        <v>19.983831000000009</v>
      </c>
      <c r="W31" s="8">
        <f>'Dachser Classic'!W31+('Dachser Classic'!W31*0.18)</f>
        <v>19.522665669230779</v>
      </c>
      <c r="X31" s="8">
        <f>'Dachser Classic'!X31+('Dachser Classic'!X31*0.18)</f>
        <v>19.072142615325458</v>
      </c>
    </row>
    <row r="32" spans="1:24" x14ac:dyDescent="0.25">
      <c r="A32" s="2"/>
      <c r="B32" s="4">
        <v>28</v>
      </c>
      <c r="C32" s="3" t="s">
        <v>70</v>
      </c>
      <c r="D32" s="8">
        <f>'Dachser Classic'!D32+('Dachser Classic'!D32*0.18)</f>
        <v>24.848392800000006</v>
      </c>
      <c r="E32" s="8">
        <f>'Dachser Classic'!E32+('Dachser Classic'!E32*0.18)</f>
        <v>33.363668099999991</v>
      </c>
      <c r="F32" s="8">
        <f>'Dachser Classic'!F32+('Dachser Classic'!F32*0.18)</f>
        <v>35.343404249999992</v>
      </c>
      <c r="G32" s="8">
        <f>'Dachser Classic'!G32+('Dachser Classic'!G32*0.18)</f>
        <v>38.450630400000009</v>
      </c>
      <c r="H32" s="8">
        <f>'Dachser Classic'!H32+('Dachser Classic'!H32*0.18)</f>
        <v>40.615659000000001</v>
      </c>
      <c r="I32" s="8">
        <f>'Dachser Classic'!I32+('Dachser Classic'!I32*0.18)</f>
        <v>45.833397749999996</v>
      </c>
      <c r="J32" s="8">
        <f>'Dachser Classic'!J32+('Dachser Classic'!J32*0.18)</f>
        <v>54.602730000000008</v>
      </c>
      <c r="K32" s="8">
        <f>'Dachser Classic'!K32+('Dachser Classic'!K32*0.18)</f>
        <v>60.438420000000001</v>
      </c>
      <c r="L32" s="8">
        <f>'Dachser Classic'!L32+('Dachser Classic'!L32*0.18)</f>
        <v>51.728249999999996</v>
      </c>
      <c r="M32" s="8">
        <f>'Dachser Classic'!M32+('Dachser Classic'!M32*0.18)</f>
        <v>45.669540000000005</v>
      </c>
      <c r="N32" s="8">
        <f>'Dachser Classic'!N32+('Dachser Classic'!N32*0.18)</f>
        <v>38.148810000000005</v>
      </c>
      <c r="O32" s="8">
        <f>'Dachser Classic'!O32+('Dachser Classic'!O32*0.18)</f>
        <v>28.050960000000003</v>
      </c>
      <c r="P32" s="8">
        <f>'Dachser Classic'!P32+('Dachser Classic'!P32*0.18)</f>
        <v>23.14452</v>
      </c>
      <c r="Q32" s="8">
        <f>'Dachser Classic'!Q32+('Dachser Classic'!Q32*0.18)</f>
        <v>21.323190000000004</v>
      </c>
      <c r="R32" s="8">
        <f>'Dachser Classic'!R32+('Dachser Classic'!R32*0.18)</f>
        <v>19.5762</v>
      </c>
      <c r="S32" s="8">
        <f>'Dachser Classic'!S32+('Dachser Classic'!S32*0.18)</f>
        <v>18.882360000000002</v>
      </c>
      <c r="T32" s="8">
        <f>'Dachser Classic'!T32+('Dachser Classic'!T32*0.18)</f>
        <v>18.101790000000001</v>
      </c>
      <c r="U32" s="8">
        <f>'Dachser Classic'!U32+('Dachser Classic'!U32*0.18)</f>
        <v>17.618580000000001</v>
      </c>
      <c r="V32" s="8">
        <f>'Dachser Classic'!V32+('Dachser Classic'!V32*0.18)</f>
        <v>17.148268829568792</v>
      </c>
      <c r="W32" s="8">
        <f>'Dachser Classic'!W32+('Dachser Classic'!W32*0.18)</f>
        <v>16.690512166767164</v>
      </c>
      <c r="X32" s="8">
        <f>'Dachser Classic'!X32+('Dachser Classic'!X32*0.18)</f>
        <v>16.244974881001308</v>
      </c>
    </row>
    <row r="33" spans="1:24" x14ac:dyDescent="0.25">
      <c r="A33" s="2"/>
      <c r="B33" s="4">
        <v>29</v>
      </c>
      <c r="C33" s="3" t="s">
        <v>69</v>
      </c>
      <c r="D33" s="8">
        <f>'Dachser Classic'!D33+('Dachser Classic'!D33*0.18)</f>
        <v>25.662663600000002</v>
      </c>
      <c r="E33" s="8">
        <f>'Dachser Classic'!E33+('Dachser Classic'!E33*0.18)</f>
        <v>35.533776599999996</v>
      </c>
      <c r="F33" s="8">
        <f>'Dachser Classic'!F33+('Dachser Classic'!F33*0.18)</f>
        <v>37.984952249999999</v>
      </c>
      <c r="G33" s="8">
        <f>'Dachser Classic'!G33+('Dachser Classic'!G33*0.18)</f>
        <v>41.762229599999998</v>
      </c>
      <c r="H33" s="8">
        <f>'Dachser Classic'!H33+('Dachser Classic'!H33*0.18)</f>
        <v>44.427442500000005</v>
      </c>
      <c r="I33" s="8">
        <f>'Dachser Classic'!I33+('Dachser Classic'!I33*0.18)</f>
        <v>50.341809000000005</v>
      </c>
      <c r="J33" s="8">
        <f>'Dachser Classic'!J33+('Dachser Classic'!J33*0.18)</f>
        <v>60.041940000000004</v>
      </c>
      <c r="K33" s="8">
        <f>'Dachser Classic'!K33+('Dachser Classic'!K33*0.18)</f>
        <v>66.918390000000002</v>
      </c>
      <c r="L33" s="8">
        <f>'Dachser Classic'!L33+('Dachser Classic'!L33*0.18)</f>
        <v>58.517969999999991</v>
      </c>
      <c r="M33" s="8">
        <f>'Dachser Classic'!M33+('Dachser Classic'!M33*0.18)</f>
        <v>52.756620000000005</v>
      </c>
      <c r="N33" s="8">
        <f>'Dachser Classic'!N33+('Dachser Classic'!N33*0.18)</f>
        <v>45.235889999999998</v>
      </c>
      <c r="O33" s="8">
        <f>'Dachser Classic'!O33+('Dachser Classic'!O33*0.18)</f>
        <v>34.679609999999997</v>
      </c>
      <c r="P33" s="8">
        <f>'Dachser Classic'!P33+('Dachser Classic'!P33*0.18)</f>
        <v>29.004989999999999</v>
      </c>
      <c r="Q33" s="8">
        <f>'Dachser Classic'!Q33+('Dachser Classic'!Q33*0.18)</f>
        <v>27.084539999999997</v>
      </c>
      <c r="R33" s="8">
        <f>'Dachser Classic'!R33+('Dachser Classic'!R33*0.18)</f>
        <v>25.151700000000002</v>
      </c>
      <c r="S33" s="8">
        <f>'Dachser Classic'!S33+('Dachser Classic'!S33*0.18)</f>
        <v>24.371130000000001</v>
      </c>
      <c r="T33" s="8">
        <f>'Dachser Classic'!T33+('Dachser Classic'!T33*0.18)</f>
        <v>23.59056</v>
      </c>
      <c r="U33" s="8">
        <f>'Dachser Classic'!U33+('Dachser Classic'!U33*0.18)</f>
        <v>23.094960000000004</v>
      </c>
      <c r="V33" s="8">
        <f>'Dachser Classic'!V33+('Dachser Classic'!V33*0.18)</f>
        <v>22.609771764705886</v>
      </c>
      <c r="W33" s="8">
        <f>'Dachser Classic'!W33+('Dachser Classic'!W33*0.18)</f>
        <v>22.134776559565008</v>
      </c>
      <c r="X33" s="8">
        <f>'Dachser Classic'!X33+('Dachser Classic'!X33*0.18)</f>
        <v>21.669760245288437</v>
      </c>
    </row>
    <row r="34" spans="1:24" x14ac:dyDescent="0.25">
      <c r="A34" s="2"/>
      <c r="B34" s="4">
        <v>30</v>
      </c>
      <c r="C34" s="3" t="s">
        <v>68</v>
      </c>
      <c r="D34" s="8">
        <f>'Dachser Classic'!D34+('Dachser Classic'!D34*0.18)</f>
        <v>24.520057800000004</v>
      </c>
      <c r="E34" s="8">
        <f>'Dachser Classic'!E34+('Dachser Classic'!E34*0.18)</f>
        <v>32.425621199999995</v>
      </c>
      <c r="F34" s="8">
        <f>'Dachser Classic'!F34+('Dachser Classic'!F34*0.18)</f>
        <v>33.895632750000004</v>
      </c>
      <c r="G34" s="8">
        <f>'Dachser Classic'!G34+('Dachser Classic'!G34*0.18)</f>
        <v>36.698188800000004</v>
      </c>
      <c r="H34" s="8">
        <f>'Dachser Classic'!H34+('Dachser Classic'!H34*0.18)</f>
        <v>38.443072500000007</v>
      </c>
      <c r="I34" s="8">
        <f>'Dachser Classic'!I34+('Dachser Classic'!I34*0.18)</f>
        <v>43.052152499999991</v>
      </c>
      <c r="J34" s="8">
        <f>'Dachser Classic'!J34+('Dachser Classic'!J34*0.18)</f>
        <v>50.365349999999999</v>
      </c>
      <c r="K34" s="8">
        <f>'Dachser Classic'!K34+('Dachser Classic'!K34*0.18)</f>
        <v>55.482420000000005</v>
      </c>
      <c r="L34" s="8">
        <f>'Dachser Classic'!L34+('Dachser Classic'!L34*0.18)</f>
        <v>46.920929999999998</v>
      </c>
      <c r="M34" s="8">
        <f>'Dachser Classic'!M34+('Dachser Classic'!M34*0.18)</f>
        <v>40.899389999999997</v>
      </c>
      <c r="N34" s="8">
        <f>'Dachser Classic'!N34+('Dachser Classic'!N34*0.18)</f>
        <v>33.663630000000005</v>
      </c>
      <c r="O34" s="8">
        <f>'Dachser Classic'!O34+('Dachser Classic'!O34*0.18)</f>
        <v>24.123329999999999</v>
      </c>
      <c r="P34" s="8">
        <f>'Dachser Classic'!P34+('Dachser Classic'!P34*0.18)</f>
        <v>19.712490000000003</v>
      </c>
      <c r="Q34" s="8">
        <f>'Dachser Classic'!Q34+('Dachser Classic'!Q34*0.18)</f>
        <v>17.990279999999998</v>
      </c>
      <c r="R34" s="8">
        <f>'Dachser Classic'!R34+('Dachser Classic'!R34*0.18)</f>
        <v>16.540649999999999</v>
      </c>
      <c r="S34" s="8">
        <f>'Dachser Classic'!S34+('Dachser Classic'!S34*0.18)</f>
        <v>15.859200000000001</v>
      </c>
      <c r="T34" s="8">
        <f>'Dachser Classic'!T34+('Dachser Classic'!T34*0.18)</f>
        <v>15.16536</v>
      </c>
      <c r="U34" s="8">
        <f>'Dachser Classic'!U34+('Dachser Classic'!U34*0.18)</f>
        <v>14.68215</v>
      </c>
      <c r="V34" s="8">
        <f>'Dachser Classic'!V34+('Dachser Classic'!V34*0.18)</f>
        <v>14.214336397058824</v>
      </c>
      <c r="W34" s="8">
        <f>'Dachser Classic'!W34+('Dachser Classic'!W34*0.18)</f>
        <v>13.761428619701556</v>
      </c>
      <c r="X34" s="8">
        <f>'Dachser Classic'!X34+('Dachser Classic'!X34*0.18)</f>
        <v>13.322951727407144</v>
      </c>
    </row>
    <row r="35" spans="1:24" x14ac:dyDescent="0.25">
      <c r="A35" s="2"/>
      <c r="B35" s="4">
        <v>31</v>
      </c>
      <c r="C35" s="3" t="s">
        <v>67</v>
      </c>
      <c r="D35" s="8">
        <f>'Dachser Classic'!D35+('Dachser Classic'!D35*0.18)</f>
        <v>21.407442000000003</v>
      </c>
      <c r="E35" s="8">
        <f>'Dachser Classic'!E35+('Dachser Classic'!E35*0.18)</f>
        <v>28.659432899999999</v>
      </c>
      <c r="F35" s="8">
        <f>'Dachser Classic'!F35+('Dachser Classic'!F35*0.18)</f>
        <v>30.26350425</v>
      </c>
      <c r="G35" s="8">
        <f>'Dachser Classic'!G35+('Dachser Classic'!G35*0.18)</f>
        <v>32.909822399999996</v>
      </c>
      <c r="H35" s="8">
        <f>'Dachser Classic'!H35+('Dachser Classic'!H35*0.18)</f>
        <v>34.631289000000002</v>
      </c>
      <c r="I35" s="8">
        <f>'Dachser Classic'!I35+('Dachser Classic'!I35*0.18)</f>
        <v>39.026331750000004</v>
      </c>
      <c r="J35" s="8">
        <f>'Dachser Classic'!J35+('Dachser Classic'!J35*0.18)</f>
        <v>45.731489999999994</v>
      </c>
      <c r="K35" s="8">
        <f>'Dachser Classic'!K35+('Dachser Classic'!K35*0.18)</f>
        <v>50.83617000000001</v>
      </c>
      <c r="L35" s="8">
        <f>'Dachser Classic'!L35+('Dachser Classic'!L35*0.18)</f>
        <v>43.63758</v>
      </c>
      <c r="M35" s="8">
        <f>'Dachser Classic'!M35+('Dachser Classic'!M35*0.18)</f>
        <v>38.929380000000002</v>
      </c>
      <c r="N35" s="8">
        <f>'Dachser Classic'!N35+('Dachser Classic'!N35*0.18)</f>
        <v>32.721990000000005</v>
      </c>
      <c r="O35" s="8">
        <f>'Dachser Classic'!O35+('Dachser Classic'!O35*0.18)</f>
        <v>24.01182</v>
      </c>
      <c r="P35" s="8">
        <f>'Dachser Classic'!P35+('Dachser Classic'!P35*0.18)</f>
        <v>19.910730000000001</v>
      </c>
      <c r="Q35" s="8">
        <f>'Dachser Classic'!Q35+('Dachser Classic'!Q35*0.18)</f>
        <v>18.498270000000002</v>
      </c>
      <c r="R35" s="8">
        <f>'Dachser Classic'!R35+('Dachser Classic'!R35*0.18)</f>
        <v>17.122980000000002</v>
      </c>
      <c r="S35" s="8">
        <f>'Dachser Classic'!S35+('Dachser Classic'!S35*0.18)</f>
        <v>16.540649999999999</v>
      </c>
      <c r="T35" s="8">
        <f>'Dachser Classic'!T35+('Dachser Classic'!T35*0.18)</f>
        <v>15.859200000000001</v>
      </c>
      <c r="U35" s="8">
        <f>'Dachser Classic'!U35+('Dachser Classic'!U35*0.18)</f>
        <v>15.462720000000001</v>
      </c>
      <c r="V35" s="8">
        <f>'Dachser Classic'!V35+('Dachser Classic'!V35*0.18)</f>
        <v>15.076152</v>
      </c>
      <c r="W35" s="8">
        <f>'Dachser Classic'!W35+('Dachser Classic'!W35*0.18)</f>
        <v>14.699248199999996</v>
      </c>
      <c r="X35" s="8">
        <f>'Dachser Classic'!X35+('Dachser Classic'!X35*0.18)</f>
        <v>14.331766994999997</v>
      </c>
    </row>
    <row r="36" spans="1:24" x14ac:dyDescent="0.25">
      <c r="A36" s="2"/>
      <c r="B36" s="4">
        <v>32</v>
      </c>
      <c r="C36" s="3" t="s">
        <v>66</v>
      </c>
      <c r="D36" s="8">
        <f>'Dachser Classic'!D36+('Dachser Classic'!D36*0.18)</f>
        <v>23.535052800000006</v>
      </c>
      <c r="E36" s="8">
        <f>'Dachser Classic'!E36+('Dachser Classic'!E36*0.18)</f>
        <v>31.2915645</v>
      </c>
      <c r="F36" s="8">
        <f>'Dachser Classic'!F36+('Dachser Classic'!F36*0.18)</f>
        <v>33.349543500000003</v>
      </c>
      <c r="G36" s="8">
        <f>'Dachser Classic'!G36+('Dachser Classic'!G36*0.18)</f>
        <v>36.234307200000003</v>
      </c>
      <c r="H36" s="8">
        <f>'Dachser Classic'!H36+('Dachser Classic'!H36*0.18)</f>
        <v>38.352006000000003</v>
      </c>
      <c r="I36" s="8">
        <f>'Dachser Classic'!I36+('Dachser Classic'!I36*0.18)</f>
        <v>43.433144999999996</v>
      </c>
      <c r="J36" s="8">
        <f>'Dachser Classic'!J36+('Dachser Classic'!J36*0.18)</f>
        <v>51.381330000000005</v>
      </c>
      <c r="K36" s="8">
        <f>'Dachser Classic'!K36+('Dachser Classic'!K36*0.18)</f>
        <v>57.415260000000004</v>
      </c>
      <c r="L36" s="8">
        <f>'Dachser Classic'!L36+('Dachser Classic'!L36*0.18)</f>
        <v>48.556409999999993</v>
      </c>
      <c r="M36" s="8">
        <f>'Dachser Classic'!M36+('Dachser Classic'!M36*0.18)</f>
        <v>43.922550000000001</v>
      </c>
      <c r="N36" s="8">
        <f>'Dachser Classic'!N36+('Dachser Classic'!N36*0.18)</f>
        <v>36.847859999999997</v>
      </c>
      <c r="O36" s="8">
        <f>'Dachser Classic'!O36+('Dachser Classic'!O36*0.18)</f>
        <v>26.477430000000002</v>
      </c>
      <c r="P36" s="8">
        <f>'Dachser Classic'!P36+('Dachser Classic'!P36*0.18)</f>
        <v>22.128540000000001</v>
      </c>
      <c r="Q36" s="8">
        <f>'Dachser Classic'!Q36+('Dachser Classic'!Q36*0.18)</f>
        <v>20.41872</v>
      </c>
      <c r="R36" s="8">
        <f>'Dachser Classic'!R36+('Dachser Classic'!R36*0.18)</f>
        <v>18.795630000000003</v>
      </c>
      <c r="S36" s="8">
        <f>'Dachser Classic'!S36+('Dachser Classic'!S36*0.18)</f>
        <v>18.101790000000001</v>
      </c>
      <c r="T36" s="8">
        <f>'Dachser Classic'!T36+('Dachser Classic'!T36*0.18)</f>
        <v>17.420340000000003</v>
      </c>
      <c r="U36" s="8">
        <f>'Dachser Classic'!U36+('Dachser Classic'!U36*0.18)</f>
        <v>17.023860000000003</v>
      </c>
      <c r="V36" s="8">
        <f>'Dachser Classic'!V36+('Dachser Classic'!V36*0.18)</f>
        <v>16.63640372688478</v>
      </c>
      <c r="W36" s="8">
        <f>'Dachser Classic'!W36+('Dachser Classic'!W36*0.18)</f>
        <v>16.257765804224533</v>
      </c>
      <c r="X36" s="8">
        <f>'Dachser Classic'!X36+('Dachser Classic'!X36*0.18)</f>
        <v>15.887745529875181</v>
      </c>
    </row>
    <row r="37" spans="1:24" x14ac:dyDescent="0.25">
      <c r="A37" s="2"/>
      <c r="B37" s="4">
        <v>33</v>
      </c>
      <c r="C37" s="3" t="s">
        <v>65</v>
      </c>
      <c r="D37" s="8">
        <f>'Dachser Classic'!D37+('Dachser Classic'!D37*0.18)</f>
        <v>25.912198200000002</v>
      </c>
      <c r="E37" s="8">
        <f>'Dachser Classic'!E37+('Dachser Classic'!E37*0.18)</f>
        <v>35.435771699999997</v>
      </c>
      <c r="F37" s="8">
        <f>'Dachser Classic'!F37+('Dachser Classic'!F37*0.18)</f>
        <v>37.527761249999998</v>
      </c>
      <c r="G37" s="8">
        <f>'Dachser Classic'!G37+('Dachser Classic'!G37*0.18)</f>
        <v>41.117949600000003</v>
      </c>
      <c r="H37" s="8">
        <f>'Dachser Classic'!H37+('Dachser Classic'!H37*0.18)</f>
        <v>43.516777500000011</v>
      </c>
      <c r="I37" s="8">
        <f>'Dachser Classic'!I37+('Dachser Classic'!I37*0.18)</f>
        <v>49.084533749999991</v>
      </c>
      <c r="J37" s="8">
        <f>'Dachser Classic'!J37+('Dachser Classic'!J37*0.18)</f>
        <v>57.415260000000004</v>
      </c>
      <c r="K37" s="8">
        <f>'Dachser Classic'!K37+('Dachser Classic'!K37*0.18)</f>
        <v>63.895230000000005</v>
      </c>
      <c r="L37" s="8">
        <f>'Dachser Classic'!L37+('Dachser Classic'!L37*0.18)</f>
        <v>55.556760000000011</v>
      </c>
      <c r="M37" s="8">
        <f>'Dachser Classic'!M37+('Dachser Classic'!M37*0.18)</f>
        <v>49.733460000000008</v>
      </c>
      <c r="N37" s="8">
        <f>'Dachser Classic'!N37+('Dachser Classic'!N37*0.18)</f>
        <v>42.410969999999999</v>
      </c>
      <c r="O37" s="8">
        <f>'Dachser Classic'!O37+('Dachser Classic'!O37*0.18)</f>
        <v>32.201610000000002</v>
      </c>
      <c r="P37" s="8">
        <f>'Dachser Classic'!P37+('Dachser Classic'!P37*0.18)</f>
        <v>26.774789999999999</v>
      </c>
      <c r="Q37" s="8">
        <f>'Dachser Classic'!Q37+('Dachser Classic'!Q37*0.18)</f>
        <v>24.96585</v>
      </c>
      <c r="R37" s="8">
        <f>'Dachser Classic'!R37+('Dachser Classic'!R37*0.18)</f>
        <v>23.19408</v>
      </c>
      <c r="S37" s="8">
        <f>'Dachser Classic'!S37+('Dachser Classic'!S37*0.18)</f>
        <v>22.413510000000002</v>
      </c>
      <c r="T37" s="8">
        <f>'Dachser Classic'!T37+('Dachser Classic'!T37*0.18)</f>
        <v>21.632940000000001</v>
      </c>
      <c r="U37" s="8">
        <f>'Dachser Classic'!U37+('Dachser Classic'!U37*0.18)</f>
        <v>21.038220000000003</v>
      </c>
      <c r="V37" s="8">
        <f>'Dachser Classic'!V37+('Dachser Classic'!V37*0.18)</f>
        <v>20.459849690721651</v>
      </c>
      <c r="W37" s="8">
        <f>'Dachser Classic'!W37+('Dachser Classic'!W37*0.18)</f>
        <v>19.897379596131362</v>
      </c>
      <c r="X37" s="8">
        <f>'Dachser Classic'!X37+('Dachser Classic'!X37*0.18)</f>
        <v>19.350372596925002</v>
      </c>
    </row>
    <row r="38" spans="1:24" x14ac:dyDescent="0.25">
      <c r="A38" s="2"/>
      <c r="B38" s="4">
        <v>34</v>
      </c>
      <c r="C38" s="3" t="s">
        <v>64</v>
      </c>
      <c r="D38" s="8">
        <f>'Dachser Classic'!D38+('Dachser Classic'!D38*0.18)</f>
        <v>22.392447000000004</v>
      </c>
      <c r="E38" s="8">
        <f>'Dachser Classic'!E38+('Dachser Classic'!E38*0.18)</f>
        <v>29.499474899999996</v>
      </c>
      <c r="F38" s="8">
        <f>'Dachser Classic'!F38+('Dachser Classic'!F38*0.18)</f>
        <v>30.987390000000001</v>
      </c>
      <c r="G38" s="8">
        <f>'Dachser Classic'!G38+('Dachser Classic'!G38*0.18)</f>
        <v>33.554102400000005</v>
      </c>
      <c r="H38" s="8">
        <f>'Dachser Classic'!H38+('Dachser Classic'!H38*0.18)</f>
        <v>35.0866215</v>
      </c>
      <c r="I38" s="8">
        <f>'Dachser Classic'!I38+('Dachser Classic'!I38*0.18)</f>
        <v>39.407324249999995</v>
      </c>
      <c r="J38" s="8">
        <f>'Dachser Classic'!J38+('Dachser Classic'!J38*0.18)</f>
        <v>46.140360000000001</v>
      </c>
      <c r="K38" s="8">
        <f>'Dachser Classic'!K38+('Dachser Classic'!K38*0.18)</f>
        <v>50.947680000000005</v>
      </c>
      <c r="L38" s="8">
        <f>'Dachser Classic'!L38+('Dachser Classic'!L38*0.18)</f>
        <v>43.092420000000004</v>
      </c>
      <c r="M38" s="8">
        <f>'Dachser Classic'!M38+('Dachser Classic'!M38*0.18)</f>
        <v>37.764720000000004</v>
      </c>
      <c r="N38" s="8">
        <f>'Dachser Classic'!N38+('Dachser Classic'!N38*0.18)</f>
        <v>31.185630000000003</v>
      </c>
      <c r="O38" s="8">
        <f>'Dachser Classic'!O38+('Dachser Classic'!O38*0.18)</f>
        <v>22.326779999999999</v>
      </c>
      <c r="P38" s="8">
        <f>'Dachser Classic'!P38+('Dachser Classic'!P38*0.18)</f>
        <v>18.28764</v>
      </c>
      <c r="Q38" s="8">
        <f>'Dachser Classic'!Q38+('Dachser Classic'!Q38*0.18)</f>
        <v>16.776060000000001</v>
      </c>
      <c r="R38" s="8">
        <f>'Dachser Classic'!R38+('Dachser Classic'!R38*0.18)</f>
        <v>15.462720000000001</v>
      </c>
      <c r="S38" s="8">
        <f>'Dachser Classic'!S38+('Dachser Classic'!S38*0.18)</f>
        <v>14.781270000000001</v>
      </c>
      <c r="T38" s="8">
        <f>'Dachser Classic'!T38+('Dachser Classic'!T38*0.18)</f>
        <v>14.186549999999999</v>
      </c>
      <c r="U38" s="8">
        <f>'Dachser Classic'!U38+('Dachser Classic'!U38*0.18)</f>
        <v>13.703340000000001</v>
      </c>
      <c r="V38" s="8">
        <f>'Dachser Classic'!V38+('Dachser Classic'!V38*0.18)</f>
        <v>13.236588681222711</v>
      </c>
      <c r="W38" s="8">
        <f>'Dachser Classic'!W38+('Dachser Classic'!W38*0.18)</f>
        <v>12.785735442298968</v>
      </c>
      <c r="X38" s="8">
        <f>'Dachser Classic'!X38+('Dachser Classic'!X38*0.18)</f>
        <v>12.350238776578744</v>
      </c>
    </row>
    <row r="39" spans="1:24" x14ac:dyDescent="0.25">
      <c r="A39" s="2"/>
      <c r="B39" s="4">
        <v>35</v>
      </c>
      <c r="C39" s="3" t="s">
        <v>63</v>
      </c>
      <c r="D39" s="8">
        <f>'Dachser Classic'!D39+('Dachser Classic'!D39*0.18)</f>
        <v>25.255528200000004</v>
      </c>
      <c r="E39" s="8">
        <f>'Dachser Classic'!E39+('Dachser Classic'!E39*0.18)</f>
        <v>34.777738800000002</v>
      </c>
      <c r="F39" s="8">
        <f>'Dachser Classic'!F39+('Dachser Classic'!F39*0.18)</f>
        <v>37.070570249999996</v>
      </c>
      <c r="G39" s="8">
        <f>'Dachser Classic'!G39+('Dachser Classic'!G39*0.18)</f>
        <v>40.654068000000002</v>
      </c>
      <c r="H39" s="8">
        <f>'Dachser Classic'!H39+('Dachser Classic'!H39*0.18)</f>
        <v>43.152511500000003</v>
      </c>
      <c r="I39" s="8">
        <f>'Dachser Classic'!I39+('Dachser Classic'!I39*0.18)</f>
        <v>48.805139249999996</v>
      </c>
      <c r="J39" s="8">
        <f>'Dachser Classic'!J39+('Dachser Classic'!J39*0.18)</f>
        <v>58.121489999999994</v>
      </c>
      <c r="K39" s="8">
        <f>'Dachser Classic'!K39+('Dachser Classic'!K39*0.18)</f>
        <v>64.651020000000003</v>
      </c>
      <c r="L39" s="8">
        <f>'Dachser Classic'!L39+('Dachser Classic'!L39*0.18)</f>
        <v>56.324940000000005</v>
      </c>
      <c r="M39" s="8">
        <f>'Dachser Classic'!M39+('Dachser Classic'!M39*0.18)</f>
        <v>50.551199999999994</v>
      </c>
      <c r="N39" s="8">
        <f>'Dachser Classic'!N39+('Dachser Classic'!N39*0.18)</f>
        <v>43.117199999999997</v>
      </c>
      <c r="O39" s="8">
        <f>'Dachser Classic'!O39+('Dachser Classic'!O39*0.18)</f>
        <v>32.994570000000003</v>
      </c>
      <c r="P39" s="8">
        <f>'Dachser Classic'!P39+('Dachser Classic'!P39*0.18)</f>
        <v>27.493410000000001</v>
      </c>
      <c r="Q39" s="8">
        <f>'Dachser Classic'!Q39+('Dachser Classic'!Q39*0.18)</f>
        <v>25.572960000000002</v>
      </c>
      <c r="R39" s="8">
        <f>'Dachser Classic'!R39+('Dachser Classic'!R39*0.18)</f>
        <v>23.875529999999998</v>
      </c>
      <c r="S39" s="8">
        <f>'Dachser Classic'!S39+('Dachser Classic'!S39*0.18)</f>
        <v>23.094960000000004</v>
      </c>
      <c r="T39" s="8">
        <f>'Dachser Classic'!T39+('Dachser Classic'!T39*0.18)</f>
        <v>22.314390000000003</v>
      </c>
      <c r="U39" s="8">
        <f>'Dachser Classic'!U39+('Dachser Classic'!U39*0.18)</f>
        <v>21.732060000000001</v>
      </c>
      <c r="V39" s="8">
        <f>'Dachser Classic'!V39+('Dachser Classic'!V39*0.18)</f>
        <v>21.164926840644085</v>
      </c>
      <c r="W39" s="8">
        <f>'Dachser Classic'!W39+('Dachser Classic'!W39*0.18)</f>
        <v>20.612593935863252</v>
      </c>
      <c r="X39" s="8">
        <f>'Dachser Classic'!X39+('Dachser Classic'!X39*0.18)</f>
        <v>20.074675049141664</v>
      </c>
    </row>
    <row r="40" spans="1:24" x14ac:dyDescent="0.25">
      <c r="A40" s="2"/>
      <c r="B40" s="4">
        <v>36</v>
      </c>
      <c r="C40" s="3" t="s">
        <v>62</v>
      </c>
      <c r="D40" s="8">
        <f>'Dachser Classic'!D40+('Dachser Classic'!D40*0.18)</f>
        <v>24.112922399999999</v>
      </c>
      <c r="E40" s="8">
        <f>'Dachser Classic'!E40+('Dachser Classic'!E40*0.18)</f>
        <v>32.523626100000001</v>
      </c>
      <c r="F40" s="8">
        <f>'Dachser Classic'!F40+('Dachser Classic'!F40*0.18)</f>
        <v>34.251225749999996</v>
      </c>
      <c r="G40" s="8">
        <f>'Dachser Classic'!G40+('Dachser Classic'!G40*0.18)</f>
        <v>37.5228672</v>
      </c>
      <c r="H40" s="8">
        <f>'Dachser Classic'!H40+('Dachser Classic'!H40*0.18)</f>
        <v>39.444804000000005</v>
      </c>
      <c r="I40" s="8">
        <f>'Dachser Classic'!I40+('Dachser Classic'!I40*0.18)</f>
        <v>44.398325999999997</v>
      </c>
      <c r="J40" s="8">
        <f>'Dachser Classic'!J40+('Dachser Classic'!J40*0.18)</f>
        <v>51.381330000000005</v>
      </c>
      <c r="K40" s="8">
        <f>'Dachser Classic'!K40+('Dachser Classic'!K40*0.18)</f>
        <v>56.659469999999999</v>
      </c>
      <c r="L40" s="8">
        <f>'Dachser Classic'!L40+('Dachser Classic'!L40*0.18)</f>
        <v>50.092770000000002</v>
      </c>
      <c r="M40" s="8">
        <f>'Dachser Classic'!M40+('Dachser Classic'!M40*0.18)</f>
        <v>43.922550000000001</v>
      </c>
      <c r="N40" s="8">
        <f>'Dachser Classic'!N40+('Dachser Classic'!N40*0.18)</f>
        <v>36.736350000000002</v>
      </c>
      <c r="O40" s="8">
        <f>'Dachser Classic'!O40+('Dachser Classic'!O40*0.18)</f>
        <v>29.959019999999999</v>
      </c>
      <c r="P40" s="8">
        <f>'Dachser Classic'!P40+('Dachser Classic'!P40*0.18)</f>
        <v>24.656099999999999</v>
      </c>
      <c r="Q40" s="8">
        <f>'Dachser Classic'!Q40+('Dachser Classic'!Q40*0.18)</f>
        <v>22.636529999999997</v>
      </c>
      <c r="R40" s="8">
        <f>'Dachser Classic'!R40+('Dachser Classic'!R40*0.18)</f>
        <v>20.9391</v>
      </c>
      <c r="S40" s="8">
        <f>'Dachser Classic'!S40+('Dachser Classic'!S40*0.18)</f>
        <v>20.158529999999999</v>
      </c>
      <c r="T40" s="8">
        <f>'Dachser Classic'!T40+('Dachser Classic'!T40*0.18)</f>
        <v>19.278840000000002</v>
      </c>
      <c r="U40" s="8">
        <f>'Dachser Classic'!U40+('Dachser Classic'!U40*0.18)</f>
        <v>18.69651</v>
      </c>
      <c r="V40" s="8">
        <f>'Dachser Classic'!V40+('Dachser Classic'!V40*0.18)</f>
        <v>18.131769659383032</v>
      </c>
      <c r="W40" s="8">
        <f>'Dachser Classic'!W40+('Dachser Classic'!W40*0.18)</f>
        <v>17.58408767095694</v>
      </c>
      <c r="X40" s="8">
        <f>'Dachser Classic'!X40+('Dachser Classic'!X40*0.18)</f>
        <v>17.052948776011579</v>
      </c>
    </row>
    <row r="41" spans="1:24" x14ac:dyDescent="0.25">
      <c r="A41" s="2"/>
      <c r="B41" s="4">
        <v>37</v>
      </c>
      <c r="C41" s="3" t="s">
        <v>61</v>
      </c>
      <c r="D41" s="8">
        <f>'Dachser Classic'!D41+('Dachser Classic'!D41*0.18)</f>
        <v>24.690792000000002</v>
      </c>
      <c r="E41" s="8">
        <f>'Dachser Classic'!E41+('Dachser Classic'!E41*0.18)</f>
        <v>33.363668099999991</v>
      </c>
      <c r="F41" s="8">
        <f>'Dachser Classic'!F41+('Dachser Classic'!F41*0.18)</f>
        <v>35.254506000000006</v>
      </c>
      <c r="G41" s="8">
        <f>'Dachser Classic'!G41+('Dachser Classic'!G41*0.18)</f>
        <v>38.540829600000002</v>
      </c>
      <c r="H41" s="8">
        <f>'Dachser Classic'!H41+('Dachser Classic'!H41*0.18)</f>
        <v>40.615659000000001</v>
      </c>
      <c r="I41" s="8">
        <f>'Dachser Classic'!I41+('Dachser Classic'!I41*0.18)</f>
        <v>45.833397749999996</v>
      </c>
      <c r="J41" s="8">
        <f>'Dachser Classic'!J41+('Dachser Classic'!J41*0.18)</f>
        <v>54.602730000000008</v>
      </c>
      <c r="K41" s="8">
        <f>'Dachser Classic'!K41+('Dachser Classic'!K41*0.18)</f>
        <v>60.438420000000001</v>
      </c>
      <c r="L41" s="8">
        <f>'Dachser Classic'!L41+('Dachser Classic'!L41*0.18)</f>
        <v>51.839759999999998</v>
      </c>
      <c r="M41" s="8">
        <f>'Dachser Classic'!M41+('Dachser Classic'!M41*0.18)</f>
        <v>45.904949999999992</v>
      </c>
      <c r="N41" s="8">
        <f>'Dachser Classic'!N41+('Dachser Classic'!N41*0.18)</f>
        <v>38.384220000000006</v>
      </c>
      <c r="O41" s="8">
        <f>'Dachser Classic'!O41+('Dachser Classic'!O41*0.18)</f>
        <v>28.497000000000003</v>
      </c>
      <c r="P41" s="8">
        <f>'Dachser Classic'!P41+('Dachser Classic'!P41*0.18)</f>
        <v>23.541</v>
      </c>
      <c r="Q41" s="8">
        <f>'Dachser Classic'!Q41+('Dachser Classic'!Q41*0.18)</f>
        <v>21.732060000000001</v>
      </c>
      <c r="R41" s="8">
        <f>'Dachser Classic'!R41+('Dachser Classic'!R41*0.18)</f>
        <v>20.158529999999999</v>
      </c>
      <c r="S41" s="8">
        <f>'Dachser Classic'!S41+('Dachser Classic'!S41*0.18)</f>
        <v>19.377960000000002</v>
      </c>
      <c r="T41" s="8">
        <f>'Dachser Classic'!T41+('Dachser Classic'!T41*0.18)</f>
        <v>18.69651</v>
      </c>
      <c r="U41" s="8">
        <f>'Dachser Classic'!U41+('Dachser Classic'!U41*0.18)</f>
        <v>18.20091</v>
      </c>
      <c r="V41" s="8">
        <f>'Dachser Classic'!V41+('Dachser Classic'!V41*0.18)</f>
        <v>17.718447176938369</v>
      </c>
      <c r="W41" s="8">
        <f>'Dachser Classic'!W41+('Dachser Classic'!W41*0.18)</f>
        <v>17.248773295508592</v>
      </c>
      <c r="X41" s="8">
        <f>'Dachser Classic'!X41+('Dachser Classic'!X41*0.18)</f>
        <v>16.791549351293654</v>
      </c>
    </row>
    <row r="42" spans="1:24" x14ac:dyDescent="0.25">
      <c r="A42" s="2"/>
      <c r="B42" s="4">
        <v>38</v>
      </c>
      <c r="C42" s="3" t="s">
        <v>60</v>
      </c>
      <c r="D42" s="8">
        <f>'Dachser Classic'!D42+('Dachser Classic'!D42*0.18)</f>
        <v>23.535052800000006</v>
      </c>
      <c r="E42" s="8">
        <f>'Dachser Classic'!E42+('Dachser Classic'!E42*0.18)</f>
        <v>31.193559599999997</v>
      </c>
      <c r="F42" s="8">
        <f>'Dachser Classic'!F42+('Dachser Classic'!F42*0.18)</f>
        <v>32.803454249999994</v>
      </c>
      <c r="G42" s="8">
        <f>'Dachser Classic'!G42+('Dachser Classic'!G42*0.18)</f>
        <v>35.499828000000001</v>
      </c>
      <c r="H42" s="8">
        <f>'Dachser Classic'!H42+('Dachser Classic'!H42*0.18)</f>
        <v>37.259208000000008</v>
      </c>
      <c r="I42" s="8">
        <f>'Dachser Classic'!I42+('Dachser Classic'!I42*0.18)</f>
        <v>41.807577000000009</v>
      </c>
      <c r="J42" s="8">
        <f>'Dachser Classic'!J42+('Dachser Classic'!J42*0.18)</f>
        <v>48.853769999999997</v>
      </c>
      <c r="K42" s="8">
        <f>'Dachser Classic'!K42+('Dachser Classic'!K42*0.18)</f>
        <v>53.97084000000001</v>
      </c>
      <c r="L42" s="8">
        <f>'Dachser Classic'!L42+('Dachser Classic'!L42*0.18)</f>
        <v>45.83061</v>
      </c>
      <c r="M42" s="8">
        <f>'Dachser Classic'!M42+('Dachser Classic'!M42*0.18)</f>
        <v>40.205550000000002</v>
      </c>
      <c r="N42" s="8">
        <f>'Dachser Classic'!N42+('Dachser Classic'!N42*0.18)</f>
        <v>33.304319999999997</v>
      </c>
      <c r="O42" s="8">
        <f>'Dachser Classic'!O42+('Dachser Classic'!O42*0.18)</f>
        <v>24.01182</v>
      </c>
      <c r="P42" s="8">
        <f>'Dachser Classic'!P42+('Dachser Classic'!P42*0.18)</f>
        <v>19.712490000000003</v>
      </c>
      <c r="Q42" s="8">
        <f>'Dachser Classic'!Q42+('Dachser Classic'!Q42*0.18)</f>
        <v>18.089400000000001</v>
      </c>
      <c r="R42" s="8">
        <f>'Dachser Classic'!R42+('Dachser Classic'!R42*0.18)</f>
        <v>16.639769999999999</v>
      </c>
      <c r="S42" s="8">
        <f>'Dachser Classic'!S42+('Dachser Classic'!S42*0.18)</f>
        <v>15.958320000000001</v>
      </c>
      <c r="T42" s="8">
        <f>'Dachser Classic'!T42+('Dachser Classic'!T42*0.18)</f>
        <v>15.363600000000002</v>
      </c>
      <c r="U42" s="8">
        <f>'Dachser Classic'!U42+('Dachser Classic'!U42*0.18)</f>
        <v>14.88039</v>
      </c>
      <c r="V42" s="8">
        <f>'Dachser Classic'!V42+('Dachser Classic'!V42*0.18)</f>
        <v>14.412377733870969</v>
      </c>
      <c r="W42" s="8">
        <f>'Dachser Classic'!W42+('Dachser Classic'!W42*0.18)</f>
        <v>13.959085208370189</v>
      </c>
      <c r="X42" s="8">
        <f>'Dachser Classic'!X42+('Dachser Classic'!X42*0.18)</f>
        <v>13.520049463913388</v>
      </c>
    </row>
    <row r="43" spans="1:24" x14ac:dyDescent="0.25">
      <c r="A43" s="2"/>
      <c r="B43" s="4">
        <v>39</v>
      </c>
      <c r="C43" s="3" t="s">
        <v>59</v>
      </c>
      <c r="D43" s="8">
        <f>'Dachser Classic'!D43+('Dachser Classic'!D43*0.18)</f>
        <v>23.784587399999999</v>
      </c>
      <c r="E43" s="8">
        <f>'Dachser Classic'!E43+('Dachser Classic'!E43*0.18)</f>
        <v>30.633531599999994</v>
      </c>
      <c r="F43" s="8">
        <f>'Dachser Classic'!F43+('Dachser Classic'!F43*0.18)</f>
        <v>32.714556000000002</v>
      </c>
      <c r="G43" s="8">
        <f>'Dachser Classic'!G43+('Dachser Classic'!G43*0.18)</f>
        <v>35.77042560000001</v>
      </c>
      <c r="H43" s="8">
        <f>'Dachser Classic'!H43+('Dachser Classic'!H43*0.18)</f>
        <v>37.896673499999999</v>
      </c>
      <c r="I43" s="8">
        <f>'Dachser Classic'!I43+('Dachser Classic'!I43*0.18)</f>
        <v>42.950554499999996</v>
      </c>
      <c r="J43" s="8">
        <f>'Dachser Classic'!J43+('Dachser Classic'!J43*0.18)</f>
        <v>51.170700000000004</v>
      </c>
      <c r="K43" s="8">
        <f>'Dachser Classic'!K43+('Dachser Classic'!K43*0.18)</f>
        <v>57.316140000000004</v>
      </c>
      <c r="L43" s="8">
        <f>'Dachser Classic'!L43+('Dachser Classic'!L43*0.18)</f>
        <v>48.122760000000007</v>
      </c>
      <c r="M43" s="8">
        <f>'Dachser Classic'!M43+('Dachser Classic'!M43*0.18)</f>
        <v>43.699530000000003</v>
      </c>
      <c r="N43" s="8">
        <f>'Dachser Classic'!N43+('Dachser Classic'!N43*0.18)</f>
        <v>36.736350000000002</v>
      </c>
      <c r="O43" s="8">
        <f>'Dachser Classic'!O43+('Dachser Classic'!O43*0.18)</f>
        <v>25.585350000000002</v>
      </c>
      <c r="P43" s="8">
        <f>'Dachser Classic'!P43+('Dachser Classic'!P43*0.18)</f>
        <v>21.323190000000004</v>
      </c>
      <c r="Q43" s="8">
        <f>'Dachser Classic'!Q43+('Dachser Classic'!Q43*0.18)</f>
        <v>19.204500000000003</v>
      </c>
      <c r="R43" s="8">
        <f>'Dachser Classic'!R43+('Dachser Classic'!R43*0.18)</f>
        <v>17.519460000000002</v>
      </c>
      <c r="S43" s="8">
        <f>'Dachser Classic'!S43+('Dachser Classic'!S43*0.18)</f>
        <v>16.838010000000001</v>
      </c>
      <c r="T43" s="8">
        <f>'Dachser Classic'!T43+('Dachser Classic'!T43*0.18)</f>
        <v>16.243289999999998</v>
      </c>
      <c r="U43" s="8">
        <f>'Dachser Classic'!U43+('Dachser Classic'!U43*0.18)</f>
        <v>15.760080000000002</v>
      </c>
      <c r="V43" s="8">
        <f>'Dachser Classic'!V43+('Dachser Classic'!V43*0.18)</f>
        <v>15.291244668192221</v>
      </c>
      <c r="W43" s="8">
        <f>'Dachser Classic'!W43+('Dachser Classic'!W43*0.18)</f>
        <v>14.836356382868427</v>
      </c>
      <c r="X43" s="8">
        <f>'Dachser Classic'!X43+('Dachser Classic'!X43*0.18)</f>
        <v>14.395000243332294</v>
      </c>
    </row>
    <row r="44" spans="1:24" x14ac:dyDescent="0.25">
      <c r="A44" s="2"/>
      <c r="B44" s="4">
        <v>40</v>
      </c>
      <c r="C44" s="3" t="s">
        <v>58</v>
      </c>
      <c r="D44" s="8">
        <f>'Dachser Classic'!D44+('Dachser Classic'!D44*0.18)</f>
        <v>30.994824000000005</v>
      </c>
      <c r="E44" s="8">
        <f>'Dachser Classic'!E44+('Dachser Classic'!E44*0.18)</f>
        <v>43.444172099999996</v>
      </c>
      <c r="F44" s="8">
        <f>'Dachser Classic'!F44+('Dachser Classic'!F44*0.18)</f>
        <v>46.430285999999995</v>
      </c>
      <c r="G44" s="8">
        <f>'Dachser Classic'!G44+('Dachser Classic'!G44*0.18)</f>
        <v>51.168717600000001</v>
      </c>
      <c r="H44" s="8">
        <f>'Dachser Classic'!H44+('Dachser Classic'!H44*0.18)</f>
        <v>54.392719499999998</v>
      </c>
      <c r="I44" s="8">
        <f>'Dachser Classic'!I44+('Dachser Classic'!I44*0.18)</f>
        <v>61.746184499999998</v>
      </c>
      <c r="J44" s="8">
        <f>'Dachser Classic'!J44+('Dachser Classic'!J44*0.18)</f>
        <v>70.412369999999996</v>
      </c>
      <c r="K44" s="8">
        <f>'Dachser Classic'!K44+('Dachser Classic'!K44*0.18)</f>
        <v>78.688890000000001</v>
      </c>
      <c r="L44" s="8">
        <f>'Dachser Classic'!L44+('Dachser Classic'!L44*0.18)</f>
        <v>71.205330000000004</v>
      </c>
      <c r="M44" s="8">
        <f>'Dachser Classic'!M44+('Dachser Classic'!M44*0.18)</f>
        <v>64.489949999999993</v>
      </c>
      <c r="N44" s="8">
        <f>'Dachser Classic'!N44+('Dachser Classic'!N44*0.18)</f>
        <v>55.866510000000005</v>
      </c>
      <c r="O44" s="8">
        <f>'Dachser Classic'!O44+('Dachser Classic'!O44*0.18)</f>
        <v>47.13156</v>
      </c>
      <c r="P44" s="8">
        <f>'Dachser Classic'!P44+('Dachser Classic'!P44*0.18)</f>
        <v>39.511710000000008</v>
      </c>
      <c r="Q44" s="8">
        <f>'Dachser Classic'!Q44+('Dachser Classic'!Q44*0.18)</f>
        <v>36.98415</v>
      </c>
      <c r="R44" s="8">
        <f>'Dachser Classic'!R44+('Dachser Classic'!R44*0.18)</f>
        <v>34.444200000000002</v>
      </c>
      <c r="S44" s="8">
        <f>'Dachser Classic'!S44+('Dachser Classic'!S44*0.18)</f>
        <v>33.378660000000004</v>
      </c>
      <c r="T44" s="8">
        <f>'Dachser Classic'!T44+('Dachser Classic'!T44*0.18)</f>
        <v>32.201610000000002</v>
      </c>
      <c r="U44" s="8">
        <f>'Dachser Classic'!U44+('Dachser Classic'!U44*0.18)</f>
        <v>31.421039999999998</v>
      </c>
      <c r="V44" s="8">
        <f>'Dachser Classic'!V44+('Dachser Classic'!V44*0.18)</f>
        <v>30.659391088880337</v>
      </c>
      <c r="W44" s="8">
        <f>'Dachser Classic'!W44+('Dachser Classic'!W44*0.18)</f>
        <v>29.916204617699321</v>
      </c>
      <c r="X44" s="8">
        <f>'Dachser Classic'!X44+('Dachser Classic'!X44*0.18)</f>
        <v>29.19103305520796</v>
      </c>
    </row>
    <row r="45" spans="1:24" x14ac:dyDescent="0.25">
      <c r="A45" s="2"/>
      <c r="B45" s="4">
        <v>41</v>
      </c>
      <c r="C45" s="3" t="s">
        <v>57</v>
      </c>
      <c r="D45" s="8">
        <f>'Dachser Classic'!D45+('Dachser Classic'!D45*0.18)</f>
        <v>25.0979274</v>
      </c>
      <c r="E45" s="8">
        <f>'Dachser Classic'!E45+('Dachser Classic'!E45*0.18)</f>
        <v>34.021701</v>
      </c>
      <c r="F45" s="8">
        <f>'Dachser Classic'!F45+('Dachser Classic'!F45*0.18)</f>
        <v>36.067289999999993</v>
      </c>
      <c r="G45" s="8">
        <f>'Dachser Classic'!G45+('Dachser Classic'!G45*0.18)</f>
        <v>39.365508000000005</v>
      </c>
      <c r="H45" s="8">
        <f>'Dachser Classic'!H45+('Dachser Classic'!H45*0.18)</f>
        <v>41.617390500000006</v>
      </c>
      <c r="I45" s="8">
        <f>'Dachser Classic'!I45+('Dachser Classic'!I45*0.18)</f>
        <v>46.976375250000004</v>
      </c>
      <c r="J45" s="8">
        <f>'Dachser Classic'!J45+('Dachser Classic'!J45*0.18)</f>
        <v>56.114310000000003</v>
      </c>
      <c r="K45" s="8">
        <f>'Dachser Classic'!K45+('Dachser Classic'!K45*0.18)</f>
        <v>62.272140000000007</v>
      </c>
      <c r="L45" s="8">
        <f>'Dachser Classic'!L45+('Dachser Classic'!L45*0.18)</f>
        <v>53.37612</v>
      </c>
      <c r="M45" s="8">
        <f>'Dachser Classic'!M45+('Dachser Classic'!M45*0.18)</f>
        <v>47.416530000000002</v>
      </c>
      <c r="N45" s="8">
        <f>'Dachser Classic'!N45+('Dachser Classic'!N45*0.18)</f>
        <v>39.809070000000006</v>
      </c>
      <c r="O45" s="8">
        <f>'Dachser Classic'!O45+('Dachser Classic'!O45*0.18)</f>
        <v>29.289960000000004</v>
      </c>
      <c r="P45" s="8">
        <f>'Dachser Classic'!P45+('Dachser Classic'!P45*0.18)</f>
        <v>24.259619999999998</v>
      </c>
      <c r="Q45" s="8">
        <f>'Dachser Classic'!Q45+('Dachser Classic'!Q45*0.18)</f>
        <v>22.339170000000003</v>
      </c>
      <c r="R45" s="8">
        <f>'Dachser Classic'!R45+('Dachser Classic'!R45*0.18)</f>
        <v>20.654130000000002</v>
      </c>
      <c r="S45" s="8">
        <f>'Dachser Classic'!S45+('Dachser Classic'!S45*0.18)</f>
        <v>19.861170000000001</v>
      </c>
      <c r="T45" s="8">
        <f>'Dachser Classic'!T45+('Dachser Classic'!T45*0.18)</f>
        <v>19.0806</v>
      </c>
      <c r="U45" s="8">
        <f>'Dachser Classic'!U45+('Dachser Classic'!U45*0.18)</f>
        <v>18.597390000000001</v>
      </c>
      <c r="V45" s="8">
        <f>'Dachser Classic'!V45+('Dachser Classic'!V45*0.18)</f>
        <v>18.126417136363635</v>
      </c>
      <c r="W45" s="8">
        <f>'Dachser Classic'!W45+('Dachser Classic'!W45*0.18)</f>
        <v>17.667371507585596</v>
      </c>
      <c r="X45" s="8">
        <f>'Dachser Classic'!X45+('Dachser Classic'!X45*0.18)</f>
        <v>17.219951060315566</v>
      </c>
    </row>
    <row r="46" spans="1:24" x14ac:dyDescent="0.25">
      <c r="A46" s="2"/>
      <c r="B46" s="4">
        <v>42</v>
      </c>
      <c r="C46" s="3" t="s">
        <v>56</v>
      </c>
      <c r="D46" s="8">
        <f>'Dachser Classic'!D46+('Dachser Classic'!D46*0.18)</f>
        <v>24.191722800000001</v>
      </c>
      <c r="E46" s="8">
        <f>'Dachser Classic'!E46+('Dachser Classic'!E46*0.18)</f>
        <v>31.7675883</v>
      </c>
      <c r="F46" s="8">
        <f>'Dachser Classic'!F46+('Dachser Classic'!F46*0.18)</f>
        <v>33.171747000000003</v>
      </c>
      <c r="G46" s="8">
        <f>'Dachser Classic'!G46+('Dachser Classic'!G46*0.18)</f>
        <v>35.860624800000004</v>
      </c>
      <c r="H46" s="8">
        <f>'Dachser Classic'!H46+('Dachser Classic'!H46*0.18)</f>
        <v>37.532407500000005</v>
      </c>
      <c r="I46" s="8">
        <f>'Dachser Classic'!I46+('Dachser Classic'!I46*0.18)</f>
        <v>41.998073249999997</v>
      </c>
      <c r="J46" s="8">
        <f>'Dachser Classic'!J46+('Dachser Classic'!J46*0.18)</f>
        <v>49.064400000000006</v>
      </c>
      <c r="K46" s="8">
        <f>'Dachser Classic'!K46+('Dachser Classic'!K46*0.18)</f>
        <v>53.97084000000001</v>
      </c>
      <c r="L46" s="8">
        <f>'Dachser Classic'!L46+('Dachser Classic'!L46*0.18)</f>
        <v>45.496079999999999</v>
      </c>
      <c r="M46" s="8">
        <f>'Dachser Classic'!M46+('Dachser Classic'!M46*0.18)</f>
        <v>39.400199999999998</v>
      </c>
      <c r="N46" s="8">
        <f>'Dachser Classic'!N46+('Dachser Classic'!N46*0.18)</f>
        <v>32.127270000000003</v>
      </c>
      <c r="O46" s="8">
        <f>'Dachser Classic'!O46+('Dachser Classic'!O46*0.18)</f>
        <v>22.785209999999999</v>
      </c>
      <c r="P46" s="8">
        <f>'Dachser Classic'!P46+('Dachser Classic'!P46*0.18)</f>
        <v>18.498270000000002</v>
      </c>
      <c r="Q46" s="8">
        <f>'Dachser Classic'!Q46+('Dachser Classic'!Q46*0.18)</f>
        <v>16.776060000000001</v>
      </c>
      <c r="R46" s="8">
        <f>'Dachser Classic'!R46+('Dachser Classic'!R46*0.18)</f>
        <v>15.462720000000001</v>
      </c>
      <c r="S46" s="8">
        <f>'Dachser Classic'!S46+('Dachser Classic'!S46*0.18)</f>
        <v>14.781270000000001</v>
      </c>
      <c r="T46" s="8">
        <f>'Dachser Classic'!T46+('Dachser Classic'!T46*0.18)</f>
        <v>14.087429999999999</v>
      </c>
      <c r="U46" s="8">
        <f>'Dachser Classic'!U46+('Dachser Classic'!U46*0.18)</f>
        <v>13.604220000000002</v>
      </c>
      <c r="V46" s="8">
        <f>'Dachser Classic'!V46+('Dachser Classic'!V46*0.18)</f>
        <v>13.13758448548813</v>
      </c>
      <c r="W46" s="8">
        <f>'Dachser Classic'!W46+('Dachser Classic'!W46*0.18)</f>
        <v>12.686954938492494</v>
      </c>
      <c r="X46" s="8">
        <f>'Dachser Classic'!X46+('Dachser Classic'!X46*0.18)</f>
        <v>12.251782341657663</v>
      </c>
    </row>
    <row r="47" spans="1:24" x14ac:dyDescent="0.25">
      <c r="A47" s="2"/>
      <c r="B47" s="4">
        <v>43</v>
      </c>
      <c r="C47" s="3" t="s">
        <v>55</v>
      </c>
      <c r="D47" s="8">
        <f>'Dachser Classic'!D47+('Dachser Classic'!D47*0.18)</f>
        <v>25.990998600000001</v>
      </c>
      <c r="E47" s="8">
        <f>'Dachser Classic'!E47+('Dachser Classic'!E47*0.18)</f>
        <v>33.937696799999991</v>
      </c>
      <c r="F47" s="8">
        <f>'Dachser Classic'!F47+('Dachser Classic'!F47*0.18)</f>
        <v>35.800595250000001</v>
      </c>
      <c r="G47" s="8">
        <f>'Dachser Classic'!G47+('Dachser Classic'!G47*0.18)</f>
        <v>38.721228000000004</v>
      </c>
      <c r="H47" s="8">
        <f>'Dachser Classic'!H47+('Dachser Classic'!H47*0.18)</f>
        <v>40.797791999999994</v>
      </c>
      <c r="I47" s="8">
        <f>'Dachser Classic'!I47+('Dachser Classic'!I47*0.18)</f>
        <v>45.922295999999996</v>
      </c>
      <c r="J47" s="8">
        <f>'Dachser Classic'!J47+('Dachser Classic'!J47*0.18)</f>
        <v>54.392099999999999</v>
      </c>
      <c r="K47" s="8">
        <f>'Dachser Classic'!K47+('Dachser Classic'!K47*0.18)</f>
        <v>60.339300000000009</v>
      </c>
      <c r="L47" s="8">
        <f>'Dachser Classic'!L47+('Dachser Classic'!L47*0.18)</f>
        <v>50.092770000000002</v>
      </c>
      <c r="M47" s="8">
        <f>'Dachser Classic'!M47+('Dachser Classic'!M47*0.18)</f>
        <v>44.157960000000003</v>
      </c>
      <c r="N47" s="8">
        <f>'Dachser Classic'!N47+('Dachser Classic'!N47*0.18)</f>
        <v>36.030119999999997</v>
      </c>
      <c r="O47" s="8">
        <f>'Dachser Classic'!O47+('Dachser Classic'!O47*0.18)</f>
        <v>25.139310000000002</v>
      </c>
      <c r="P47" s="8">
        <f>'Dachser Classic'!P47+('Dachser Classic'!P47*0.18)</f>
        <v>20.51784</v>
      </c>
      <c r="Q47" s="8">
        <f>'Dachser Classic'!Q47+('Dachser Classic'!Q47*0.18)</f>
        <v>18.597390000000001</v>
      </c>
      <c r="R47" s="8">
        <f>'Dachser Classic'!R47+('Dachser Classic'!R47*0.18)</f>
        <v>16.93713</v>
      </c>
      <c r="S47" s="8">
        <f>'Dachser Classic'!S47+('Dachser Classic'!S47*0.18)</f>
        <v>16.243289999999998</v>
      </c>
      <c r="T47" s="8">
        <f>'Dachser Classic'!T47+('Dachser Classic'!T47*0.18)</f>
        <v>15.462720000000001</v>
      </c>
      <c r="U47" s="8">
        <f>'Dachser Classic'!U47+('Dachser Classic'!U47*0.18)</f>
        <v>15.066240000000001</v>
      </c>
      <c r="V47" s="8">
        <f>'Dachser Classic'!V47+('Dachser Classic'!V47*0.18)</f>
        <v>14.679926153846155</v>
      </c>
      <c r="W47" s="8">
        <f>'Dachser Classic'!W47+('Dachser Classic'!W47*0.18)</f>
        <v>14.303517790927023</v>
      </c>
      <c r="X47" s="8">
        <f>'Dachser Classic'!X47+('Dachser Classic'!X47*0.18)</f>
        <v>13.936760924492997</v>
      </c>
    </row>
    <row r="48" spans="1:24" x14ac:dyDescent="0.25">
      <c r="A48" s="2"/>
      <c r="B48" s="4">
        <v>44</v>
      </c>
      <c r="C48" s="3" t="s">
        <v>54</v>
      </c>
      <c r="D48" s="8">
        <f>'Dachser Classic'!D48+('Dachser Classic'!D48*0.18)</f>
        <v>26.411267400000003</v>
      </c>
      <c r="E48" s="8">
        <f>'Dachser Classic'!E48+('Dachser Classic'!E48*0.18)</f>
        <v>37.045852199999999</v>
      </c>
      <c r="F48" s="8">
        <f>'Dachser Classic'!F48+('Dachser Classic'!F48*0.18)</f>
        <v>39.521622000000001</v>
      </c>
      <c r="G48" s="8">
        <f>'Dachser Classic'!G48+('Dachser Classic'!G48*0.18)</f>
        <v>43.60487040000001</v>
      </c>
      <c r="H48" s="8">
        <f>'Dachser Classic'!H48+('Dachser Classic'!H48*0.18)</f>
        <v>46.417896000000006</v>
      </c>
      <c r="I48" s="8">
        <f>'Dachser Classic'!I48+('Dachser Classic'!I48*0.18)</f>
        <v>52.729362000000002</v>
      </c>
      <c r="J48" s="8">
        <f>'Dachser Classic'!J48+('Dachser Classic'!J48*0.18)</f>
        <v>61.652639999999998</v>
      </c>
      <c r="K48" s="8">
        <f>'Dachser Classic'!K48+('Dachser Classic'!K48*0.18)</f>
        <v>68.962739999999997</v>
      </c>
      <c r="L48" s="8">
        <f>'Dachser Classic'!L48+('Dachser Classic'!L48*0.18)</f>
        <v>61.144649999999999</v>
      </c>
      <c r="M48" s="8">
        <f>'Dachser Classic'!M48+('Dachser Classic'!M48*0.18)</f>
        <v>55.668270000000007</v>
      </c>
      <c r="N48" s="8">
        <f>'Dachser Classic'!N48+('Dachser Classic'!N48*0.18)</f>
        <v>48.432510000000008</v>
      </c>
      <c r="O48" s="8">
        <f>'Dachser Classic'!O48+('Dachser Classic'!O48*0.18)</f>
        <v>37.925790000000006</v>
      </c>
      <c r="P48" s="8">
        <f>'Dachser Classic'!P48+('Dachser Classic'!P48*0.18)</f>
        <v>31.929030000000004</v>
      </c>
      <c r="Q48" s="8">
        <f>'Dachser Classic'!Q48+('Dachser Classic'!Q48*0.18)</f>
        <v>30.120090000000001</v>
      </c>
      <c r="R48" s="8">
        <f>'Dachser Classic'!R48+('Dachser Classic'!R48*0.18)</f>
        <v>28.088130000000003</v>
      </c>
      <c r="S48" s="8">
        <f>'Dachser Classic'!S48+('Dachser Classic'!S48*0.18)</f>
        <v>27.307559999999999</v>
      </c>
      <c r="T48" s="8">
        <f>'Dachser Classic'!T48+('Dachser Classic'!T48*0.18)</f>
        <v>26.427869999999999</v>
      </c>
      <c r="U48" s="8">
        <f>'Dachser Classic'!U48+('Dachser Classic'!U48*0.18)</f>
        <v>25.833150000000003</v>
      </c>
      <c r="V48" s="8">
        <f>'Dachser Classic'!V48+('Dachser Classic'!V48*0.18)</f>
        <v>25.25181329113925</v>
      </c>
      <c r="W48" s="8">
        <f>'Dachser Classic'!W48+('Dachser Classic'!W48*0.18)</f>
        <v>24.683558702309117</v>
      </c>
      <c r="X48" s="8">
        <f>'Dachser Classic'!X48+('Dachser Classic'!X48*0.18)</f>
        <v>24.128091839809905</v>
      </c>
    </row>
    <row r="49" spans="1:24" x14ac:dyDescent="0.25">
      <c r="A49" s="2"/>
      <c r="B49" s="4">
        <v>45</v>
      </c>
      <c r="C49" s="3" t="s">
        <v>53</v>
      </c>
      <c r="D49" s="8">
        <f>'Dachser Classic'!D49+('Dachser Classic'!D49*0.18)</f>
        <v>24.848392800000006</v>
      </c>
      <c r="E49" s="8">
        <f>'Dachser Classic'!E49+('Dachser Classic'!E49*0.18)</f>
        <v>33.363668099999991</v>
      </c>
      <c r="F49" s="8">
        <f>'Dachser Classic'!F49+('Dachser Classic'!F49*0.18)</f>
        <v>35.343404249999992</v>
      </c>
      <c r="G49" s="8">
        <f>'Dachser Classic'!G49+('Dachser Classic'!G49*0.18)</f>
        <v>38.450630400000009</v>
      </c>
      <c r="H49" s="8">
        <f>'Dachser Classic'!H49+('Dachser Classic'!H49*0.18)</f>
        <v>40.615659000000001</v>
      </c>
      <c r="I49" s="8">
        <f>'Dachser Classic'!I49+('Dachser Classic'!I49*0.18)</f>
        <v>45.833397749999996</v>
      </c>
      <c r="J49" s="8">
        <f>'Dachser Classic'!J49+('Dachser Classic'!J49*0.18)</f>
        <v>54.602730000000008</v>
      </c>
      <c r="K49" s="8">
        <f>'Dachser Classic'!K49+('Dachser Classic'!K49*0.18)</f>
        <v>60.438420000000001</v>
      </c>
      <c r="L49" s="8">
        <f>'Dachser Classic'!L49+('Dachser Classic'!L49*0.18)</f>
        <v>51.728249999999996</v>
      </c>
      <c r="M49" s="8">
        <f>'Dachser Classic'!M49+('Dachser Classic'!M49*0.18)</f>
        <v>45.669540000000005</v>
      </c>
      <c r="N49" s="8">
        <f>'Dachser Classic'!N49+('Dachser Classic'!N49*0.18)</f>
        <v>38.148810000000005</v>
      </c>
      <c r="O49" s="8">
        <f>'Dachser Classic'!O49+('Dachser Classic'!O49*0.18)</f>
        <v>28.050960000000003</v>
      </c>
      <c r="P49" s="8">
        <f>'Dachser Classic'!P49+('Dachser Classic'!P49*0.18)</f>
        <v>23.14452</v>
      </c>
      <c r="Q49" s="8">
        <f>'Dachser Classic'!Q49+('Dachser Classic'!Q49*0.18)</f>
        <v>21.323190000000004</v>
      </c>
      <c r="R49" s="8">
        <f>'Dachser Classic'!R49+('Dachser Classic'!R49*0.18)</f>
        <v>19.5762</v>
      </c>
      <c r="S49" s="8">
        <f>'Dachser Classic'!S49+('Dachser Classic'!S49*0.18)</f>
        <v>18.882360000000002</v>
      </c>
      <c r="T49" s="8">
        <f>'Dachser Classic'!T49+('Dachser Classic'!T49*0.18)</f>
        <v>18.101790000000001</v>
      </c>
      <c r="U49" s="8">
        <f>'Dachser Classic'!U49+('Dachser Classic'!U49*0.18)</f>
        <v>17.618580000000001</v>
      </c>
      <c r="V49" s="8">
        <f>'Dachser Classic'!V49+('Dachser Classic'!V49*0.18)</f>
        <v>17.148268829568792</v>
      </c>
      <c r="W49" s="8">
        <f>'Dachser Classic'!W49+('Dachser Classic'!W49*0.18)</f>
        <v>16.690512166767164</v>
      </c>
      <c r="X49" s="8">
        <f>'Dachser Classic'!X49+('Dachser Classic'!X49*0.18)</f>
        <v>16.244974881001308</v>
      </c>
    </row>
    <row r="50" spans="1:24" x14ac:dyDescent="0.25">
      <c r="A50" s="2"/>
      <c r="B50" s="4">
        <v>46</v>
      </c>
      <c r="C50" s="3" t="s">
        <v>52</v>
      </c>
      <c r="D50" s="8">
        <f>'Dachser Classic'!D50+('Dachser Classic'!D50*0.18)</f>
        <v>28.381277400000002</v>
      </c>
      <c r="E50" s="8">
        <f>'Dachser Classic'!E50+('Dachser Classic'!E50*0.18)</f>
        <v>37.045852199999999</v>
      </c>
      <c r="F50" s="8">
        <f>'Dachser Classic'!F50+('Dachser Classic'!F50*0.18)</f>
        <v>40.524902249999997</v>
      </c>
      <c r="G50" s="8">
        <f>'Dachser Classic'!G50+('Dachser Classic'!G50*0.18)</f>
        <v>44.44243440000001</v>
      </c>
      <c r="H50" s="8">
        <f>'Dachser Classic'!H50+('Dachser Classic'!H50*0.18)</f>
        <v>47.874960000000002</v>
      </c>
      <c r="I50" s="8">
        <f>'Dachser Classic'!I50+('Dachser Classic'!I50*0.18)</f>
        <v>54.939118499999999</v>
      </c>
      <c r="J50" s="8">
        <f>'Dachser Classic'!J50+('Dachser Classic'!J50*0.18)</f>
        <v>66.385620000000003</v>
      </c>
      <c r="K50" s="8">
        <f>'Dachser Classic'!K50+('Dachser Classic'!K50*0.18)</f>
        <v>75.442710000000005</v>
      </c>
      <c r="L50" s="8">
        <f>'Dachser Classic'!L50+('Dachser Classic'!L50*0.18)</f>
        <v>62.891640000000002</v>
      </c>
      <c r="M50" s="8">
        <f>'Dachser Classic'!M50+('Dachser Classic'!M50*0.18)</f>
        <v>59.149860000000004</v>
      </c>
      <c r="N50" s="8">
        <f>'Dachser Classic'!N50+('Dachser Classic'!N50*0.18)</f>
        <v>50.786610000000003</v>
      </c>
      <c r="O50" s="8">
        <f>'Dachser Classic'!O50+('Dachser Classic'!O50*0.18)</f>
        <v>34.109670000000001</v>
      </c>
      <c r="P50" s="8">
        <f>'Dachser Classic'!P50+('Dachser Classic'!P50*0.18)</f>
        <v>28.905869999999997</v>
      </c>
      <c r="Q50" s="8">
        <f>'Dachser Classic'!Q50+('Dachser Classic'!Q50*0.18)</f>
        <v>26.886299999999999</v>
      </c>
      <c r="R50" s="8">
        <f>'Dachser Classic'!R50+('Dachser Classic'!R50*0.18)</f>
        <v>24.272010000000002</v>
      </c>
      <c r="S50" s="8">
        <f>'Dachser Classic'!S50+('Dachser Classic'!S50*0.18)</f>
        <v>23.59056</v>
      </c>
      <c r="T50" s="8">
        <f>'Dachser Classic'!T50+('Dachser Classic'!T50*0.18)</f>
        <v>22.797599999999999</v>
      </c>
      <c r="U50" s="8">
        <f>'Dachser Classic'!U50+('Dachser Classic'!U50*0.18)</f>
        <v>22.21527</v>
      </c>
      <c r="V50" s="8">
        <f>'Dachser Classic'!V50+('Dachser Classic'!V50*0.18)</f>
        <v>21.647814733695654</v>
      </c>
      <c r="W50" s="8">
        <f>'Dachser Classic'!W50+('Dachser Classic'!W50*0.18)</f>
        <v>21.094854248650165</v>
      </c>
      <c r="X50" s="8">
        <f>'Dachser Classic'!X50+('Dachser Classic'!X50*0.18)</f>
        <v>20.556018297733555</v>
      </c>
    </row>
    <row r="51" spans="1:24" x14ac:dyDescent="0.25">
      <c r="A51" s="2"/>
      <c r="B51" s="4">
        <v>47</v>
      </c>
      <c r="C51" s="3" t="s">
        <v>51</v>
      </c>
      <c r="D51" s="8">
        <f>'Dachser Classic'!D51+('Dachser Classic'!D51*0.18)</f>
        <v>25.912198200000002</v>
      </c>
      <c r="E51" s="8">
        <f>'Dachser Classic'!E51+('Dachser Classic'!E51*0.18)</f>
        <v>34.875743700000001</v>
      </c>
      <c r="F51" s="8">
        <f>'Dachser Classic'!F51+('Dachser Classic'!F51*0.18)</f>
        <v>36.803875499999997</v>
      </c>
      <c r="G51" s="8">
        <f>'Dachser Classic'!G51+('Dachser Classic'!G51*0.18)</f>
        <v>40.099987200000001</v>
      </c>
      <c r="H51" s="8">
        <f>'Dachser Classic'!H51+('Dachser Classic'!H51*0.18)</f>
        <v>42.254856000000004</v>
      </c>
      <c r="I51" s="8">
        <f>'Dachser Classic'!I51+('Dachser Classic'!I51*0.18)</f>
        <v>47.649462</v>
      </c>
      <c r="J51" s="8">
        <f>'Dachser Classic'!J51+('Dachser Classic'!J51*0.18)</f>
        <v>55.804560000000002</v>
      </c>
      <c r="K51" s="8">
        <f>'Dachser Classic'!K51+('Dachser Classic'!K51*0.18)</f>
        <v>61.95</v>
      </c>
      <c r="L51" s="8">
        <f>'Dachser Classic'!L51+('Dachser Classic'!L51*0.18)</f>
        <v>53.264610000000005</v>
      </c>
      <c r="M51" s="8">
        <f>'Dachser Classic'!M51+('Dachser Classic'!M51*0.18)</f>
        <v>47.416530000000002</v>
      </c>
      <c r="N51" s="8">
        <f>'Dachser Classic'!N51+('Dachser Classic'!N51*0.18)</f>
        <v>39.809070000000006</v>
      </c>
      <c r="O51" s="8">
        <f>'Dachser Classic'!O51+('Dachser Classic'!O51*0.18)</f>
        <v>29.624490000000002</v>
      </c>
      <c r="P51" s="8">
        <f>'Dachser Classic'!P51+('Dachser Classic'!P51*0.18)</f>
        <v>24.556979999999999</v>
      </c>
      <c r="Q51" s="8">
        <f>'Dachser Classic'!Q51+('Dachser Classic'!Q51*0.18)</f>
        <v>22.735650000000003</v>
      </c>
      <c r="R51" s="8">
        <f>'Dachser Classic'!R51+('Dachser Classic'!R51*0.18)</f>
        <v>20.9391</v>
      </c>
      <c r="S51" s="8">
        <f>'Dachser Classic'!S51+('Dachser Classic'!S51*0.18)</f>
        <v>20.158529999999999</v>
      </c>
      <c r="T51" s="8">
        <f>'Dachser Classic'!T51+('Dachser Classic'!T51*0.18)</f>
        <v>19.377960000000002</v>
      </c>
      <c r="U51" s="8">
        <f>'Dachser Classic'!U51+('Dachser Classic'!U51*0.18)</f>
        <v>18.882360000000002</v>
      </c>
      <c r="V51" s="8">
        <f>'Dachser Classic'!V51+('Dachser Classic'!V51*0.18)</f>
        <v>18.399435191815858</v>
      </c>
      <c r="W51" s="8">
        <f>'Dachser Classic'!W51+('Dachser Classic'!W51*0.18)</f>
        <v>17.928861401743841</v>
      </c>
      <c r="X51" s="8">
        <f>'Dachser Classic'!X51+('Dachser Classic'!X51*0.18)</f>
        <v>17.470322746967781</v>
      </c>
    </row>
    <row r="52" spans="1:24" x14ac:dyDescent="0.25">
      <c r="A52" s="2"/>
      <c r="B52" s="4">
        <v>48</v>
      </c>
      <c r="C52" s="3" t="s">
        <v>50</v>
      </c>
      <c r="D52" s="8">
        <f>'Dachser Classic'!D52+('Dachser Classic'!D52*0.18)</f>
        <v>21.236707800000008</v>
      </c>
      <c r="E52" s="8">
        <f>'Dachser Classic'!E52+('Dachser Classic'!E52*0.18)</f>
        <v>28.281413999999998</v>
      </c>
      <c r="F52" s="8">
        <f>'Dachser Classic'!F52+('Dachser Classic'!F52*0.18)</f>
        <v>29.895211499999995</v>
      </c>
      <c r="G52" s="8">
        <f>'Dachser Classic'!G52+('Dachser Classic'!G52*0.18)</f>
        <v>32.4588264</v>
      </c>
      <c r="H52" s="8">
        <f>'Dachser Classic'!H52+('Dachser Classic'!H52*0.18)</f>
        <v>34.175956499999998</v>
      </c>
      <c r="I52" s="8">
        <f>'Dachser Classic'!I52+('Dachser Classic'!I52*0.18)</f>
        <v>38.442143249999994</v>
      </c>
      <c r="J52" s="8">
        <f>'Dachser Classic'!J52+('Dachser Classic'!J52*0.18)</f>
        <v>43.414560000000002</v>
      </c>
      <c r="K52" s="8">
        <f>'Dachser Classic'!K52+('Dachser Classic'!K52*0.18)</f>
        <v>48.246659999999999</v>
      </c>
      <c r="L52" s="8">
        <f>'Dachser Classic'!L52+('Dachser Classic'!L52*0.18)</f>
        <v>42.869400000000006</v>
      </c>
      <c r="M52" s="8">
        <f>'Dachser Classic'!M52+('Dachser Classic'!M52*0.18)</f>
        <v>38.23554</v>
      </c>
      <c r="N52" s="8">
        <f>'Dachser Classic'!N52+('Dachser Classic'!N52*0.18)</f>
        <v>32.01576</v>
      </c>
      <c r="O52" s="8">
        <f>'Dachser Classic'!O52+('Dachser Classic'!O52*0.18)</f>
        <v>26.365920000000003</v>
      </c>
      <c r="P52" s="8">
        <f>'Dachser Classic'!P52+('Dachser Classic'!P52*0.18)</f>
        <v>21.83118</v>
      </c>
      <c r="Q52" s="8">
        <f>'Dachser Classic'!Q52+('Dachser Classic'!Q52*0.18)</f>
        <v>20.208089999999999</v>
      </c>
      <c r="R52" s="8">
        <f>'Dachser Classic'!R52+('Dachser Classic'!R52*0.18)</f>
        <v>18.597390000000001</v>
      </c>
      <c r="S52" s="8">
        <f>'Dachser Classic'!S52+('Dachser Classic'!S52*0.18)</f>
        <v>17.816820000000003</v>
      </c>
      <c r="T52" s="8">
        <f>'Dachser Classic'!T52+('Dachser Classic'!T52*0.18)</f>
        <v>17.122980000000002</v>
      </c>
      <c r="U52" s="8">
        <f>'Dachser Classic'!U52+('Dachser Classic'!U52*0.18)</f>
        <v>16.639769999999999</v>
      </c>
      <c r="V52" s="8">
        <f>'Dachser Classic'!V52+('Dachser Classic'!V52*0.18)</f>
        <v>16.17019617221418</v>
      </c>
      <c r="W52" s="8">
        <f>'Dachser Classic'!W52+('Dachser Classic'!W52*0.18)</f>
        <v>15.713873704257338</v>
      </c>
      <c r="X52" s="8">
        <f>'Dachser Classic'!X52+('Dachser Classic'!X52*0.18)</f>
        <v>15.27042864313864</v>
      </c>
    </row>
    <row r="53" spans="1:24" x14ac:dyDescent="0.25">
      <c r="A53" s="2"/>
      <c r="B53" s="4">
        <v>49</v>
      </c>
      <c r="C53" s="3" t="s">
        <v>49</v>
      </c>
      <c r="D53" s="8">
        <f>'Dachser Classic'!D53+('Dachser Classic'!D53*0.18)</f>
        <v>24.769592400000004</v>
      </c>
      <c r="E53" s="8">
        <f>'Dachser Classic'!E53+('Dachser Classic'!E53*0.18)</f>
        <v>33.839691900000005</v>
      </c>
      <c r="F53" s="8">
        <f>'Dachser Classic'!F53+('Dachser Classic'!F53*0.18)</f>
        <v>35.8894935</v>
      </c>
      <c r="G53" s="8">
        <f>'Dachser Classic'!G53+('Dachser Classic'!G53*0.18)</f>
        <v>39.275308799999998</v>
      </c>
      <c r="H53" s="8">
        <f>'Dachser Classic'!H53+('Dachser Classic'!H53*0.18)</f>
        <v>41.52632400000001</v>
      </c>
      <c r="I53" s="8">
        <f>'Dachser Classic'!I53+('Dachser Classic'!I53*0.18)</f>
        <v>46.976375250000004</v>
      </c>
      <c r="J53" s="8">
        <f>'Dachser Classic'!J53+('Dachser Classic'!J53*0.18)</f>
        <v>55.903679999999994</v>
      </c>
      <c r="K53" s="8">
        <f>'Dachser Classic'!K53+('Dachser Classic'!K53*0.18)</f>
        <v>62.061510000000006</v>
      </c>
      <c r="L53" s="8">
        <f>'Dachser Classic'!L53+('Dachser Classic'!L53*0.18)</f>
        <v>53.698260000000005</v>
      </c>
      <c r="M53" s="8">
        <f>'Dachser Classic'!M53+('Dachser Classic'!M53*0.18)</f>
        <v>47.763449999999999</v>
      </c>
      <c r="N53" s="8">
        <f>'Dachser Classic'!N53+('Dachser Classic'!N53*0.18)</f>
        <v>40.391400000000004</v>
      </c>
      <c r="O53" s="8">
        <f>'Dachser Classic'!O53+('Dachser Classic'!O53*0.18)</f>
        <v>30.405059999999999</v>
      </c>
      <c r="P53" s="8">
        <f>'Dachser Classic'!P53+('Dachser Classic'!P53*0.18)</f>
        <v>25.164089999999998</v>
      </c>
      <c r="Q53" s="8">
        <f>'Dachser Classic'!Q53+('Dachser Classic'!Q53*0.18)</f>
        <v>23.342759999999998</v>
      </c>
      <c r="R53" s="8">
        <f>'Dachser Classic'!R53+('Dachser Classic'!R53*0.18)</f>
        <v>21.732060000000001</v>
      </c>
      <c r="S53" s="8">
        <f>'Dachser Classic'!S53+('Dachser Classic'!S53*0.18)</f>
        <v>20.9391</v>
      </c>
      <c r="T53" s="8">
        <f>'Dachser Classic'!T53+('Dachser Classic'!T53*0.18)</f>
        <v>20.257650000000005</v>
      </c>
      <c r="U53" s="8">
        <f>'Dachser Classic'!U53+('Dachser Classic'!U53*0.18)</f>
        <v>19.675320000000003</v>
      </c>
      <c r="V53" s="8">
        <f>'Dachser Classic'!V53+('Dachser Classic'!V53*0.18)</f>
        <v>19.109729761467889</v>
      </c>
      <c r="W53" s="8">
        <f>'Dachser Classic'!W53+('Dachser Classic'!W53*0.18)</f>
        <v>18.560398080251382</v>
      </c>
      <c r="X53" s="8">
        <f>'Dachser Classic'!X53+('Dachser Classic'!X53*0.18)</f>
        <v>18.026857584978099</v>
      </c>
    </row>
    <row r="54" spans="1:24" x14ac:dyDescent="0.25">
      <c r="A54" s="2"/>
      <c r="B54" s="4">
        <v>50</v>
      </c>
      <c r="C54" s="3" t="s">
        <v>48</v>
      </c>
      <c r="D54" s="8">
        <f>'Dachser Classic'!D54+('Dachser Classic'!D54*0.18)</f>
        <v>30.508888200000005</v>
      </c>
      <c r="E54" s="8">
        <f>'Dachser Classic'!E54+('Dachser Classic'!E54*0.18)</f>
        <v>41.848092300000005</v>
      </c>
      <c r="F54" s="8">
        <f>'Dachser Classic'!F54+('Dachser Classic'!F54*0.18)</f>
        <v>44.436425250000006</v>
      </c>
      <c r="G54" s="8">
        <f>'Dachser Classic'!G54+('Dachser Classic'!G54*0.18)</f>
        <v>48.771996000000009</v>
      </c>
      <c r="H54" s="8">
        <f>'Dachser Classic'!H54+('Dachser Classic'!H54*0.18)</f>
        <v>51.67373400000001</v>
      </c>
      <c r="I54" s="8">
        <f>'Dachser Classic'!I54+('Dachser Classic'!I54*0.18)</f>
        <v>58.393450499999993</v>
      </c>
      <c r="J54" s="8">
        <f>'Dachser Classic'!J54+('Dachser Classic'!J54*0.18)</f>
        <v>66.583860000000001</v>
      </c>
      <c r="K54" s="8">
        <f>'Dachser Classic'!K54+('Dachser Classic'!K54*0.18)</f>
        <v>74.042639999999992</v>
      </c>
      <c r="L54" s="8">
        <f>'Dachser Classic'!L54+('Dachser Classic'!L54*0.18)</f>
        <v>66.385620000000003</v>
      </c>
      <c r="M54" s="8">
        <f>'Dachser Classic'!M54+('Dachser Classic'!M54*0.18)</f>
        <v>59.496780000000008</v>
      </c>
      <c r="N54" s="8">
        <f>'Dachser Classic'!N54+('Dachser Classic'!N54*0.18)</f>
        <v>50.786610000000003</v>
      </c>
      <c r="O54" s="8">
        <f>'Dachser Classic'!O54+('Dachser Classic'!O54*0.18)</f>
        <v>42.299460000000003</v>
      </c>
      <c r="P54" s="8">
        <f>'Dachser Classic'!P54+('Dachser Classic'!P54*0.18)</f>
        <v>35.274329999999999</v>
      </c>
      <c r="Q54" s="8">
        <f>'Dachser Classic'!Q54+('Dachser Classic'!Q54*0.18)</f>
        <v>32.845890000000004</v>
      </c>
      <c r="R54" s="8">
        <f>'Dachser Classic'!R54+('Dachser Classic'!R54*0.18)</f>
        <v>30.24399</v>
      </c>
      <c r="S54" s="8">
        <f>'Dachser Classic'!S54+('Dachser Classic'!S54*0.18)</f>
        <v>29.265180000000001</v>
      </c>
      <c r="T54" s="8">
        <f>'Dachser Classic'!T54+('Dachser Classic'!T54*0.18)</f>
        <v>28.187249999999999</v>
      </c>
      <c r="U54" s="8">
        <f>'Dachser Classic'!U54+('Dachser Classic'!U54*0.18)</f>
        <v>27.406680000000001</v>
      </c>
      <c r="V54" s="8">
        <f>'Dachser Classic'!V54+('Dachser Classic'!V54*0.18)</f>
        <v>26.647725784615385</v>
      </c>
      <c r="W54" s="8">
        <f>'Dachser Classic'!W54+('Dachser Classic'!W54*0.18)</f>
        <v>25.909788762887572</v>
      </c>
      <c r="X54" s="8">
        <f>'Dachser Classic'!X54+('Dachser Classic'!X54*0.18)</f>
        <v>25.192286920222994</v>
      </c>
    </row>
    <row r="55" spans="1:24" x14ac:dyDescent="0.25">
      <c r="A55" s="2"/>
      <c r="B55" s="4">
        <v>51</v>
      </c>
      <c r="C55" s="3" t="s">
        <v>47</v>
      </c>
      <c r="D55" s="8">
        <f>'Dachser Classic'!D55+('Dachser Classic'!D55*0.18)</f>
        <v>25.334328600000006</v>
      </c>
      <c r="E55" s="8">
        <f>'Dachser Classic'!E55+('Dachser Classic'!E55*0.18)</f>
        <v>34.4977248</v>
      </c>
      <c r="F55" s="8">
        <f>'Dachser Classic'!F55+('Dachser Classic'!F55*0.18)</f>
        <v>36.613379249999994</v>
      </c>
      <c r="G55" s="8">
        <f>'Dachser Classic'!G55+('Dachser Classic'!G55*0.18)</f>
        <v>40.099987200000001</v>
      </c>
      <c r="H55" s="8">
        <f>'Dachser Classic'!H55+('Dachser Classic'!H55*0.18)</f>
        <v>42.423979500000009</v>
      </c>
      <c r="I55" s="8">
        <f>'Dachser Classic'!I55+('Dachser Classic'!I55*0.18)</f>
        <v>47.941556249999998</v>
      </c>
      <c r="J55" s="8">
        <f>'Dachser Classic'!J55+('Dachser Classic'!J55*0.18)</f>
        <v>57.018780000000007</v>
      </c>
      <c r="K55" s="8">
        <f>'Dachser Classic'!K55+('Dachser Classic'!K55*0.18)</f>
        <v>63.362459999999999</v>
      </c>
      <c r="L55" s="8">
        <f>'Dachser Classic'!L55+('Dachser Classic'!L55*0.18)</f>
        <v>54.80097</v>
      </c>
      <c r="M55" s="8">
        <f>'Dachser Classic'!M55+('Dachser Classic'!M55*0.18)</f>
        <v>48.804210000000005</v>
      </c>
      <c r="N55" s="8">
        <f>'Dachser Classic'!N55+('Dachser Classic'!N55*0.18)</f>
        <v>41.221530000000001</v>
      </c>
      <c r="O55" s="8">
        <f>'Dachser Classic'!O55+('Dachser Classic'!O55*0.18)</f>
        <v>31.086510000000001</v>
      </c>
      <c r="P55" s="8">
        <f>'Dachser Classic'!P55+('Dachser Classic'!P55*0.18)</f>
        <v>25.771200000000004</v>
      </c>
      <c r="Q55" s="8">
        <f>'Dachser Classic'!Q55+('Dachser Classic'!Q55*0.18)</f>
        <v>23.850750000000001</v>
      </c>
      <c r="R55" s="8">
        <f>'Dachser Classic'!R55+('Dachser Classic'!R55*0.18)</f>
        <v>22.21527</v>
      </c>
      <c r="S55" s="8">
        <f>'Dachser Classic'!S55+('Dachser Classic'!S55*0.18)</f>
        <v>21.434700000000003</v>
      </c>
      <c r="T55" s="8">
        <f>'Dachser Classic'!T55+('Dachser Classic'!T55*0.18)</f>
        <v>20.654130000000002</v>
      </c>
      <c r="U55" s="8">
        <f>'Dachser Classic'!U55+('Dachser Classic'!U55*0.18)</f>
        <v>20.158529999999999</v>
      </c>
      <c r="V55" s="8">
        <f>'Dachser Classic'!V55+('Dachser Classic'!V55*0.18)</f>
        <v>19.674822021595677</v>
      </c>
      <c r="W55" s="8">
        <f>'Dachser Classic'!W55+('Dachser Classic'!W55*0.18)</f>
        <v>19.202720713339033</v>
      </c>
      <c r="X55" s="8">
        <f>'Dachser Classic'!X55+('Dachser Classic'!X55*0.18)</f>
        <v>18.741947570847394</v>
      </c>
    </row>
    <row r="56" spans="1:24" x14ac:dyDescent="0.25">
      <c r="A56" s="2"/>
      <c r="B56" s="4">
        <v>52</v>
      </c>
      <c r="C56" s="3" t="s">
        <v>46</v>
      </c>
      <c r="D56" s="8">
        <f>'Dachser Classic'!D56+('Dachser Classic'!D56*0.18)</f>
        <v>26.818402800000005</v>
      </c>
      <c r="E56" s="8">
        <f>'Dachser Classic'!E56+('Dachser Classic'!E56*0.18)</f>
        <v>35.715785700000005</v>
      </c>
      <c r="F56" s="8">
        <f>'Dachser Classic'!F56+('Dachser Classic'!F56*0.18)</f>
        <v>37.984952249999999</v>
      </c>
      <c r="G56" s="8">
        <f>'Dachser Classic'!G56+('Dachser Classic'!G56*0.18)</f>
        <v>41.298348000000004</v>
      </c>
      <c r="H56" s="8">
        <f>'Dachser Classic'!H56+('Dachser Classic'!H56*0.18)</f>
        <v>43.698910500000011</v>
      </c>
      <c r="I56" s="8">
        <f>'Dachser Classic'!I56+('Dachser Classic'!I56*0.18)</f>
        <v>49.376627999999997</v>
      </c>
      <c r="J56" s="8">
        <f>'Dachser Classic'!J56+('Dachser Classic'!J56*0.18)</f>
        <v>58.121489999999994</v>
      </c>
      <c r="K56" s="8">
        <f>'Dachser Classic'!K56+('Dachser Classic'!K56*0.18)</f>
        <v>64.861649999999997</v>
      </c>
      <c r="L56" s="8">
        <f>'Dachser Classic'!L56+('Dachser Classic'!L56*0.18)</f>
        <v>54.900089999999999</v>
      </c>
      <c r="M56" s="8">
        <f>'Dachser Classic'!M56+('Dachser Classic'!M56*0.18)</f>
        <v>49.275030000000008</v>
      </c>
      <c r="N56" s="8">
        <f>'Dachser Classic'!N56+('Dachser Classic'!N56*0.18)</f>
        <v>41.221530000000001</v>
      </c>
      <c r="O56" s="8">
        <f>'Dachser Classic'!O56+('Dachser Classic'!O56*0.18)</f>
        <v>29.959019999999999</v>
      </c>
      <c r="P56" s="8">
        <f>'Dachser Classic'!P56+('Dachser Classic'!P56*0.18)</f>
        <v>24.866730000000004</v>
      </c>
      <c r="Q56" s="8">
        <f>'Dachser Classic'!Q56+('Dachser Classic'!Q56*0.18)</f>
        <v>22.946280000000002</v>
      </c>
      <c r="R56" s="8">
        <f>'Dachser Classic'!R56+('Dachser Classic'!R56*0.18)</f>
        <v>21.038220000000003</v>
      </c>
      <c r="S56" s="8">
        <f>'Dachser Classic'!S56+('Dachser Classic'!S56*0.18)</f>
        <v>20.257650000000005</v>
      </c>
      <c r="T56" s="8">
        <f>'Dachser Classic'!T56+('Dachser Classic'!T56*0.18)</f>
        <v>19.477080000000001</v>
      </c>
      <c r="U56" s="8">
        <f>'Dachser Classic'!U56+('Dachser Classic'!U56*0.18)</f>
        <v>18.981480000000001</v>
      </c>
      <c r="V56" s="8">
        <f>'Dachser Classic'!V56+('Dachser Classic'!V56*0.18)</f>
        <v>18.498490687022901</v>
      </c>
      <c r="W56" s="8">
        <f>'Dachser Classic'!W56+('Dachser Classic'!W56*0.18)</f>
        <v>18.027791178447256</v>
      </c>
      <c r="X56" s="8">
        <f>'Dachser Classic'!X56+('Dachser Classic'!X56*0.18)</f>
        <v>17.569068756603812</v>
      </c>
    </row>
    <row r="57" spans="1:24" x14ac:dyDescent="0.25">
      <c r="A57" s="2"/>
      <c r="B57" s="4">
        <v>53</v>
      </c>
      <c r="C57" s="3" t="s">
        <v>45</v>
      </c>
      <c r="D57" s="8">
        <f>'Dachser Classic'!D57+('Dachser Classic'!D57*0.18)</f>
        <v>25.426262399999999</v>
      </c>
      <c r="E57" s="8">
        <f>'Dachser Classic'!E57+('Dachser Classic'!E57*0.18)</f>
        <v>34.777738800000002</v>
      </c>
      <c r="F57" s="8">
        <f>'Dachser Classic'!F57+('Dachser Classic'!F57*0.18)</f>
        <v>36.981671999999996</v>
      </c>
      <c r="G57" s="8">
        <f>'Dachser Classic'!G57+('Dachser Classic'!G57*0.18)</f>
        <v>40.473669600000008</v>
      </c>
      <c r="H57" s="8">
        <f>'Dachser Classic'!H57+('Dachser Classic'!H57*0.18)</f>
        <v>42.879312000000006</v>
      </c>
      <c r="I57" s="8">
        <f>'Dachser Classic'!I57+('Dachser Classic'!I57*0.18)</f>
        <v>48.513045000000005</v>
      </c>
      <c r="J57" s="8">
        <f>'Dachser Classic'!J57+('Dachser Classic'!J57*0.18)</f>
        <v>57.923249999999996</v>
      </c>
      <c r="K57" s="8">
        <f>'Dachser Classic'!K57+('Dachser Classic'!K57*0.18)</f>
        <v>64.440390000000008</v>
      </c>
      <c r="L57" s="8">
        <f>'Dachser Classic'!L57+('Dachser Classic'!L57*0.18)</f>
        <v>55.668270000000007</v>
      </c>
      <c r="M57" s="8">
        <f>'Dachser Classic'!M57+('Dachser Classic'!M57*0.18)</f>
        <v>49.85736</v>
      </c>
      <c r="N57" s="8">
        <f>'Dachser Classic'!N57+('Dachser Classic'!N57*0.18)</f>
        <v>42.163170000000008</v>
      </c>
      <c r="O57" s="8">
        <f>'Dachser Classic'!O57+('Dachser Classic'!O57*0.18)</f>
        <v>31.532550000000001</v>
      </c>
      <c r="P57" s="8">
        <f>'Dachser Classic'!P57+('Dachser Classic'!P57*0.18)</f>
        <v>26.180069999999997</v>
      </c>
      <c r="Q57" s="8">
        <f>'Dachser Classic'!Q57+('Dachser Classic'!Q57*0.18)</f>
        <v>24.358740000000001</v>
      </c>
      <c r="R57" s="8">
        <f>'Dachser Classic'!R57+('Dachser Classic'!R57*0.18)</f>
        <v>22.512630000000001</v>
      </c>
      <c r="S57" s="8">
        <f>'Dachser Classic'!S57+('Dachser Classic'!S57*0.18)</f>
        <v>21.732060000000001</v>
      </c>
      <c r="T57" s="8">
        <f>'Dachser Classic'!T57+('Dachser Classic'!T57*0.18)</f>
        <v>20.9391</v>
      </c>
      <c r="U57" s="8">
        <f>'Dachser Classic'!U57+('Dachser Classic'!U57*0.18)</f>
        <v>20.455890000000004</v>
      </c>
      <c r="V57" s="8">
        <f>'Dachser Classic'!V57+('Dachser Classic'!V57*0.18)</f>
        <v>19.983831000000009</v>
      </c>
      <c r="W57" s="8">
        <f>'Dachser Classic'!W57+('Dachser Classic'!W57*0.18)</f>
        <v>19.522665669230779</v>
      </c>
      <c r="X57" s="8">
        <f>'Dachser Classic'!X57+('Dachser Classic'!X57*0.18)</f>
        <v>19.072142615325458</v>
      </c>
    </row>
    <row r="58" spans="1:24" x14ac:dyDescent="0.25">
      <c r="A58" s="2"/>
      <c r="B58" s="4">
        <v>54</v>
      </c>
      <c r="C58" s="3" t="s">
        <v>44</v>
      </c>
      <c r="D58" s="8">
        <f>'Dachser Classic'!D58+('Dachser Classic'!D58*0.18)</f>
        <v>25.583863200000003</v>
      </c>
      <c r="E58" s="8">
        <f>'Dachser Classic'!E58+('Dachser Classic'!E58*0.18)</f>
        <v>34.301715000000002</v>
      </c>
      <c r="F58" s="8">
        <f>'Dachser Classic'!F58+('Dachser Classic'!F58*0.18)</f>
        <v>36.168887999999995</v>
      </c>
      <c r="G58" s="8">
        <f>'Dachser Classic'!G58+('Dachser Classic'!G58*0.18)</f>
        <v>39.455707200000006</v>
      </c>
      <c r="H58" s="8">
        <f>'Dachser Classic'!H58+('Dachser Classic'!H58*0.18)</f>
        <v>41.52632400000001</v>
      </c>
      <c r="I58" s="8">
        <f>'Dachser Classic'!I58+('Dachser Classic'!I58*0.18)</f>
        <v>46.696980750000009</v>
      </c>
      <c r="J58" s="8">
        <f>'Dachser Classic'!J58+('Dachser Classic'!J58*0.18)</f>
        <v>54.602730000000008</v>
      </c>
      <c r="K58" s="8">
        <f>'Dachser Classic'!K58+('Dachser Classic'!K58*0.18)</f>
        <v>60.438420000000001</v>
      </c>
      <c r="L58" s="8">
        <f>'Dachser Classic'!L58+('Dachser Classic'!L58*0.18)</f>
        <v>51.951270000000001</v>
      </c>
      <c r="M58" s="8">
        <f>'Dachser Classic'!M58+('Dachser Classic'!M58*0.18)</f>
        <v>45.781050000000008</v>
      </c>
      <c r="N58" s="8">
        <f>'Dachser Classic'!N58+('Dachser Classic'!N58*0.18)</f>
        <v>38.384220000000006</v>
      </c>
      <c r="O58" s="8">
        <f>'Dachser Classic'!O58+('Dachser Classic'!O58*0.18)</f>
        <v>28.497000000000003</v>
      </c>
      <c r="P58" s="8">
        <f>'Dachser Classic'!P58+('Dachser Classic'!P58*0.18)</f>
        <v>23.441880000000005</v>
      </c>
      <c r="Q58" s="8">
        <f>'Dachser Classic'!Q58+('Dachser Classic'!Q58*0.18)</f>
        <v>21.620550000000001</v>
      </c>
      <c r="R58" s="8">
        <f>'Dachser Classic'!R58+('Dachser Classic'!R58*0.18)</f>
        <v>20.05941</v>
      </c>
      <c r="S58" s="8">
        <f>'Dachser Classic'!S58+('Dachser Classic'!S58*0.18)</f>
        <v>19.278840000000002</v>
      </c>
      <c r="T58" s="8">
        <f>'Dachser Classic'!T58+('Dachser Classic'!T58*0.18)</f>
        <v>18.498270000000002</v>
      </c>
      <c r="U58" s="8">
        <f>'Dachser Classic'!U58+('Dachser Classic'!U58*0.18)</f>
        <v>18.002670000000002</v>
      </c>
      <c r="V58" s="8">
        <f>'Dachser Classic'!V58+('Dachser Classic'!V58*0.18)</f>
        <v>17.520347963831213</v>
      </c>
      <c r="W58" s="8">
        <f>'Dachser Classic'!W58+('Dachser Classic'!W58*0.18)</f>
        <v>17.050948152342098</v>
      </c>
      <c r="X58" s="8">
        <f>'Dachser Classic'!X58+('Dachser Classic'!X58*0.18)</f>
        <v>16.59412435723581</v>
      </c>
    </row>
    <row r="59" spans="1:24" x14ac:dyDescent="0.25">
      <c r="A59" s="2"/>
      <c r="B59" s="4">
        <v>55</v>
      </c>
      <c r="C59" s="3" t="s">
        <v>43</v>
      </c>
      <c r="D59" s="8">
        <f>'Dachser Classic'!D59+('Dachser Classic'!D59*0.18)</f>
        <v>27.067937400000005</v>
      </c>
      <c r="E59" s="8">
        <f>'Dachser Classic'!E59+('Dachser Classic'!E59*0.18)</f>
        <v>36.191809499999998</v>
      </c>
      <c r="F59" s="8">
        <f>'Dachser Classic'!F59+('Dachser Classic'!F59*0.18)</f>
        <v>38.531041500000001</v>
      </c>
      <c r="G59" s="8">
        <f>'Dachser Classic'!G59+('Dachser Classic'!G59*0.18)</f>
        <v>41.852428799999998</v>
      </c>
      <c r="H59" s="8">
        <f>'Dachser Classic'!H59+('Dachser Classic'!H59*0.18)</f>
        <v>44.336376000000001</v>
      </c>
      <c r="I59" s="8">
        <f>'Dachser Classic'!I59+('Dachser Classic'!I59*0.18)</f>
        <v>50.151312749999995</v>
      </c>
      <c r="J59" s="8">
        <f>'Dachser Classic'!J59+('Dachser Classic'!J59*0.18)</f>
        <v>59.236590000000007</v>
      </c>
      <c r="K59" s="8">
        <f>'Dachser Classic'!K59+('Dachser Classic'!K59*0.18)</f>
        <v>66.051090000000002</v>
      </c>
      <c r="L59" s="8">
        <f>'Dachser Classic'!L59+('Dachser Classic'!L59*0.18)</f>
        <v>56.002800000000008</v>
      </c>
      <c r="M59" s="8">
        <f>'Dachser Classic'!M59+('Dachser Classic'!M59*0.18)</f>
        <v>50.080380000000005</v>
      </c>
      <c r="N59" s="8">
        <f>'Dachser Classic'!N59+('Dachser Classic'!N59*0.18)</f>
        <v>41.927760000000006</v>
      </c>
      <c r="O59" s="8">
        <f>'Dachser Classic'!O59+('Dachser Classic'!O59*0.18)</f>
        <v>30.640470000000001</v>
      </c>
      <c r="P59" s="8">
        <f>'Dachser Classic'!P59+('Dachser Classic'!P59*0.18)</f>
        <v>25.36233</v>
      </c>
      <c r="Q59" s="8">
        <f>'Dachser Classic'!Q59+('Dachser Classic'!Q59*0.18)</f>
        <v>23.441880000000005</v>
      </c>
      <c r="R59" s="8">
        <f>'Dachser Classic'!R59+('Dachser Classic'!R59*0.18)</f>
        <v>21.434700000000003</v>
      </c>
      <c r="S59" s="8">
        <f>'Dachser Classic'!S59+('Dachser Classic'!S59*0.18)</f>
        <v>20.654130000000002</v>
      </c>
      <c r="T59" s="8">
        <f>'Dachser Classic'!T59+('Dachser Classic'!T59*0.18)</f>
        <v>19.960290000000001</v>
      </c>
      <c r="U59" s="8">
        <f>'Dachser Classic'!U59+('Dachser Classic'!U59*0.18)</f>
        <v>19.377960000000002</v>
      </c>
      <c r="V59" s="8">
        <f>'Dachser Classic'!V59+('Dachser Classic'!V59*0.18)</f>
        <v>18.812619143389202</v>
      </c>
      <c r="W59" s="8">
        <f>'Dachser Classic'!W59+('Dachser Classic'!W59*0.18)</f>
        <v>18.263771781664005</v>
      </c>
      <c r="X59" s="8">
        <f>'Dachser Classic'!X59+('Dachser Classic'!X59*0.18)</f>
        <v>17.730936726581323</v>
      </c>
    </row>
    <row r="60" spans="1:24" x14ac:dyDescent="0.25">
      <c r="A60" s="2"/>
      <c r="B60" s="4">
        <v>56</v>
      </c>
      <c r="C60" s="3" t="s">
        <v>42</v>
      </c>
      <c r="D60" s="8">
        <f>'Dachser Classic'!D60+('Dachser Classic'!D60*0.18)</f>
        <v>25.0979274</v>
      </c>
      <c r="E60" s="8">
        <f>'Dachser Classic'!E60+('Dachser Classic'!E60*0.18)</f>
        <v>34.4977248</v>
      </c>
      <c r="F60" s="8">
        <f>'Dachser Classic'!F60+('Dachser Classic'!F60*0.18)</f>
        <v>36.714977249999997</v>
      </c>
      <c r="G60" s="8">
        <f>'Dachser Classic'!G60+('Dachser Classic'!G60*0.18)</f>
        <v>40.293271200000007</v>
      </c>
      <c r="H60" s="8">
        <f>'Dachser Classic'!H60+('Dachser Classic'!H60*0.18)</f>
        <v>42.697178999999998</v>
      </c>
      <c r="I60" s="8">
        <f>'Dachser Classic'!I60+('Dachser Classic'!I60*0.18)</f>
        <v>48.322548749999989</v>
      </c>
      <c r="J60" s="8">
        <f>'Dachser Classic'!J60+('Dachser Classic'!J60*0.18)</f>
        <v>57.526769999999999</v>
      </c>
      <c r="K60" s="8">
        <f>'Dachser Classic'!K60+('Dachser Classic'!K60*0.18)</f>
        <v>63.895230000000005</v>
      </c>
      <c r="L60" s="8">
        <f>'Dachser Classic'!L60+('Dachser Classic'!L60*0.18)</f>
        <v>55.556760000000011</v>
      </c>
      <c r="M60" s="8">
        <f>'Dachser Classic'!M60+('Dachser Classic'!M60*0.18)</f>
        <v>49.733460000000008</v>
      </c>
      <c r="N60" s="8">
        <f>'Dachser Classic'!N60+('Dachser Classic'!N60*0.18)</f>
        <v>42.28707</v>
      </c>
      <c r="O60" s="8">
        <f>'Dachser Classic'!O60+('Dachser Classic'!O60*0.18)</f>
        <v>32.201610000000002</v>
      </c>
      <c r="P60" s="8">
        <f>'Dachser Classic'!P60+('Dachser Classic'!P60*0.18)</f>
        <v>26.774789999999999</v>
      </c>
      <c r="Q60" s="8">
        <f>'Dachser Classic'!Q60+('Dachser Classic'!Q60*0.18)</f>
        <v>24.96585</v>
      </c>
      <c r="R60" s="8">
        <f>'Dachser Classic'!R60+('Dachser Classic'!R60*0.18)</f>
        <v>23.19408</v>
      </c>
      <c r="S60" s="8">
        <f>'Dachser Classic'!S60+('Dachser Classic'!S60*0.18)</f>
        <v>22.413510000000002</v>
      </c>
      <c r="T60" s="8">
        <f>'Dachser Classic'!T60+('Dachser Classic'!T60*0.18)</f>
        <v>21.632940000000001</v>
      </c>
      <c r="U60" s="8">
        <f>'Dachser Classic'!U60+('Dachser Classic'!U60*0.18)</f>
        <v>21.137340000000002</v>
      </c>
      <c r="V60" s="8">
        <f>'Dachser Classic'!V60+('Dachser Classic'!V60*0.18)</f>
        <v>20.653093951890032</v>
      </c>
      <c r="W60" s="8">
        <f>'Dachser Classic'!W60+('Dachser Classic'!W60*0.18)</f>
        <v>20.179941742224734</v>
      </c>
      <c r="X60" s="8">
        <f>'Dachser Classic'!X60+('Dachser Classic'!X60*0.18)</f>
        <v>19.717629216629664</v>
      </c>
    </row>
    <row r="61" spans="1:24" x14ac:dyDescent="0.25">
      <c r="A61" s="2"/>
      <c r="B61" s="4">
        <v>57</v>
      </c>
      <c r="C61" s="3" t="s">
        <v>41</v>
      </c>
      <c r="D61" s="8">
        <f>'Dachser Classic'!D61+('Dachser Classic'!D61*0.18)</f>
        <v>27.225538200000003</v>
      </c>
      <c r="E61" s="8">
        <f>'Dachser Classic'!E61+('Dachser Classic'!E61*0.18)</f>
        <v>36.471823499999999</v>
      </c>
      <c r="F61" s="8">
        <f>'Dachser Classic'!F61+('Dachser Classic'!F61*0.18)</f>
        <v>38.429443500000005</v>
      </c>
      <c r="G61" s="8">
        <f>'Dachser Classic'!G61+('Dachser Classic'!G61*0.18)</f>
        <v>41.852428799999998</v>
      </c>
      <c r="H61" s="8">
        <f>'Dachser Classic'!H61+('Dachser Classic'!H61*0.18)</f>
        <v>44.063176500000004</v>
      </c>
      <c r="I61" s="8">
        <f>'Dachser Classic'!I61+('Dachser Classic'!I61*0.18)</f>
        <v>49.668722249999988</v>
      </c>
      <c r="J61" s="8">
        <f>'Dachser Classic'!J61+('Dachser Classic'!J61*0.18)</f>
        <v>58.431240000000003</v>
      </c>
      <c r="K61" s="8">
        <f>'Dachser Classic'!K61+('Dachser Classic'!K61*0.18)</f>
        <v>64.651020000000003</v>
      </c>
      <c r="L61" s="8">
        <f>'Dachser Classic'!L61+('Dachser Classic'!L61*0.18)</f>
        <v>55.346130000000002</v>
      </c>
      <c r="M61" s="8">
        <f>'Dachser Classic'!M61+('Dachser Classic'!M61*0.18)</f>
        <v>48.692700000000002</v>
      </c>
      <c r="N61" s="8">
        <f>'Dachser Classic'!N61+('Dachser Classic'!N61*0.18)</f>
        <v>40.639199999999995</v>
      </c>
      <c r="O61" s="8">
        <f>'Dachser Classic'!O61+('Dachser Classic'!O61*0.18)</f>
        <v>29.959019999999999</v>
      </c>
      <c r="P61" s="8">
        <f>'Dachser Classic'!P61+('Dachser Classic'!P61*0.18)</f>
        <v>24.656099999999999</v>
      </c>
      <c r="Q61" s="8">
        <f>'Dachser Classic'!Q61+('Dachser Classic'!Q61*0.18)</f>
        <v>22.735650000000003</v>
      </c>
      <c r="R61" s="8">
        <f>'Dachser Classic'!R61+('Dachser Classic'!R61*0.18)</f>
        <v>20.839980000000001</v>
      </c>
      <c r="S61" s="8">
        <f>'Dachser Classic'!S61+('Dachser Classic'!S61*0.18)</f>
        <v>20.05941</v>
      </c>
      <c r="T61" s="8">
        <f>'Dachser Classic'!T61+('Dachser Classic'!T61*0.18)</f>
        <v>19.278840000000002</v>
      </c>
      <c r="U61" s="8">
        <f>'Dachser Classic'!U61+('Dachser Classic'!U61*0.18)</f>
        <v>18.69651</v>
      </c>
      <c r="V61" s="8">
        <f>'Dachser Classic'!V61+('Dachser Classic'!V61*0.18)</f>
        <v>18.131769659383032</v>
      </c>
      <c r="W61" s="8">
        <f>'Dachser Classic'!W61+('Dachser Classic'!W61*0.18)</f>
        <v>17.58408767095694</v>
      </c>
      <c r="X61" s="8">
        <f>'Dachser Classic'!X61+('Dachser Classic'!X61*0.18)</f>
        <v>17.052948776011579</v>
      </c>
    </row>
    <row r="62" spans="1:24" x14ac:dyDescent="0.25">
      <c r="A62" s="2"/>
      <c r="B62" s="4">
        <v>58</v>
      </c>
      <c r="C62" s="3" t="s">
        <v>40</v>
      </c>
      <c r="D62" s="8">
        <f>'Dachser Classic'!D62+('Dachser Classic'!D62*0.18)</f>
        <v>24.034122000000007</v>
      </c>
      <c r="E62" s="8">
        <f>'Dachser Classic'!E62+('Dachser Classic'!E62*0.18)</f>
        <v>32.145607200000001</v>
      </c>
      <c r="F62" s="8">
        <f>'Dachser Classic'!F62+('Dachser Classic'!F62*0.18)</f>
        <v>33.806734500000005</v>
      </c>
      <c r="G62" s="8">
        <f>'Dachser Classic'!G62+('Dachser Classic'!G62*0.18)</f>
        <v>36.968786400000006</v>
      </c>
      <c r="H62" s="8">
        <f>'Dachser Classic'!H62+('Dachser Classic'!H62*0.18)</f>
        <v>38.8073385</v>
      </c>
      <c r="I62" s="8">
        <f>'Dachser Classic'!I62+('Dachser Classic'!I62*0.18)</f>
        <v>43.623641249999999</v>
      </c>
      <c r="J62" s="8">
        <f>'Dachser Classic'!J62+('Dachser Classic'!J62*0.18)</f>
        <v>50.464469999999999</v>
      </c>
      <c r="K62" s="8">
        <f>'Dachser Classic'!K62+('Dachser Classic'!K62*0.18)</f>
        <v>55.581540000000004</v>
      </c>
      <c r="L62" s="8">
        <f>'Dachser Classic'!L62+('Dachser Classic'!L62*0.18)</f>
        <v>48.890940000000001</v>
      </c>
      <c r="M62" s="8">
        <f>'Dachser Classic'!M62+('Dachser Classic'!M62*0.18)</f>
        <v>42.77028</v>
      </c>
      <c r="N62" s="8">
        <f>'Dachser Classic'!N62+('Dachser Classic'!N62*0.18)</f>
        <v>35.435400000000001</v>
      </c>
      <c r="O62" s="8">
        <f>'Dachser Classic'!O62+('Dachser Classic'!O62*0.18)</f>
        <v>28.843920000000004</v>
      </c>
      <c r="P62" s="8">
        <f>'Dachser Classic'!P62+('Dachser Classic'!P62*0.18)</f>
        <v>23.652509999999999</v>
      </c>
      <c r="Q62" s="8">
        <f>'Dachser Classic'!Q62+('Dachser Classic'!Q62*0.18)</f>
        <v>21.620550000000001</v>
      </c>
      <c r="R62" s="8">
        <f>'Dachser Classic'!R62+('Dachser Classic'!R62*0.18)</f>
        <v>20.05941</v>
      </c>
      <c r="S62" s="8">
        <f>'Dachser Classic'!S62+('Dachser Classic'!S62*0.18)</f>
        <v>19.278840000000002</v>
      </c>
      <c r="T62" s="8">
        <f>'Dachser Classic'!T62+('Dachser Classic'!T62*0.18)</f>
        <v>18.399150000000002</v>
      </c>
      <c r="U62" s="8">
        <f>'Dachser Classic'!U62+('Dachser Classic'!U62*0.18)</f>
        <v>17.816820000000003</v>
      </c>
      <c r="V62" s="8">
        <f>'Dachser Classic'!V62+('Dachser Classic'!V62*0.18)</f>
        <v>17.252920646464649</v>
      </c>
      <c r="W62" s="8">
        <f>'Dachser Classic'!W62+('Dachser Classic'!W62*0.18)</f>
        <v>16.706868612536137</v>
      </c>
      <c r="X62" s="8">
        <f>'Dachser Classic'!X62+('Dachser Classic'!X62*0.18)</f>
        <v>16.178099033553515</v>
      </c>
    </row>
    <row r="63" spans="1:24" x14ac:dyDescent="0.25">
      <c r="A63" s="2"/>
      <c r="B63" s="4">
        <v>59</v>
      </c>
      <c r="C63" s="3" t="s">
        <v>39</v>
      </c>
      <c r="D63" s="8">
        <f>'Dachser Classic'!D63+('Dachser Classic'!D63*0.18)</f>
        <v>25.0979274</v>
      </c>
      <c r="E63" s="8">
        <f>'Dachser Classic'!E63+('Dachser Classic'!E63*0.18)</f>
        <v>34.4977248</v>
      </c>
      <c r="F63" s="8">
        <f>'Dachser Classic'!F63+('Dachser Classic'!F63*0.18)</f>
        <v>36.613379249999994</v>
      </c>
      <c r="G63" s="8">
        <f>'Dachser Classic'!G63+('Dachser Classic'!G63*0.18)</f>
        <v>40.203071999999999</v>
      </c>
      <c r="H63" s="8">
        <f>'Dachser Classic'!H63+('Dachser Classic'!H63*0.18)</f>
        <v>42.606112500000002</v>
      </c>
      <c r="I63" s="8">
        <f>'Dachser Classic'!I63+('Dachser Classic'!I63*0.18)</f>
        <v>48.132052499999993</v>
      </c>
      <c r="J63" s="8">
        <f>'Dachser Classic'!J63+('Dachser Classic'!J63*0.18)</f>
        <v>57.316140000000004</v>
      </c>
      <c r="K63" s="8">
        <f>'Dachser Classic'!K63+('Dachser Classic'!K63*0.18)</f>
        <v>63.684599999999996</v>
      </c>
      <c r="L63" s="8">
        <f>'Dachser Classic'!L63+('Dachser Classic'!L63*0.18)</f>
        <v>55.346130000000002</v>
      </c>
      <c r="M63" s="8">
        <f>'Dachser Classic'!M63+('Dachser Classic'!M63*0.18)</f>
        <v>49.510440000000003</v>
      </c>
      <c r="N63" s="8">
        <f>'Dachser Classic'!N63+('Dachser Classic'!N63*0.18)</f>
        <v>42.051659999999998</v>
      </c>
      <c r="O63" s="8">
        <f>'Dachser Classic'!O63+('Dachser Classic'!O63*0.18)</f>
        <v>31.978590000000001</v>
      </c>
      <c r="P63" s="8">
        <f>'Dachser Classic'!P63+('Dachser Classic'!P63*0.18)</f>
        <v>26.576550000000001</v>
      </c>
      <c r="Q63" s="8">
        <f>'Dachser Classic'!Q63+('Dachser Classic'!Q63*0.18)</f>
        <v>24.755220000000001</v>
      </c>
      <c r="R63" s="8">
        <f>'Dachser Classic'!R63+('Dachser Classic'!R63*0.18)</f>
        <v>22.995840000000001</v>
      </c>
      <c r="S63" s="8">
        <f>'Dachser Classic'!S63+('Dachser Classic'!S63*0.18)</f>
        <v>22.21527</v>
      </c>
      <c r="T63" s="8">
        <f>'Dachser Classic'!T63+('Dachser Classic'!T63*0.18)</f>
        <v>21.533819999999999</v>
      </c>
      <c r="U63" s="8">
        <f>'Dachser Classic'!U63+('Dachser Classic'!U63*0.18)</f>
        <v>20.9391</v>
      </c>
      <c r="V63" s="8">
        <f>'Dachser Classic'!V63+('Dachser Classic'!V63*0.18)</f>
        <v>20.360804948216341</v>
      </c>
      <c r="W63" s="8">
        <f>'Dachser Classic'!W63+('Dachser Classic'!W63*0.18)</f>
        <v>19.798481221223021</v>
      </c>
      <c r="X63" s="8">
        <f>'Dachser Classic'!X63+('Dachser Classic'!X63*0.18)</f>
        <v>19.251687723743906</v>
      </c>
    </row>
    <row r="64" spans="1:24" x14ac:dyDescent="0.25">
      <c r="A64" s="2"/>
      <c r="B64" s="4">
        <v>60</v>
      </c>
      <c r="C64" s="3" t="s">
        <v>38</v>
      </c>
      <c r="D64" s="8">
        <f>'Dachser Classic'!D64+('Dachser Classic'!D64*0.18)</f>
        <v>25.0059936</v>
      </c>
      <c r="E64" s="8">
        <f>'Dachser Classic'!E64+('Dachser Classic'!E64*0.18)</f>
        <v>33.839691900000005</v>
      </c>
      <c r="F64" s="8">
        <f>'Dachser Classic'!F64+('Dachser Classic'!F64*0.18)</f>
        <v>35.978391749999993</v>
      </c>
      <c r="G64" s="8">
        <f>'Dachser Classic'!G64+('Dachser Classic'!G64*0.18)</f>
        <v>39.275308799999998</v>
      </c>
      <c r="H64" s="8">
        <f>'Dachser Classic'!H64+('Dachser Classic'!H64*0.18)</f>
        <v>41.52632400000001</v>
      </c>
      <c r="I64" s="8">
        <f>'Dachser Classic'!I64+('Dachser Classic'!I64*0.18)</f>
        <v>46.887476999999997</v>
      </c>
      <c r="J64" s="8">
        <f>'Dachser Classic'!J64+('Dachser Classic'!J64*0.18)</f>
        <v>55.70544000000001</v>
      </c>
      <c r="K64" s="8">
        <f>'Dachser Classic'!K64+('Dachser Classic'!K64*0.18)</f>
        <v>61.850880000000004</v>
      </c>
      <c r="L64" s="8">
        <f>'Dachser Classic'!L64+('Dachser Classic'!L64*0.18)</f>
        <v>53.264610000000005</v>
      </c>
      <c r="M64" s="8">
        <f>'Dachser Classic'!M64+('Dachser Classic'!M64*0.18)</f>
        <v>47.416530000000002</v>
      </c>
      <c r="N64" s="8">
        <f>'Dachser Classic'!N64+('Dachser Classic'!N64*0.18)</f>
        <v>39.920580000000001</v>
      </c>
      <c r="O64" s="8">
        <f>'Dachser Classic'!O64+('Dachser Classic'!O64*0.18)</f>
        <v>29.736000000000004</v>
      </c>
      <c r="P64" s="8">
        <f>'Dachser Classic'!P64+('Dachser Classic'!P64*0.18)</f>
        <v>24.656099999999999</v>
      </c>
      <c r="Q64" s="8">
        <f>'Dachser Classic'!Q64+('Dachser Classic'!Q64*0.18)</f>
        <v>22.834770000000002</v>
      </c>
      <c r="R64" s="8">
        <f>'Dachser Classic'!R64+('Dachser Classic'!R64*0.18)</f>
        <v>21.137340000000002</v>
      </c>
      <c r="S64" s="8">
        <f>'Dachser Classic'!S64+('Dachser Classic'!S64*0.18)</f>
        <v>20.356770000000001</v>
      </c>
      <c r="T64" s="8">
        <f>'Dachser Classic'!T64+('Dachser Classic'!T64*0.18)</f>
        <v>19.5762</v>
      </c>
      <c r="U64" s="8">
        <f>'Dachser Classic'!U64+('Dachser Classic'!U64*0.18)</f>
        <v>19.0806</v>
      </c>
      <c r="V64" s="8">
        <f>'Dachser Classic'!V64+('Dachser Classic'!V64*0.18)</f>
        <v>18.59754683544304</v>
      </c>
      <c r="W64" s="8">
        <f>'Dachser Classic'!W64+('Dachser Classic'!W64*0.18)</f>
        <v>18.126722864925494</v>
      </c>
      <c r="X64" s="8">
        <f>'Dachser Classic'!X64+('Dachser Classic'!X64*0.18)</f>
        <v>17.667818488598265</v>
      </c>
    </row>
    <row r="65" spans="1:24" x14ac:dyDescent="0.25">
      <c r="A65" s="2"/>
      <c r="B65" s="4">
        <v>61</v>
      </c>
      <c r="C65" s="3" t="s">
        <v>37</v>
      </c>
      <c r="D65" s="8">
        <f>'Dachser Classic'!D65+('Dachser Classic'!D65*0.18)</f>
        <v>25.990998600000001</v>
      </c>
      <c r="E65" s="8">
        <f>'Dachser Classic'!E65+('Dachser Classic'!E65*0.18)</f>
        <v>35.533776599999996</v>
      </c>
      <c r="F65" s="8">
        <f>'Dachser Classic'!F65+('Dachser Classic'!F65*0.18)</f>
        <v>37.616659499999997</v>
      </c>
      <c r="G65" s="8">
        <f>'Dachser Classic'!G65+('Dachser Classic'!G65*0.18)</f>
        <v>41.208148799999996</v>
      </c>
      <c r="H65" s="8">
        <f>'Dachser Classic'!H65+('Dachser Classic'!H65*0.18)</f>
        <v>43.516777500000011</v>
      </c>
      <c r="I65" s="8">
        <f>'Dachser Classic'!I65+('Dachser Classic'!I65*0.18)</f>
        <v>49.084533749999991</v>
      </c>
      <c r="J65" s="8">
        <f>'Dachser Classic'!J65+('Dachser Classic'!J65*0.18)</f>
        <v>55.804560000000002</v>
      </c>
      <c r="K65" s="8">
        <f>'Dachser Classic'!K65+('Dachser Classic'!K65*0.18)</f>
        <v>62.061510000000006</v>
      </c>
      <c r="L65" s="8">
        <f>'Dachser Classic'!L65+('Dachser Classic'!L65*0.18)</f>
        <v>55.556760000000011</v>
      </c>
      <c r="M65" s="8">
        <f>'Dachser Classic'!M65+('Dachser Classic'!M65*0.18)</f>
        <v>49.85736</v>
      </c>
      <c r="N65" s="8">
        <f>'Dachser Classic'!N65+('Dachser Classic'!N65*0.18)</f>
        <v>42.410969999999999</v>
      </c>
      <c r="O65" s="8">
        <f>'Dachser Classic'!O65+('Dachser Classic'!O65*0.18)</f>
        <v>35.237160000000003</v>
      </c>
      <c r="P65" s="8">
        <f>'Dachser Classic'!P65+('Dachser Classic'!P65*0.18)</f>
        <v>29.302350000000001</v>
      </c>
      <c r="Q65" s="8">
        <f>'Dachser Classic'!Q65+('Dachser Classic'!Q65*0.18)</f>
        <v>27.282780000000002</v>
      </c>
      <c r="R65" s="8">
        <f>'Dachser Classic'!R65+('Dachser Classic'!R65*0.18)</f>
        <v>25.34994</v>
      </c>
      <c r="S65" s="8">
        <f>'Dachser Classic'!S65+('Dachser Classic'!S65*0.18)</f>
        <v>24.47025</v>
      </c>
      <c r="T65" s="8">
        <f>'Dachser Classic'!T65+('Dachser Classic'!T65*0.18)</f>
        <v>23.491440000000001</v>
      </c>
      <c r="U65" s="8">
        <f>'Dachser Classic'!U65+('Dachser Classic'!U65*0.18)</f>
        <v>22.896719999999998</v>
      </c>
      <c r="V65" s="8">
        <f>'Dachser Classic'!V65+('Dachser Classic'!V65*0.18)</f>
        <v>22.317056202531646</v>
      </c>
      <c r="W65" s="8">
        <f>'Dachser Classic'!W65+('Dachser Classic'!W65*0.18)</f>
        <v>21.752067437910593</v>
      </c>
      <c r="X65" s="8">
        <f>'Dachser Classic'!X65+('Dachser Classic'!X65*0.18)</f>
        <v>21.201382186317922</v>
      </c>
    </row>
    <row r="66" spans="1:24" x14ac:dyDescent="0.25">
      <c r="A66" s="2"/>
      <c r="B66" s="4">
        <v>62</v>
      </c>
      <c r="C66" s="3" t="s">
        <v>36</v>
      </c>
      <c r="D66" s="8">
        <f>'Dachser Classic'!D66+('Dachser Classic'!D66*0.18)</f>
        <v>25.426262399999999</v>
      </c>
      <c r="E66" s="8">
        <f>'Dachser Classic'!E66+('Dachser Classic'!E66*0.18)</f>
        <v>34.777738800000002</v>
      </c>
      <c r="F66" s="8">
        <f>'Dachser Classic'!F66+('Dachser Classic'!F66*0.18)</f>
        <v>36.981671999999996</v>
      </c>
      <c r="G66" s="8">
        <f>'Dachser Classic'!G66+('Dachser Classic'!G66*0.18)</f>
        <v>40.563868800000009</v>
      </c>
      <c r="H66" s="8">
        <f>'Dachser Classic'!H66+('Dachser Classic'!H66*0.18)</f>
        <v>42.970378500000002</v>
      </c>
      <c r="I66" s="8">
        <f>'Dachser Classic'!I66+('Dachser Classic'!I66*0.18)</f>
        <v>48.614642999999994</v>
      </c>
      <c r="J66" s="8">
        <f>'Dachser Classic'!J66+('Dachser Classic'!J66*0.18)</f>
        <v>57.923249999999996</v>
      </c>
      <c r="K66" s="8">
        <f>'Dachser Classic'!K66+('Dachser Classic'!K66*0.18)</f>
        <v>64.440390000000008</v>
      </c>
      <c r="L66" s="8">
        <f>'Dachser Classic'!L66+('Dachser Classic'!L66*0.18)</f>
        <v>56.002800000000008</v>
      </c>
      <c r="M66" s="8">
        <f>'Dachser Classic'!M66+('Dachser Classic'!M66*0.18)</f>
        <v>50.080380000000005</v>
      </c>
      <c r="N66" s="8">
        <f>'Dachser Classic'!N66+('Dachser Classic'!N66*0.18)</f>
        <v>42.522480000000002</v>
      </c>
      <c r="O66" s="8">
        <f>'Dachser Classic'!O66+('Dachser Classic'!O66*0.18)</f>
        <v>32.201610000000002</v>
      </c>
      <c r="P66" s="8">
        <f>'Dachser Classic'!P66+('Dachser Classic'!P66*0.18)</f>
        <v>26.774789999999999</v>
      </c>
      <c r="Q66" s="8">
        <f>'Dachser Classic'!Q66+('Dachser Classic'!Q66*0.18)</f>
        <v>24.866730000000004</v>
      </c>
      <c r="R66" s="8">
        <f>'Dachser Classic'!R66+('Dachser Classic'!R66*0.18)</f>
        <v>23.094960000000004</v>
      </c>
      <c r="S66" s="8">
        <f>'Dachser Classic'!S66+('Dachser Classic'!S66*0.18)</f>
        <v>22.314390000000003</v>
      </c>
      <c r="T66" s="8">
        <f>'Dachser Classic'!T66+('Dachser Classic'!T66*0.18)</f>
        <v>21.533819999999999</v>
      </c>
      <c r="U66" s="8">
        <f>'Dachser Classic'!U66+('Dachser Classic'!U66*0.18)</f>
        <v>21.038220000000003</v>
      </c>
      <c r="V66" s="8">
        <f>'Dachser Classic'!V66+('Dachser Classic'!V66*0.18)</f>
        <v>20.55402621403913</v>
      </c>
      <c r="W66" s="8">
        <f>'Dachser Classic'!W66+('Dachser Classic'!W66*0.18)</f>
        <v>20.080976128560671</v>
      </c>
      <c r="X66" s="8">
        <f>'Dachser Classic'!X66+('Dachser Classic'!X66*0.18)</f>
        <v>19.618813271746848</v>
      </c>
    </row>
    <row r="67" spans="1:24" x14ac:dyDescent="0.25">
      <c r="A67" s="2"/>
      <c r="B67" s="4">
        <v>63</v>
      </c>
      <c r="C67" s="3" t="s">
        <v>35</v>
      </c>
      <c r="D67" s="8">
        <f>'Dachser Classic'!D67+('Dachser Classic'!D67*0.18)</f>
        <v>24.270523200000003</v>
      </c>
      <c r="E67" s="8">
        <f>'Dachser Classic'!E67+('Dachser Classic'!E67*0.18)</f>
        <v>31.851592499999995</v>
      </c>
      <c r="F67" s="8">
        <f>'Dachser Classic'!F67+('Dachser Classic'!F67*0.18)</f>
        <v>33.438441749999996</v>
      </c>
      <c r="G67" s="8">
        <f>'Dachser Classic'!G67+('Dachser Classic'!G67*0.18)</f>
        <v>36.234307200000003</v>
      </c>
      <c r="H67" s="8">
        <f>'Dachser Classic'!H67+('Dachser Classic'!H67*0.18)</f>
        <v>37.987740000000002</v>
      </c>
      <c r="I67" s="8">
        <f>'Dachser Classic'!I67+('Dachser Classic'!I67*0.18)</f>
        <v>42.67116</v>
      </c>
      <c r="J67" s="8">
        <f>'Dachser Classic'!J67+('Dachser Classic'!J67*0.18)</f>
        <v>50.873340000000006</v>
      </c>
      <c r="K67" s="8">
        <f>'Dachser Classic'!K67+('Dachser Classic'!K67*0.18)</f>
        <v>56.015190000000004</v>
      </c>
      <c r="L67" s="8">
        <f>'Dachser Classic'!L67+('Dachser Classic'!L67*0.18)</f>
        <v>47.143950000000004</v>
      </c>
      <c r="M67" s="8">
        <f>'Dachser Classic'!M67+('Dachser Classic'!M67*0.18)</f>
        <v>40.899389999999997</v>
      </c>
      <c r="N67" s="8">
        <f>'Dachser Classic'!N67+('Dachser Classic'!N67*0.18)</f>
        <v>33.192810000000001</v>
      </c>
      <c r="O67" s="8">
        <f>'Dachser Classic'!O67+('Dachser Classic'!O67*0.18)</f>
        <v>23.454270000000001</v>
      </c>
      <c r="P67" s="8">
        <f>'Dachser Classic'!P67+('Dachser Classic'!P67*0.18)</f>
        <v>18.993870000000001</v>
      </c>
      <c r="Q67" s="8">
        <f>'Dachser Classic'!Q67+('Dachser Classic'!Q67*0.18)</f>
        <v>17.284050000000001</v>
      </c>
      <c r="R67" s="8">
        <f>'Dachser Classic'!R67+('Dachser Classic'!R67*0.18)</f>
        <v>15.760080000000002</v>
      </c>
      <c r="S67" s="8">
        <f>'Dachser Classic'!S67+('Dachser Classic'!S67*0.18)</f>
        <v>15.066240000000001</v>
      </c>
      <c r="T67" s="8">
        <f>'Dachser Classic'!T67+('Dachser Classic'!T67*0.18)</f>
        <v>14.384790000000001</v>
      </c>
      <c r="U67" s="8">
        <f>'Dachser Classic'!U67+('Dachser Classic'!U67*0.18)</f>
        <v>14.000700000000002</v>
      </c>
      <c r="V67" s="8">
        <f>'Dachser Classic'!V67+('Dachser Classic'!V67*0.18)</f>
        <v>13.626865633074939</v>
      </c>
      <c r="W67" s="8">
        <f>'Dachser Classic'!W67+('Dachser Classic'!W67*0.18)</f>
        <v>13.26301306233823</v>
      </c>
      <c r="X67" s="8">
        <f>'Dachser Classic'!X67+('Dachser Classic'!X67*0.18)</f>
        <v>12.90887576265478</v>
      </c>
    </row>
    <row r="68" spans="1:24" x14ac:dyDescent="0.25">
      <c r="A68" s="2"/>
      <c r="B68" s="4">
        <v>64</v>
      </c>
      <c r="C68" s="3" t="s">
        <v>34</v>
      </c>
      <c r="D68" s="8">
        <f>'Dachser Classic'!D68+('Dachser Classic'!D68*0.18)</f>
        <v>26.161732800000003</v>
      </c>
      <c r="E68" s="8">
        <f>'Dachser Classic'!E68+('Dachser Classic'!E68*0.18)</f>
        <v>35.435771699999997</v>
      </c>
      <c r="F68" s="8">
        <f>'Dachser Classic'!F68+('Dachser Classic'!F68*0.18)</f>
        <v>37.527761249999998</v>
      </c>
      <c r="G68" s="8">
        <f>'Dachser Classic'!G68+('Dachser Classic'!G68*0.18)</f>
        <v>41.027750400000002</v>
      </c>
      <c r="H68" s="8">
        <f>'Dachser Classic'!H68+('Dachser Classic'!H68*0.18)</f>
        <v>43.33464450000001</v>
      </c>
      <c r="I68" s="8">
        <f>'Dachser Classic'!I68+('Dachser Classic'!I68*0.18)</f>
        <v>48.894037500000003</v>
      </c>
      <c r="J68" s="8">
        <f>'Dachser Classic'!J68+('Dachser Classic'!J68*0.18)</f>
        <v>57.217020000000005</v>
      </c>
      <c r="K68" s="8">
        <f>'Dachser Classic'!K68+('Dachser Classic'!K68*0.18)</f>
        <v>63.684599999999996</v>
      </c>
      <c r="L68" s="8">
        <f>'Dachser Classic'!L68+('Dachser Classic'!L68*0.18)</f>
        <v>55.123109999999997</v>
      </c>
      <c r="M68" s="8">
        <f>'Dachser Classic'!M68+('Dachser Classic'!M68*0.18)</f>
        <v>49.275030000000008</v>
      </c>
      <c r="N68" s="8">
        <f>'Dachser Classic'!N68+('Dachser Classic'!N68*0.18)</f>
        <v>41.816249999999997</v>
      </c>
      <c r="O68" s="8">
        <f>'Dachser Classic'!O68+('Dachser Classic'!O68*0.18)</f>
        <v>31.421039999999998</v>
      </c>
      <c r="P68" s="8">
        <f>'Dachser Classic'!P68+('Dachser Classic'!P68*0.18)</f>
        <v>26.180069999999997</v>
      </c>
      <c r="Q68" s="8">
        <f>'Dachser Classic'!Q68+('Dachser Classic'!Q68*0.18)</f>
        <v>24.259619999999998</v>
      </c>
      <c r="R68" s="8">
        <f>'Dachser Classic'!R68+('Dachser Classic'!R68*0.18)</f>
        <v>22.413510000000002</v>
      </c>
      <c r="S68" s="8">
        <f>'Dachser Classic'!S68+('Dachser Classic'!S68*0.18)</f>
        <v>21.632940000000001</v>
      </c>
      <c r="T68" s="8">
        <f>'Dachser Classic'!T68+('Dachser Classic'!T68*0.18)</f>
        <v>20.839980000000001</v>
      </c>
      <c r="U68" s="8">
        <f>'Dachser Classic'!U68+('Dachser Classic'!U68*0.18)</f>
        <v>20.356770000000001</v>
      </c>
      <c r="V68" s="8">
        <f>'Dachser Classic'!V68+('Dachser Classic'!V68*0.18)</f>
        <v>19.884764036860879</v>
      </c>
      <c r="W68" s="8">
        <f>'Dachser Classic'!W68+('Dachser Classic'!W68*0.18)</f>
        <v>19.423702326136993</v>
      </c>
      <c r="X68" s="8">
        <f>'Dachser Classic'!X68+('Dachser Classic'!X68*0.18)</f>
        <v>18.973331106922156</v>
      </c>
    </row>
    <row r="69" spans="1:24" x14ac:dyDescent="0.25">
      <c r="A69" s="2"/>
      <c r="B69" s="4">
        <v>65</v>
      </c>
      <c r="C69" s="3" t="s">
        <v>33</v>
      </c>
      <c r="D69" s="8">
        <f>'Dachser Classic'!D69+('Dachser Classic'!D69*0.18)</f>
        <v>26.082932400000004</v>
      </c>
      <c r="E69" s="8">
        <f>'Dachser Classic'!E69+('Dachser Classic'!E69*0.18)</f>
        <v>35.435771699999997</v>
      </c>
      <c r="F69" s="8">
        <f>'Dachser Classic'!F69+('Dachser Classic'!F69*0.18)</f>
        <v>37.616659499999997</v>
      </c>
      <c r="G69" s="8">
        <f>'Dachser Classic'!G69+('Dachser Classic'!G69*0.18)</f>
        <v>41.027750400000002</v>
      </c>
      <c r="H69" s="8">
        <f>'Dachser Classic'!H69+('Dachser Classic'!H69*0.18)</f>
        <v>43.425711000000014</v>
      </c>
      <c r="I69" s="8">
        <f>'Dachser Classic'!I69+('Dachser Classic'!I69*0.18)</f>
        <v>48.995635499999992</v>
      </c>
      <c r="J69" s="8">
        <f>'Dachser Classic'!J69+('Dachser Classic'!J69*0.18)</f>
        <v>57.526769999999999</v>
      </c>
      <c r="K69" s="8">
        <f>'Dachser Classic'!K69+('Dachser Classic'!K69*0.18)</f>
        <v>64.006740000000008</v>
      </c>
      <c r="L69" s="8">
        <f>'Dachser Classic'!L69+('Dachser Classic'!L69*0.18)</f>
        <v>55.346130000000002</v>
      </c>
      <c r="M69" s="8">
        <f>'Dachser Classic'!M69+('Dachser Classic'!M69*0.18)</f>
        <v>49.733460000000008</v>
      </c>
      <c r="N69" s="8">
        <f>'Dachser Classic'!N69+('Dachser Classic'!N69*0.18)</f>
        <v>42.163170000000008</v>
      </c>
      <c r="O69" s="8">
        <f>'Dachser Classic'!O69+('Dachser Classic'!O69*0.18)</f>
        <v>31.532550000000001</v>
      </c>
      <c r="P69" s="8">
        <f>'Dachser Classic'!P69+('Dachser Classic'!P69*0.18)</f>
        <v>26.180069999999997</v>
      </c>
      <c r="Q69" s="8">
        <f>'Dachser Classic'!Q69+('Dachser Classic'!Q69*0.18)</f>
        <v>24.358740000000001</v>
      </c>
      <c r="R69" s="8">
        <f>'Dachser Classic'!R69+('Dachser Classic'!R69*0.18)</f>
        <v>22.512630000000001</v>
      </c>
      <c r="S69" s="8">
        <f>'Dachser Classic'!S69+('Dachser Classic'!S69*0.18)</f>
        <v>21.732060000000001</v>
      </c>
      <c r="T69" s="8">
        <f>'Dachser Classic'!T69+('Dachser Classic'!T69*0.18)</f>
        <v>20.9391</v>
      </c>
      <c r="U69" s="8">
        <f>'Dachser Classic'!U69+('Dachser Classic'!U69*0.18)</f>
        <v>20.455890000000004</v>
      </c>
      <c r="V69" s="8">
        <f>'Dachser Classic'!V69+('Dachser Classic'!V69*0.18)</f>
        <v>19.983831000000009</v>
      </c>
      <c r="W69" s="8">
        <f>'Dachser Classic'!W69+('Dachser Classic'!W69*0.18)</f>
        <v>19.522665669230779</v>
      </c>
      <c r="X69" s="8">
        <f>'Dachser Classic'!X69+('Dachser Classic'!X69*0.18)</f>
        <v>19.072142615325458</v>
      </c>
    </row>
    <row r="70" spans="1:24" x14ac:dyDescent="0.25">
      <c r="A70" s="2"/>
      <c r="B70" s="4">
        <v>66</v>
      </c>
      <c r="C70" s="3" t="s">
        <v>32</v>
      </c>
      <c r="D70" s="8">
        <f>'Dachser Classic'!D70+('Dachser Classic'!D70*0.18)</f>
        <v>25.0979274</v>
      </c>
      <c r="E70" s="8">
        <f>'Dachser Classic'!E70+('Dachser Classic'!E70*0.18)</f>
        <v>33.265663199999999</v>
      </c>
      <c r="F70" s="8">
        <f>'Dachser Classic'!F70+('Dachser Classic'!F70*0.18)</f>
        <v>34.886213249999997</v>
      </c>
      <c r="G70" s="8">
        <f>'Dachser Classic'!G70+('Dachser Classic'!G70*0.18)</f>
        <v>37.793464799999995</v>
      </c>
      <c r="H70" s="8">
        <f>'Dachser Classic'!H70+('Dachser Classic'!H70*0.18)</f>
        <v>39.704993999999999</v>
      </c>
      <c r="I70" s="8">
        <f>'Dachser Classic'!I70+('Dachser Classic'!I70*0.18)</f>
        <v>44.58882225</v>
      </c>
      <c r="J70" s="8">
        <f>'Dachser Classic'!J70+('Dachser Classic'!J70*0.18)</f>
        <v>52.186679999999996</v>
      </c>
      <c r="K70" s="8">
        <f>'Dachser Classic'!K70+('Dachser Classic'!K70*0.18)</f>
        <v>57.638280000000002</v>
      </c>
      <c r="L70" s="8">
        <f>'Dachser Classic'!L70+('Dachser Classic'!L70*0.18)</f>
        <v>48.779429999999998</v>
      </c>
      <c r="M70" s="8">
        <f>'Dachser Classic'!M70+('Dachser Classic'!M70*0.18)</f>
        <v>42.881789999999995</v>
      </c>
      <c r="N70" s="8">
        <f>'Dachser Classic'!N70+('Dachser Classic'!N70*0.18)</f>
        <v>35.323890000000006</v>
      </c>
      <c r="O70" s="8">
        <f>'Dachser Classic'!O70+('Dachser Classic'!O70*0.18)</f>
        <v>25.139310000000002</v>
      </c>
      <c r="P70" s="8">
        <f>'Dachser Classic'!P70+('Dachser Classic'!P70*0.18)</f>
        <v>20.616960000000002</v>
      </c>
      <c r="Q70" s="8">
        <f>'Dachser Classic'!Q70+('Dachser Classic'!Q70*0.18)</f>
        <v>18.795630000000003</v>
      </c>
      <c r="R70" s="8">
        <f>'Dachser Classic'!R70+('Dachser Classic'!R70*0.18)</f>
        <v>17.222100000000001</v>
      </c>
      <c r="S70" s="8">
        <f>'Dachser Classic'!S70+('Dachser Classic'!S70*0.18)</f>
        <v>16.44153</v>
      </c>
      <c r="T70" s="8">
        <f>'Dachser Classic'!T70+('Dachser Classic'!T70*0.18)</f>
        <v>15.760080000000002</v>
      </c>
      <c r="U70" s="8">
        <f>'Dachser Classic'!U70+('Dachser Classic'!U70*0.18)</f>
        <v>15.363600000000002</v>
      </c>
      <c r="V70" s="8">
        <f>'Dachser Classic'!V70+('Dachser Classic'!V70*0.18)</f>
        <v>14.977094339622642</v>
      </c>
      <c r="W70" s="8">
        <f>'Dachser Classic'!W70+('Dachser Classic'!W70*0.18)</f>
        <v>14.600312092084966</v>
      </c>
      <c r="X70" s="8">
        <f>'Dachser Classic'!X70+('Dachser Classic'!X70*0.18)</f>
        <v>14.233008643227484</v>
      </c>
    </row>
    <row r="71" spans="1:24" x14ac:dyDescent="0.25">
      <c r="A71" s="2"/>
      <c r="B71" s="4">
        <v>67</v>
      </c>
      <c r="C71" s="3" t="s">
        <v>31</v>
      </c>
      <c r="D71" s="8">
        <f>'Dachser Classic'!D71+('Dachser Classic'!D71*0.18)</f>
        <v>26.161732800000003</v>
      </c>
      <c r="E71" s="8">
        <f>'Dachser Classic'!E71+('Dachser Classic'!E71*0.18)</f>
        <v>35.631781499999995</v>
      </c>
      <c r="F71" s="8">
        <f>'Dachser Classic'!F71+('Dachser Classic'!F71*0.18)</f>
        <v>37.705557749999997</v>
      </c>
      <c r="G71" s="8">
        <f>'Dachser Classic'!G71+('Dachser Classic'!G71*0.18)</f>
        <v>41.298348000000004</v>
      </c>
      <c r="H71" s="8">
        <f>'Dachser Classic'!H71+('Dachser Classic'!H71*0.18)</f>
        <v>43.607844</v>
      </c>
      <c r="I71" s="8">
        <f>'Dachser Classic'!I71+('Dachser Classic'!I71*0.18)</f>
        <v>49.186131749999994</v>
      </c>
      <c r="J71" s="8">
        <f>'Dachser Classic'!J71+('Dachser Classic'!J71*0.18)</f>
        <v>57.526769999999999</v>
      </c>
      <c r="K71" s="8">
        <f>'Dachser Classic'!K71+('Dachser Classic'!K71*0.18)</f>
        <v>64.006740000000008</v>
      </c>
      <c r="L71" s="8">
        <f>'Dachser Classic'!L71+('Dachser Classic'!L71*0.18)</f>
        <v>55.556760000000011</v>
      </c>
      <c r="M71" s="8">
        <f>'Dachser Classic'!M71+('Dachser Classic'!M71*0.18)</f>
        <v>49.621949999999998</v>
      </c>
      <c r="N71" s="8">
        <f>'Dachser Classic'!N71+('Dachser Classic'!N71*0.18)</f>
        <v>42.163170000000008</v>
      </c>
      <c r="O71" s="8">
        <f>'Dachser Classic'!O71+('Dachser Classic'!O71*0.18)</f>
        <v>31.978590000000001</v>
      </c>
      <c r="P71" s="8">
        <f>'Dachser Classic'!P71+('Dachser Classic'!P71*0.18)</f>
        <v>26.576550000000001</v>
      </c>
      <c r="Q71" s="8">
        <f>'Dachser Classic'!Q71+('Dachser Classic'!Q71*0.18)</f>
        <v>24.656099999999999</v>
      </c>
      <c r="R71" s="8">
        <f>'Dachser Classic'!R71+('Dachser Classic'!R71*0.18)</f>
        <v>22.896719999999998</v>
      </c>
      <c r="S71" s="8">
        <f>'Dachser Classic'!S71+('Dachser Classic'!S71*0.18)</f>
        <v>22.116150000000005</v>
      </c>
      <c r="T71" s="8">
        <f>'Dachser Classic'!T71+('Dachser Classic'!T71*0.18)</f>
        <v>21.33558</v>
      </c>
      <c r="U71" s="8">
        <f>'Dachser Classic'!U71+('Dachser Classic'!U71*0.18)</f>
        <v>20.753250000000001</v>
      </c>
      <c r="V71" s="8">
        <f>'Dachser Classic'!V71+('Dachser Classic'!V71*0.18)</f>
        <v>20.186814024390252</v>
      </c>
      <c r="W71" s="8">
        <f>'Dachser Classic'!W71+('Dachser Classic'!W71*0.18)</f>
        <v>19.635838264142667</v>
      </c>
      <c r="X71" s="8">
        <f>'Dachser Classic'!X71+('Dachser Classic'!X71*0.18)</f>
        <v>19.099900750545281</v>
      </c>
    </row>
    <row r="72" spans="1:24" x14ac:dyDescent="0.25">
      <c r="A72" s="2"/>
      <c r="B72" s="4">
        <v>68</v>
      </c>
      <c r="C72" s="3" t="s">
        <v>30</v>
      </c>
      <c r="D72" s="8">
        <f>'Dachser Classic'!D72+('Dachser Classic'!D72*0.18)</f>
        <v>25.662663600000002</v>
      </c>
      <c r="E72" s="8">
        <f>'Dachser Classic'!E72+('Dachser Classic'!E72*0.18)</f>
        <v>34.5957297</v>
      </c>
      <c r="F72" s="8">
        <f>'Dachser Classic'!F72+('Dachser Classic'!F72*0.18)</f>
        <v>36.524481000000002</v>
      </c>
      <c r="G72" s="8">
        <f>'Dachser Classic'!G72+('Dachser Classic'!G72*0.18)</f>
        <v>39.829389599999999</v>
      </c>
      <c r="H72" s="8">
        <f>'Dachser Classic'!H72+('Dachser Classic'!H72*0.18)</f>
        <v>42.072723000000011</v>
      </c>
      <c r="I72" s="8">
        <f>'Dachser Classic'!I72+('Dachser Classic'!I72*0.18)</f>
        <v>47.37006749999999</v>
      </c>
      <c r="J72" s="8">
        <f>'Dachser Classic'!J72+('Dachser Classic'!J72*0.18)</f>
        <v>55.507199999999997</v>
      </c>
      <c r="K72" s="8">
        <f>'Dachser Classic'!K72+('Dachser Classic'!K72*0.18)</f>
        <v>61.627860000000005</v>
      </c>
      <c r="L72" s="8">
        <f>'Dachser Classic'!L72+('Dachser Classic'!L72*0.18)</f>
        <v>53.153100000000002</v>
      </c>
      <c r="M72" s="8">
        <f>'Dachser Classic'!M72+('Dachser Classic'!M72*0.18)</f>
        <v>47.292630000000003</v>
      </c>
      <c r="N72" s="8">
        <f>'Dachser Classic'!N72+('Dachser Classic'!N72*0.18)</f>
        <v>39.809070000000006</v>
      </c>
      <c r="O72" s="8">
        <f>'Dachser Classic'!O72+('Dachser Classic'!O72*0.18)</f>
        <v>29.736000000000004</v>
      </c>
      <c r="P72" s="8">
        <f>'Dachser Classic'!P72+('Dachser Classic'!P72*0.18)</f>
        <v>24.656099999999999</v>
      </c>
      <c r="Q72" s="8">
        <f>'Dachser Classic'!Q72+('Dachser Classic'!Q72*0.18)</f>
        <v>22.834770000000002</v>
      </c>
      <c r="R72" s="8">
        <f>'Dachser Classic'!R72+('Dachser Classic'!R72*0.18)</f>
        <v>21.038220000000003</v>
      </c>
      <c r="S72" s="8">
        <f>'Dachser Classic'!S72+('Dachser Classic'!S72*0.18)</f>
        <v>20.257650000000005</v>
      </c>
      <c r="T72" s="8">
        <f>'Dachser Classic'!T72+('Dachser Classic'!T72*0.18)</f>
        <v>19.477080000000001</v>
      </c>
      <c r="U72" s="8">
        <f>'Dachser Classic'!U72+('Dachser Classic'!U72*0.18)</f>
        <v>18.981480000000001</v>
      </c>
      <c r="V72" s="8">
        <f>'Dachser Classic'!V72+('Dachser Classic'!V72*0.18)</f>
        <v>18.498490687022901</v>
      </c>
      <c r="W72" s="8">
        <f>'Dachser Classic'!W72+('Dachser Classic'!W72*0.18)</f>
        <v>18.027791178447256</v>
      </c>
      <c r="X72" s="8">
        <f>'Dachser Classic'!X72+('Dachser Classic'!X72*0.18)</f>
        <v>17.569068756603812</v>
      </c>
    </row>
    <row r="73" spans="1:24" x14ac:dyDescent="0.25">
      <c r="A73" s="2"/>
      <c r="B73" s="4">
        <v>69</v>
      </c>
      <c r="C73" s="3" t="s">
        <v>29</v>
      </c>
      <c r="D73" s="8">
        <f>'Dachser Classic'!D73+('Dachser Classic'!D73*0.18)</f>
        <v>21.3155082</v>
      </c>
      <c r="E73" s="8">
        <f>'Dachser Classic'!E73+('Dachser Classic'!E73*0.18)</f>
        <v>27.903395099999997</v>
      </c>
      <c r="F73" s="8">
        <f>'Dachser Classic'!F73+('Dachser Classic'!F73*0.18)</f>
        <v>29.349122249999997</v>
      </c>
      <c r="G73" s="8">
        <f>'Dachser Classic'!G73+('Dachser Classic'!G73*0.18)</f>
        <v>31.621262399999999</v>
      </c>
      <c r="H73" s="8">
        <f>'Dachser Classic'!H73+('Dachser Classic'!H73*0.18)</f>
        <v>33.187234500000002</v>
      </c>
      <c r="I73" s="8">
        <f>'Dachser Classic'!I73+('Dachser Classic'!I73*0.18)</f>
        <v>37.108669499999991</v>
      </c>
      <c r="J73" s="8">
        <f>'Dachser Classic'!J73+('Dachser Classic'!J73*0.18)</f>
        <v>43.724309999999996</v>
      </c>
      <c r="K73" s="8">
        <f>'Dachser Classic'!K73+('Dachser Classic'!K73*0.18)</f>
        <v>48.358170000000001</v>
      </c>
      <c r="L73" s="8">
        <f>'Dachser Classic'!L73+('Dachser Classic'!L73*0.18)</f>
        <v>40.688760000000009</v>
      </c>
      <c r="M73" s="8">
        <f>'Dachser Classic'!M73+('Dachser Classic'!M73*0.18)</f>
        <v>35.794710000000002</v>
      </c>
      <c r="N73" s="8">
        <f>'Dachser Classic'!N73+('Dachser Classic'!N73*0.18)</f>
        <v>29.41386</v>
      </c>
      <c r="O73" s="8">
        <f>'Dachser Classic'!O73+('Dachser Classic'!O73*0.18)</f>
        <v>20.307210000000001</v>
      </c>
      <c r="P73" s="8">
        <f>'Dachser Classic'!P73+('Dachser Classic'!P73*0.18)</f>
        <v>16.676940000000002</v>
      </c>
      <c r="Q73" s="8">
        <f>'Dachser Classic'!Q73+('Dachser Classic'!Q73*0.18)</f>
        <v>15.264480000000002</v>
      </c>
      <c r="R73" s="8">
        <f>'Dachser Classic'!R73+('Dachser Classic'!R73*0.18)</f>
        <v>13.901580000000001</v>
      </c>
      <c r="S73" s="8">
        <f>'Dachser Classic'!S73+('Dachser Classic'!S73*0.18)</f>
        <v>13.30686</v>
      </c>
      <c r="T73" s="8">
        <f>'Dachser Classic'!T73+('Dachser Classic'!T73*0.18)</f>
        <v>12.72453</v>
      </c>
      <c r="U73" s="8">
        <f>'Dachser Classic'!U73+('Dachser Classic'!U73*0.18)</f>
        <v>12.328049999999999</v>
      </c>
      <c r="V73" s="8">
        <f>'Dachser Classic'!V73+('Dachser Classic'!V73*0.18)</f>
        <v>11.943923807205453</v>
      </c>
      <c r="W73" s="8">
        <f>'Dachser Classic'!W73+('Dachser Classic'!W73*0.18)</f>
        <v>11.571766492862144</v>
      </c>
      <c r="X73" s="8">
        <f>'Dachser Classic'!X73+('Dachser Classic'!X73*0.18)</f>
        <v>11.211205122101104</v>
      </c>
    </row>
    <row r="74" spans="1:24" x14ac:dyDescent="0.25">
      <c r="A74" s="2"/>
      <c r="B74" s="4">
        <v>70</v>
      </c>
      <c r="C74" s="3" t="s">
        <v>28</v>
      </c>
      <c r="D74" s="8">
        <f>'Dachser Classic'!D74+('Dachser Classic'!D74*0.18)</f>
        <v>28.131742800000005</v>
      </c>
      <c r="E74" s="8">
        <f>'Dachser Classic'!E74+('Dachser Classic'!E74*0.18)</f>
        <v>36.8498424</v>
      </c>
      <c r="F74" s="8">
        <f>'Dachser Classic'!F74+('Dachser Classic'!F74*0.18)</f>
        <v>39.432723750000001</v>
      </c>
      <c r="G74" s="8">
        <f>'Dachser Classic'!G74+('Dachser Classic'!G74*0.18)</f>
        <v>43.2440736</v>
      </c>
      <c r="H74" s="8">
        <f>'Dachser Classic'!H74+('Dachser Classic'!H74*0.18)</f>
        <v>45.871496999999998</v>
      </c>
      <c r="I74" s="8">
        <f>'Dachser Classic'!I74+('Dachser Classic'!I74*0.18)</f>
        <v>52.068974999999995</v>
      </c>
      <c r="J74" s="8">
        <f>'Dachser Classic'!J74+('Dachser Classic'!J74*0.18)</f>
        <v>61.652639999999998</v>
      </c>
      <c r="K74" s="8">
        <f>'Dachser Classic'!K74+('Dachser Classic'!K74*0.18)</f>
        <v>68.962739999999997</v>
      </c>
      <c r="L74" s="8">
        <f>'Dachser Classic'!L74+('Dachser Classic'!L74*0.18)</f>
        <v>58.517969999999991</v>
      </c>
      <c r="M74" s="8">
        <f>'Dachser Classic'!M74+('Dachser Classic'!M74*0.18)</f>
        <v>52.99203</v>
      </c>
      <c r="N74" s="8">
        <f>'Dachser Classic'!N74+('Dachser Classic'!N74*0.18)</f>
        <v>44.765070000000001</v>
      </c>
      <c r="O74" s="8">
        <f>'Dachser Classic'!O74+('Dachser Classic'!O74*0.18)</f>
        <v>32.313119999999998</v>
      </c>
      <c r="P74" s="8">
        <f>'Dachser Classic'!P74+('Dachser Classic'!P74*0.18)</f>
        <v>26.985420000000005</v>
      </c>
      <c r="Q74" s="8">
        <f>'Dachser Classic'!Q74+('Dachser Classic'!Q74*0.18)</f>
        <v>24.358740000000001</v>
      </c>
      <c r="R74" s="8">
        <f>'Dachser Classic'!R74+('Dachser Classic'!R74*0.18)</f>
        <v>22.314390000000003</v>
      </c>
      <c r="S74" s="8">
        <f>'Dachser Classic'!S74+('Dachser Classic'!S74*0.18)</f>
        <v>21.533819999999999</v>
      </c>
      <c r="T74" s="8">
        <f>'Dachser Classic'!T74+('Dachser Classic'!T74*0.18)</f>
        <v>20.753250000000001</v>
      </c>
      <c r="U74" s="8">
        <f>'Dachser Classic'!U74+('Dachser Classic'!U74*0.18)</f>
        <v>20.158529999999999</v>
      </c>
      <c r="V74" s="8">
        <f>'Dachser Classic'!V74+('Dachser Classic'!V74*0.18)</f>
        <v>19.580852722388059</v>
      </c>
      <c r="W74" s="8">
        <f>'Dachser Classic'!W74+('Dachser Classic'!W74*0.18)</f>
        <v>19.019729778701713</v>
      </c>
      <c r="X74" s="8">
        <f>'Dachser Classic'!X74+('Dachser Classic'!X74*0.18)</f>
        <v>18.474686776088173</v>
      </c>
    </row>
    <row r="75" spans="1:24" x14ac:dyDescent="0.25">
      <c r="A75" s="2"/>
      <c r="B75" s="4">
        <v>71</v>
      </c>
      <c r="C75" s="3" t="s">
        <v>27</v>
      </c>
      <c r="D75" s="8">
        <f>'Dachser Classic'!D75+('Dachser Classic'!D75*0.18)</f>
        <v>22.392447000000004</v>
      </c>
      <c r="E75" s="8">
        <f>'Dachser Classic'!E75+('Dachser Classic'!E75*0.18)</f>
        <v>29.40147</v>
      </c>
      <c r="F75" s="8">
        <f>'Dachser Classic'!F75+('Dachser Classic'!F75*0.18)</f>
        <v>31.254084749999997</v>
      </c>
      <c r="G75" s="8">
        <f>'Dachser Classic'!G75+('Dachser Classic'!G75*0.18)</f>
        <v>33.837585600000004</v>
      </c>
      <c r="H75" s="8">
        <f>'Dachser Classic'!H75+('Dachser Classic'!H75*0.18)</f>
        <v>35.724087000000004</v>
      </c>
      <c r="I75" s="8">
        <f>'Dachser Classic'!I75+('Dachser Classic'!I75*0.18)</f>
        <v>40.27090725</v>
      </c>
      <c r="J75" s="8">
        <f>'Dachser Classic'!J75+('Dachser Classic'!J75*0.18)</f>
        <v>47.651940000000003</v>
      </c>
      <c r="K75" s="8">
        <f>'Dachser Classic'!K75+('Dachser Classic'!K75*0.18)</f>
        <v>53.215050000000005</v>
      </c>
      <c r="L75" s="8">
        <f>'Dachser Classic'!L75+('Dachser Classic'!L75*0.18)</f>
        <v>44.517270000000003</v>
      </c>
      <c r="M75" s="8">
        <f>'Dachser Classic'!M75+('Dachser Classic'!M75*0.18)</f>
        <v>39.970140000000001</v>
      </c>
      <c r="N75" s="8">
        <f>'Dachser Classic'!N75+('Dachser Classic'!N75*0.18)</f>
        <v>33.192810000000001</v>
      </c>
      <c r="O75" s="8">
        <f>'Dachser Classic'!O75+('Dachser Classic'!O75*0.18)</f>
        <v>23.231249999999999</v>
      </c>
      <c r="P75" s="8">
        <f>'Dachser Classic'!P75+('Dachser Classic'!P75*0.18)</f>
        <v>19.204500000000003</v>
      </c>
      <c r="Q75" s="8">
        <f>'Dachser Classic'!Q75+('Dachser Classic'!Q75*0.18)</f>
        <v>17.680529999999997</v>
      </c>
      <c r="R75" s="8">
        <f>'Dachser Classic'!R75+('Dachser Classic'!R75*0.18)</f>
        <v>16.144169999999999</v>
      </c>
      <c r="S75" s="8">
        <f>'Dachser Classic'!S75+('Dachser Classic'!S75*0.18)</f>
        <v>15.56184</v>
      </c>
      <c r="T75" s="8">
        <f>'Dachser Classic'!T75+('Dachser Classic'!T75*0.18)</f>
        <v>14.979509999999999</v>
      </c>
      <c r="U75" s="8">
        <f>'Dachser Classic'!U75+('Dachser Classic'!U75*0.18)</f>
        <v>14.583029999999999</v>
      </c>
      <c r="V75" s="8">
        <f>'Dachser Classic'!V75+('Dachser Classic'!V75*0.18)</f>
        <v>14.197044094292803</v>
      </c>
      <c r="W75" s="8">
        <f>'Dachser Classic'!W75+('Dachser Classic'!W75*0.18)</f>
        <v>13.821274523558834</v>
      </c>
      <c r="X75" s="8">
        <f>'Dachser Classic'!X75+('Dachser Classic'!X75*0.18)</f>
        <v>13.455450880255375</v>
      </c>
    </row>
    <row r="76" spans="1:24" x14ac:dyDescent="0.25">
      <c r="A76" s="2"/>
      <c r="B76" s="4">
        <v>72</v>
      </c>
      <c r="C76" s="3" t="s">
        <v>26</v>
      </c>
      <c r="D76" s="8">
        <f>'Dachser Classic'!D76+('Dachser Classic'!D76*0.18)</f>
        <v>26.739602400000003</v>
      </c>
      <c r="E76" s="8">
        <f>'Dachser Classic'!E76+('Dachser Classic'!E76*0.18)</f>
        <v>36.191809499999998</v>
      </c>
      <c r="F76" s="8">
        <f>'Dachser Classic'!F76+('Dachser Classic'!F76*0.18)</f>
        <v>38.79773625</v>
      </c>
      <c r="G76" s="8">
        <f>'Dachser Classic'!G76+('Dachser Classic'!G76*0.18)</f>
        <v>42.316310400000006</v>
      </c>
      <c r="H76" s="8">
        <f>'Dachser Classic'!H76+('Dachser Classic'!H76*0.18)</f>
        <v>45.064908000000003</v>
      </c>
      <c r="I76" s="8">
        <f>'Dachser Classic'!I76+('Dachser Classic'!I76*0.18)</f>
        <v>51.103793999999994</v>
      </c>
      <c r="J76" s="8">
        <f>'Dachser Classic'!J76+('Dachser Classic'!J76*0.18)</f>
        <v>60.847290000000001</v>
      </c>
      <c r="K76" s="8">
        <f>'Dachser Classic'!K76+('Dachser Classic'!K76*0.18)</f>
        <v>67.996319999999997</v>
      </c>
      <c r="L76" s="8">
        <f>'Dachser Classic'!L76+('Dachser Classic'!L76*0.18)</f>
        <v>58.294949999999993</v>
      </c>
      <c r="M76" s="8">
        <f>'Dachser Classic'!M76+('Dachser Classic'!M76*0.18)</f>
        <v>52.521210000000004</v>
      </c>
      <c r="N76" s="8">
        <f>'Dachser Classic'!N76+('Dachser Classic'!N76*0.18)</f>
        <v>44.418150000000004</v>
      </c>
      <c r="O76" s="8">
        <f>'Dachser Classic'!O76+('Dachser Classic'!O76*0.18)</f>
        <v>33.329100000000004</v>
      </c>
      <c r="P76" s="8">
        <f>'Dachser Classic'!P76+('Dachser Classic'!P76*0.18)</f>
        <v>27.790770000000002</v>
      </c>
      <c r="Q76" s="8">
        <f>'Dachser Classic'!Q76+('Dachser Classic'!Q76*0.18)</f>
        <v>25.771200000000004</v>
      </c>
      <c r="R76" s="8">
        <f>'Dachser Classic'!R76+('Dachser Classic'!R76*0.18)</f>
        <v>23.776410000000006</v>
      </c>
      <c r="S76" s="8">
        <f>'Dachser Classic'!S76+('Dachser Classic'!S76*0.18)</f>
        <v>22.896719999999998</v>
      </c>
      <c r="T76" s="8">
        <f>'Dachser Classic'!T76+('Dachser Classic'!T76*0.18)</f>
        <v>22.116150000000005</v>
      </c>
      <c r="U76" s="8">
        <f>'Dachser Classic'!U76+('Dachser Classic'!U76*0.18)</f>
        <v>21.632940000000001</v>
      </c>
      <c r="V76" s="8">
        <f>'Dachser Classic'!V76+('Dachser Classic'!V76*0.18)</f>
        <v>21.160287529411761</v>
      </c>
      <c r="W76" s="8">
        <f>'Dachser Classic'!W76+('Dachser Classic'!W76*0.18)</f>
        <v>20.697961919525454</v>
      </c>
      <c r="X76" s="8">
        <f>'Dachser Classic'!X76+('Dachser Classic'!X76*0.18)</f>
        <v>20.245737541451781</v>
      </c>
    </row>
    <row r="77" spans="1:24" x14ac:dyDescent="0.25">
      <c r="A77" s="2"/>
      <c r="B77" s="4">
        <v>73</v>
      </c>
      <c r="C77" s="3" t="s">
        <v>25</v>
      </c>
      <c r="D77" s="8">
        <f>'Dachser Classic'!D77+('Dachser Classic'!D77*0.18)</f>
        <v>29.445082800000002</v>
      </c>
      <c r="E77" s="8">
        <f>'Dachser Classic'!E77+('Dachser Classic'!E77*0.18)</f>
        <v>38.263913099999996</v>
      </c>
      <c r="F77" s="8">
        <f>'Dachser Classic'!F77+('Dachser Classic'!F77*0.18)</f>
        <v>41.070991500000005</v>
      </c>
      <c r="G77" s="8">
        <f>'Dachser Classic'!G77+('Dachser Classic'!G77*0.18)</f>
        <v>44.996515200000005</v>
      </c>
      <c r="H77" s="8">
        <f>'Dachser Classic'!H77+('Dachser Classic'!H77*0.18)</f>
        <v>48.057093000000002</v>
      </c>
      <c r="I77" s="8">
        <f>'Dachser Classic'!I77+('Dachser Classic'!I77*0.18)</f>
        <v>54.558126000000001</v>
      </c>
      <c r="J77" s="8">
        <f>'Dachser Classic'!J77+('Dachser Classic'!J77*0.18)</f>
        <v>64.973159999999993</v>
      </c>
      <c r="K77" s="8">
        <f>'Dachser Classic'!K77+('Dachser Classic'!K77*0.18)</f>
        <v>72.964710000000011</v>
      </c>
      <c r="L77" s="8">
        <f>'Dachser Classic'!L77+('Dachser Classic'!L77*0.18)</f>
        <v>61.466789999999996</v>
      </c>
      <c r="M77" s="8">
        <f>'Dachser Classic'!M77+('Dachser Classic'!M77*0.18)</f>
        <v>56.1267</v>
      </c>
      <c r="N77" s="8">
        <f>'Dachser Classic'!N77+('Dachser Classic'!N77*0.18)</f>
        <v>46.660739999999997</v>
      </c>
      <c r="O77" s="8">
        <f>'Dachser Classic'!O77+('Dachser Classic'!O77*0.18)</f>
        <v>32.424630000000008</v>
      </c>
      <c r="P77" s="8">
        <f>'Dachser Classic'!P77+('Dachser Classic'!P77*0.18)</f>
        <v>27.084539999999997</v>
      </c>
      <c r="Q77" s="8">
        <f>'Dachser Classic'!Q77+('Dachser Classic'!Q77*0.18)</f>
        <v>24.755220000000001</v>
      </c>
      <c r="R77" s="8">
        <f>'Dachser Classic'!R77+('Dachser Classic'!R77*0.18)</f>
        <v>22.710869999999996</v>
      </c>
      <c r="S77" s="8">
        <f>'Dachser Classic'!S77+('Dachser Classic'!S77*0.18)</f>
        <v>21.81879</v>
      </c>
      <c r="T77" s="8">
        <f>'Dachser Classic'!T77+('Dachser Classic'!T77*0.18)</f>
        <v>21.038220000000003</v>
      </c>
      <c r="U77" s="8">
        <f>'Dachser Classic'!U77+('Dachser Classic'!U77*0.18)</f>
        <v>20.455890000000004</v>
      </c>
      <c r="V77" s="8">
        <f>'Dachser Classic'!V77+('Dachser Classic'!V77*0.18)</f>
        <v>19.889678674911664</v>
      </c>
      <c r="W77" s="8">
        <f>'Dachser Classic'!W77+('Dachser Classic'!W77*0.18)</f>
        <v>19.339139865888793</v>
      </c>
      <c r="X77" s="8">
        <f>'Dachser Classic'!X77+('Dachser Classic'!X77*0.18)</f>
        <v>18.803839763593871</v>
      </c>
    </row>
    <row r="78" spans="1:24" x14ac:dyDescent="0.25">
      <c r="A78" s="2"/>
      <c r="B78" s="4">
        <v>74</v>
      </c>
      <c r="C78" s="3" t="s">
        <v>24</v>
      </c>
      <c r="D78" s="8">
        <f>'Dachser Classic'!D78+('Dachser Classic'!D78*0.18)</f>
        <v>25.0059936</v>
      </c>
      <c r="E78" s="8">
        <f>'Dachser Classic'!E78+('Dachser Classic'!E78*0.18)</f>
        <v>32.985649199999997</v>
      </c>
      <c r="F78" s="8">
        <f>'Dachser Classic'!F78+('Dachser Classic'!F78*0.18)</f>
        <v>34.619518499999998</v>
      </c>
      <c r="G78" s="8">
        <f>'Dachser Classic'!G78+('Dachser Classic'!G78*0.18)</f>
        <v>37.5228672</v>
      </c>
      <c r="H78" s="8">
        <f>'Dachser Classic'!H78+('Dachser Classic'!H78*0.18)</f>
        <v>39.353737500000001</v>
      </c>
      <c r="I78" s="8">
        <f>'Dachser Classic'!I78+('Dachser Classic'!I78*0.18)</f>
        <v>44.106231749999992</v>
      </c>
      <c r="J78" s="8">
        <f>'Dachser Classic'!J78+('Dachser Classic'!J78*0.18)</f>
        <v>51.678690000000003</v>
      </c>
      <c r="K78" s="8">
        <f>'Dachser Classic'!K78+('Dachser Classic'!K78*0.18)</f>
        <v>56.994000000000007</v>
      </c>
      <c r="L78" s="8">
        <f>'Dachser Classic'!L78+('Dachser Classic'!L78*0.18)</f>
        <v>48.345780000000005</v>
      </c>
      <c r="M78" s="8">
        <f>'Dachser Classic'!M78+('Dachser Classic'!M78*0.18)</f>
        <v>42.299460000000003</v>
      </c>
      <c r="N78" s="8">
        <f>'Dachser Classic'!N78+('Dachser Classic'!N78*0.18)</f>
        <v>34.840680000000006</v>
      </c>
      <c r="O78" s="8">
        <f>'Dachser Classic'!O78+('Dachser Classic'!O78*0.18)</f>
        <v>25.027799999999999</v>
      </c>
      <c r="P78" s="8">
        <f>'Dachser Classic'!P78+('Dachser Classic'!P78*0.18)</f>
        <v>20.51784</v>
      </c>
      <c r="Q78" s="8">
        <f>'Dachser Classic'!Q78+('Dachser Classic'!Q78*0.18)</f>
        <v>18.795630000000003</v>
      </c>
      <c r="R78" s="8">
        <f>'Dachser Classic'!R78+('Dachser Classic'!R78*0.18)</f>
        <v>17.122980000000002</v>
      </c>
      <c r="S78" s="8">
        <f>'Dachser Classic'!S78+('Dachser Classic'!S78*0.18)</f>
        <v>16.44153</v>
      </c>
      <c r="T78" s="8">
        <f>'Dachser Classic'!T78+('Dachser Classic'!T78*0.18)</f>
        <v>15.760080000000002</v>
      </c>
      <c r="U78" s="8">
        <f>'Dachser Classic'!U78+('Dachser Classic'!U78*0.18)</f>
        <v>15.264480000000002</v>
      </c>
      <c r="V78" s="8">
        <f>'Dachser Classic'!V78+('Dachser Classic'!V78*0.18)</f>
        <v>14.784464905660377</v>
      </c>
      <c r="W78" s="8">
        <f>'Dachser Classic'!W78+('Dachser Classic'!W78*0.18)</f>
        <v>14.319544625608163</v>
      </c>
      <c r="X78" s="8">
        <f>'Dachser Classic'!X78+('Dachser Classic'!X78*0.18)</f>
        <v>13.869244480148785</v>
      </c>
    </row>
    <row r="79" spans="1:24" x14ac:dyDescent="0.25">
      <c r="A79" s="2"/>
      <c r="B79" s="4">
        <v>75</v>
      </c>
      <c r="C79" s="3" t="s">
        <v>23</v>
      </c>
      <c r="D79" s="8">
        <f>'Dachser Classic'!D79+('Dachser Classic'!D79*0.18)</f>
        <v>27.803407800000002</v>
      </c>
      <c r="E79" s="8">
        <f>'Dachser Classic'!E79+('Dachser Classic'!E79*0.18)</f>
        <v>37.129856399999994</v>
      </c>
      <c r="F79" s="8">
        <f>'Dachser Classic'!F79+('Dachser Classic'!F79*0.18)</f>
        <v>39.521622000000001</v>
      </c>
      <c r="G79" s="8">
        <f>'Dachser Classic'!G79+('Dachser Classic'!G79*0.18)</f>
        <v>42.960590400000008</v>
      </c>
      <c r="H79" s="8">
        <f>'Dachser Classic'!H79+('Dachser Classic'!H79*0.18)</f>
        <v>45.507230999999997</v>
      </c>
      <c r="I79" s="8">
        <f>'Dachser Classic'!I79+('Dachser Classic'!I79*0.18)</f>
        <v>51.484786499999991</v>
      </c>
      <c r="J79" s="8">
        <f>'Dachser Classic'!J79+('Dachser Classic'!J79*0.18)</f>
        <v>61.751760000000012</v>
      </c>
      <c r="K79" s="8">
        <f>'Dachser Classic'!K79+('Dachser Classic'!K79*0.18)</f>
        <v>68.752110000000002</v>
      </c>
      <c r="L79" s="8">
        <f>'Dachser Classic'!L79+('Dachser Classic'!L79*0.18)</f>
        <v>57.972809999999996</v>
      </c>
      <c r="M79" s="8">
        <f>'Dachser Classic'!M79+('Dachser Classic'!M79*0.18)</f>
        <v>51.827370000000002</v>
      </c>
      <c r="N79" s="8">
        <f>'Dachser Classic'!N79+('Dachser Classic'!N79*0.18)</f>
        <v>43.228710000000007</v>
      </c>
      <c r="O79" s="8">
        <f>'Dachser Classic'!O79+('Dachser Classic'!O79*0.18)</f>
        <v>31.19802</v>
      </c>
      <c r="P79" s="8">
        <f>'Dachser Classic'!P79+('Dachser Classic'!P79*0.18)</f>
        <v>25.87032</v>
      </c>
      <c r="Q79" s="8">
        <f>'Dachser Classic'!Q79+('Dachser Classic'!Q79*0.18)</f>
        <v>23.751630000000002</v>
      </c>
      <c r="R79" s="8">
        <f>'Dachser Classic'!R79+('Dachser Classic'!R79*0.18)</f>
        <v>21.81879</v>
      </c>
      <c r="S79" s="8">
        <f>'Dachser Classic'!S79+('Dachser Classic'!S79*0.18)</f>
        <v>21.038220000000003</v>
      </c>
      <c r="T79" s="8">
        <f>'Dachser Classic'!T79+('Dachser Classic'!T79*0.18)</f>
        <v>20.158529999999999</v>
      </c>
      <c r="U79" s="8">
        <f>'Dachser Classic'!U79+('Dachser Classic'!U79*0.18)</f>
        <v>19.675320000000003</v>
      </c>
      <c r="V79" s="8">
        <f>'Dachser Classic'!V79+('Dachser Classic'!V79*0.18)</f>
        <v>19.20369278426552</v>
      </c>
      <c r="W79" s="8">
        <f>'Dachser Classic'!W79+('Dachser Classic'!W79*0.18)</f>
        <v>18.743370707691241</v>
      </c>
      <c r="X79" s="8">
        <f>'Dachser Classic'!X79+('Dachser Classic'!X79*0.18)</f>
        <v>18.294082780463242</v>
      </c>
    </row>
    <row r="80" spans="1:24" x14ac:dyDescent="0.25">
      <c r="A80" s="2"/>
      <c r="B80" s="4">
        <v>76</v>
      </c>
      <c r="C80" s="3" t="s">
        <v>22</v>
      </c>
      <c r="D80" s="8">
        <f>'Dachser Classic'!D80+('Dachser Classic'!D80*0.18)</f>
        <v>25.0059936</v>
      </c>
      <c r="E80" s="8">
        <f>'Dachser Classic'!E80+('Dachser Classic'!E80*0.18)</f>
        <v>34.217710800000006</v>
      </c>
      <c r="F80" s="8">
        <f>'Dachser Classic'!F80+('Dachser Classic'!F80*0.18)</f>
        <v>36.346684500000002</v>
      </c>
      <c r="G80" s="8">
        <f>'Dachser Classic'!G80+('Dachser Classic'!G80*0.18)</f>
        <v>39.829389599999999</v>
      </c>
      <c r="H80" s="8">
        <f>'Dachser Classic'!H80+('Dachser Classic'!H80*0.18)</f>
        <v>42.1637895</v>
      </c>
      <c r="I80" s="8">
        <f>'Dachser Classic'!I80+('Dachser Classic'!I80*0.18)</f>
        <v>47.649462</v>
      </c>
      <c r="J80" s="8">
        <f>'Dachser Classic'!J80+('Dachser Classic'!J80*0.18)</f>
        <v>56.820539999999994</v>
      </c>
      <c r="K80" s="8">
        <f>'Dachser Classic'!K80+('Dachser Classic'!K80*0.18)</f>
        <v>63.027929999999998</v>
      </c>
      <c r="L80" s="8">
        <f>'Dachser Classic'!L80+('Dachser Classic'!L80*0.18)</f>
        <v>54.689459999999997</v>
      </c>
      <c r="M80" s="8">
        <f>'Dachser Classic'!M80+('Dachser Classic'!M80*0.18)</f>
        <v>48.804210000000005</v>
      </c>
      <c r="N80" s="8">
        <f>'Dachser Classic'!N80+('Dachser Classic'!N80*0.18)</f>
        <v>41.34543</v>
      </c>
      <c r="O80" s="8">
        <f>'Dachser Classic'!O80+('Dachser Classic'!O80*0.18)</f>
        <v>31.309529999999999</v>
      </c>
      <c r="P80" s="8">
        <f>'Dachser Classic'!P80+('Dachser Classic'!P80*0.18)</f>
        <v>25.969440000000002</v>
      </c>
      <c r="Q80" s="8">
        <f>'Dachser Classic'!Q80+('Dachser Classic'!Q80*0.18)</f>
        <v>24.148109999999996</v>
      </c>
      <c r="R80" s="8">
        <f>'Dachser Classic'!R80+('Dachser Classic'!R80*0.18)</f>
        <v>22.413510000000002</v>
      </c>
      <c r="S80" s="8">
        <f>'Dachser Classic'!S80+('Dachser Classic'!S80*0.18)</f>
        <v>21.732060000000001</v>
      </c>
      <c r="T80" s="8">
        <f>'Dachser Classic'!T80+('Dachser Classic'!T80*0.18)</f>
        <v>20.9391</v>
      </c>
      <c r="U80" s="8">
        <f>'Dachser Classic'!U80+('Dachser Classic'!U80*0.18)</f>
        <v>20.356770000000001</v>
      </c>
      <c r="V80" s="8">
        <f>'Dachser Classic'!V80+('Dachser Classic'!V80*0.18)</f>
        <v>19.790634976331361</v>
      </c>
      <c r="W80" s="8">
        <f>'Dachser Classic'!W80+('Dachser Classic'!W80*0.18)</f>
        <v>19.2402445361612</v>
      </c>
      <c r="X80" s="8">
        <f>'Dachser Classic'!X80+('Dachser Classic'!X80*0.18)</f>
        <v>18.705160812374466</v>
      </c>
    </row>
    <row r="81" spans="1:24" x14ac:dyDescent="0.25">
      <c r="A81" s="2"/>
      <c r="B81" s="4">
        <v>77</v>
      </c>
      <c r="C81" s="3" t="s">
        <v>21</v>
      </c>
      <c r="D81" s="8">
        <f>'Dachser Classic'!D81+('Dachser Classic'!D81*0.18)</f>
        <v>21.814577400000001</v>
      </c>
      <c r="E81" s="8">
        <f>'Dachser Classic'!E81+('Dachser Classic'!E81*0.18)</f>
        <v>29.121455999999998</v>
      </c>
      <c r="F81" s="8">
        <f>'Dachser Classic'!F81+('Dachser Classic'!F81*0.18)</f>
        <v>30.796893749999999</v>
      </c>
      <c r="G81" s="8">
        <f>'Dachser Classic'!G81+('Dachser Classic'!G81*0.18)</f>
        <v>33.463903200000004</v>
      </c>
      <c r="H81" s="8">
        <f>'Dachser Classic'!H81+('Dachser Classic'!H81*0.18)</f>
        <v>35.177688000000003</v>
      </c>
      <c r="I81" s="8">
        <f>'Dachser Classic'!I81+('Dachser Classic'!I81*0.18)</f>
        <v>39.597820499999997</v>
      </c>
      <c r="J81" s="8">
        <f>'Dachser Classic'!J81+('Dachser Classic'!J81*0.18)</f>
        <v>46.437719999999999</v>
      </c>
      <c r="K81" s="8">
        <f>'Dachser Classic'!K81+('Dachser Classic'!K81*0.18)</f>
        <v>51.59196</v>
      </c>
      <c r="L81" s="8">
        <f>'Dachser Classic'!L81+('Dachser Classic'!L81*0.18)</f>
        <v>44.182739999999995</v>
      </c>
      <c r="M81" s="8">
        <f>'Dachser Classic'!M81+('Dachser Classic'!M81*0.18)</f>
        <v>39.400199999999998</v>
      </c>
      <c r="N81" s="8">
        <f>'Dachser Classic'!N81+('Dachser Classic'!N81*0.18)</f>
        <v>33.068910000000002</v>
      </c>
      <c r="O81" s="8">
        <f>'Dachser Classic'!O81+('Dachser Classic'!O81*0.18)</f>
        <v>24.234839999999998</v>
      </c>
      <c r="P81" s="8">
        <f>'Dachser Classic'!P81+('Dachser Classic'!P81*0.18)</f>
        <v>20.108970000000003</v>
      </c>
      <c r="Q81" s="8">
        <f>'Dachser Classic'!Q81+('Dachser Classic'!Q81*0.18)</f>
        <v>18.597390000000001</v>
      </c>
      <c r="R81" s="8">
        <f>'Dachser Classic'!R81+('Dachser Classic'!R81*0.18)</f>
        <v>17.32122</v>
      </c>
      <c r="S81" s="8">
        <f>'Dachser Classic'!S81+('Dachser Classic'!S81*0.18)</f>
        <v>16.639769999999999</v>
      </c>
      <c r="T81" s="8">
        <f>'Dachser Classic'!T81+('Dachser Classic'!T81*0.18)</f>
        <v>16.04505</v>
      </c>
      <c r="U81" s="8">
        <f>'Dachser Classic'!U81+('Dachser Classic'!U81*0.18)</f>
        <v>15.56184</v>
      </c>
      <c r="V81" s="8">
        <f>'Dachser Classic'!V81+('Dachser Classic'!V81*0.18)</f>
        <v>15.093182270270271</v>
      </c>
      <c r="W81" s="8">
        <f>'Dachser Classic'!W81+('Dachser Classic'!W81*0.18)</f>
        <v>14.638638557111554</v>
      </c>
      <c r="X81" s="8">
        <f>'Dachser Classic'!X81+('Dachser Classic'!X81*0.18)</f>
        <v>14.19778380519854</v>
      </c>
    </row>
    <row r="82" spans="1:24" x14ac:dyDescent="0.25">
      <c r="A82" s="2"/>
      <c r="B82" s="4">
        <v>78</v>
      </c>
      <c r="C82" s="3" t="s">
        <v>20</v>
      </c>
      <c r="D82" s="8">
        <f>'Dachser Classic'!D82+('Dachser Classic'!D82*0.18)</f>
        <v>24.927193200000005</v>
      </c>
      <c r="E82" s="8">
        <f>'Dachser Classic'!E82+('Dachser Classic'!E82*0.18)</f>
        <v>33.643682099999999</v>
      </c>
      <c r="F82" s="8">
        <f>'Dachser Classic'!F82+('Dachser Classic'!F82*0.18)</f>
        <v>35.711696999999994</v>
      </c>
      <c r="G82" s="8">
        <f>'Dachser Classic'!G82+('Dachser Classic'!G82*0.18)</f>
        <v>38.901626400000012</v>
      </c>
      <c r="H82" s="8">
        <f>'Dachser Classic'!H82+('Dachser Classic'!H82*0.18)</f>
        <v>41.070991500000005</v>
      </c>
      <c r="I82" s="8">
        <f>'Dachser Classic'!I82+('Dachser Classic'!I82*0.18)</f>
        <v>46.404886499999996</v>
      </c>
      <c r="J82" s="8">
        <f>'Dachser Classic'!J82+('Dachser Classic'!J82*0.18)</f>
        <v>55.098330000000004</v>
      </c>
      <c r="K82" s="8">
        <f>'Dachser Classic'!K82+('Dachser Classic'!K82*0.18)</f>
        <v>61.194210000000005</v>
      </c>
      <c r="L82" s="8">
        <f>'Dachser Classic'!L82+('Dachser Classic'!L82*0.18)</f>
        <v>52.607940000000006</v>
      </c>
      <c r="M82" s="8">
        <f>'Dachser Classic'!M82+('Dachser Classic'!M82*0.18)</f>
        <v>46.834199999999996</v>
      </c>
      <c r="N82" s="8">
        <f>'Dachser Classic'!N82+('Dachser Classic'!N82*0.18)</f>
        <v>39.338249999999995</v>
      </c>
      <c r="O82" s="8">
        <f>'Dachser Classic'!O82+('Dachser Classic'!O82*0.18)</f>
        <v>28.843920000000004</v>
      </c>
      <c r="P82" s="8">
        <f>'Dachser Classic'!P82+('Dachser Classic'!P82*0.18)</f>
        <v>23.850750000000001</v>
      </c>
      <c r="Q82" s="8">
        <f>'Dachser Classic'!Q82+('Dachser Classic'!Q82*0.18)</f>
        <v>22.029420000000002</v>
      </c>
      <c r="R82" s="8">
        <f>'Dachser Classic'!R82+('Dachser Classic'!R82*0.18)</f>
        <v>20.356770000000001</v>
      </c>
      <c r="S82" s="8">
        <f>'Dachser Classic'!S82+('Dachser Classic'!S82*0.18)</f>
        <v>19.675320000000003</v>
      </c>
      <c r="T82" s="8">
        <f>'Dachser Classic'!T82+('Dachser Classic'!T82*0.18)</f>
        <v>18.882360000000002</v>
      </c>
      <c r="U82" s="8">
        <f>'Dachser Classic'!U82+('Dachser Classic'!U82*0.18)</f>
        <v>18.399150000000002</v>
      </c>
      <c r="V82" s="8">
        <f>'Dachser Classic'!V82+('Dachser Classic'!V82*0.18)</f>
        <v>17.928305610236219</v>
      </c>
      <c r="W82" s="8">
        <f>'Dachser Classic'!W82+('Dachser Classic'!W82*0.18)</f>
        <v>17.469510387927023</v>
      </c>
      <c r="X82" s="8">
        <f>'Dachser Classic'!X82+('Dachser Classic'!X82*0.18)</f>
        <v>17.022455988235976</v>
      </c>
    </row>
    <row r="83" spans="1:24" x14ac:dyDescent="0.25">
      <c r="A83" s="2"/>
      <c r="B83" s="4">
        <v>79</v>
      </c>
      <c r="C83" s="3" t="s">
        <v>19</v>
      </c>
      <c r="D83" s="8">
        <f>'Dachser Classic'!D83+('Dachser Classic'!D83*0.18)</f>
        <v>24.362457000000003</v>
      </c>
      <c r="E83" s="8">
        <f>'Dachser Classic'!E83+('Dachser Classic'!E83*0.18)</f>
        <v>32.985649199999997</v>
      </c>
      <c r="F83" s="8">
        <f>'Dachser Classic'!F83+('Dachser Classic'!F83*0.18)</f>
        <v>34.98781125</v>
      </c>
      <c r="G83" s="8">
        <f>'Dachser Classic'!G83+('Dachser Classic'!G83*0.18)</f>
        <v>38.167147200000002</v>
      </c>
      <c r="H83" s="8">
        <f>'Dachser Classic'!H83+('Dachser Classic'!H83*0.18)</f>
        <v>40.342459500000004</v>
      </c>
      <c r="I83" s="8">
        <f>'Dachser Classic'!I83+('Dachser Classic'!I83*0.18)</f>
        <v>45.452405249999991</v>
      </c>
      <c r="J83" s="8">
        <f>'Dachser Classic'!J83+('Dachser Classic'!J83*0.18)</f>
        <v>54.193860000000008</v>
      </c>
      <c r="K83" s="8">
        <f>'Dachser Classic'!K83+('Dachser Classic'!K83*0.18)</f>
        <v>60.004770000000001</v>
      </c>
      <c r="L83" s="8">
        <f>'Dachser Classic'!L83+('Dachser Classic'!L83*0.18)</f>
        <v>51.629130000000004</v>
      </c>
      <c r="M83" s="8">
        <f>'Dachser Classic'!M83+('Dachser Classic'!M83*0.18)</f>
        <v>45.669540000000005</v>
      </c>
      <c r="N83" s="8">
        <f>'Dachser Classic'!N83+('Dachser Classic'!N83*0.18)</f>
        <v>38.384220000000006</v>
      </c>
      <c r="O83" s="8">
        <f>'Dachser Classic'!O83+('Dachser Classic'!O83*0.18)</f>
        <v>28.620900000000002</v>
      </c>
      <c r="P83" s="8">
        <f>'Dachser Classic'!P83+('Dachser Classic'!P83*0.18)</f>
        <v>23.652509999999999</v>
      </c>
      <c r="Q83" s="8">
        <f>'Dachser Classic'!Q83+('Dachser Classic'!Q83*0.18)</f>
        <v>21.83118</v>
      </c>
      <c r="R83" s="8">
        <f>'Dachser Classic'!R83+('Dachser Classic'!R83*0.18)</f>
        <v>20.257650000000005</v>
      </c>
      <c r="S83" s="8">
        <f>'Dachser Classic'!S83+('Dachser Classic'!S83*0.18)</f>
        <v>19.5762</v>
      </c>
      <c r="T83" s="8">
        <f>'Dachser Classic'!T83+('Dachser Classic'!T83*0.18)</f>
        <v>18.795630000000003</v>
      </c>
      <c r="U83" s="8">
        <f>'Dachser Classic'!U83+('Dachser Classic'!U83*0.18)</f>
        <v>18.30003</v>
      </c>
      <c r="V83" s="8">
        <f>'Dachser Classic'!V83+('Dachser Classic'!V83*0.18)</f>
        <v>17.81749789716546</v>
      </c>
      <c r="W83" s="8">
        <f>'Dachser Classic'!W83+('Dachser Classic'!W83*0.18)</f>
        <v>17.347689119389177</v>
      </c>
      <c r="X83" s="8">
        <f>'Dachser Classic'!X83+('Dachser Classic'!X83*0.18)</f>
        <v>16.890268180183135</v>
      </c>
    </row>
    <row r="84" spans="1:24" x14ac:dyDescent="0.25">
      <c r="A84" s="2"/>
      <c r="B84" s="4">
        <v>80</v>
      </c>
      <c r="C84" s="3" t="s">
        <v>18</v>
      </c>
      <c r="D84" s="8">
        <f>'Dachser Classic'!D84+('Dachser Classic'!D84*0.18)</f>
        <v>25.426262399999999</v>
      </c>
      <c r="E84" s="8">
        <f>'Dachser Classic'!E84+('Dachser Classic'!E84*0.18)</f>
        <v>34.875743700000001</v>
      </c>
      <c r="F84" s="8">
        <f>'Dachser Classic'!F84+('Dachser Classic'!F84*0.18)</f>
        <v>37.159468499999996</v>
      </c>
      <c r="G84" s="8">
        <f>'Dachser Classic'!G84+('Dachser Classic'!G84*0.18)</f>
        <v>40.654068000000002</v>
      </c>
      <c r="H84" s="8">
        <f>'Dachser Classic'!H84+('Dachser Classic'!H84*0.18)</f>
        <v>43.061444999999999</v>
      </c>
      <c r="I84" s="8">
        <f>'Dachser Classic'!I84+('Dachser Classic'!I84*0.18)</f>
        <v>48.805139249999996</v>
      </c>
      <c r="J84" s="8">
        <f>'Dachser Classic'!J84+('Dachser Classic'!J84*0.18)</f>
        <v>58.220610000000001</v>
      </c>
      <c r="K84" s="8">
        <f>'Dachser Classic'!K84+('Dachser Classic'!K84*0.18)</f>
        <v>64.762529999999998</v>
      </c>
      <c r="L84" s="8">
        <f>'Dachser Classic'!L84+('Dachser Classic'!L84*0.18)</f>
        <v>56.101920000000007</v>
      </c>
      <c r="M84" s="8">
        <f>'Dachser Classic'!M84+('Dachser Classic'!M84*0.18)</f>
        <v>50.204280000000011</v>
      </c>
      <c r="N84" s="8">
        <f>'Dachser Classic'!N84+('Dachser Classic'!N84*0.18)</f>
        <v>42.646380000000008</v>
      </c>
      <c r="O84" s="8">
        <f>'Dachser Classic'!O84+('Dachser Classic'!O84*0.18)</f>
        <v>31.867080000000001</v>
      </c>
      <c r="P84" s="8">
        <f>'Dachser Classic'!P84+('Dachser Classic'!P84*0.18)</f>
        <v>26.576550000000001</v>
      </c>
      <c r="Q84" s="8">
        <f>'Dachser Classic'!Q84+('Dachser Classic'!Q84*0.18)</f>
        <v>24.656099999999999</v>
      </c>
      <c r="R84" s="8">
        <f>'Dachser Classic'!R84+('Dachser Classic'!R84*0.18)</f>
        <v>22.797599999999999</v>
      </c>
      <c r="S84" s="8">
        <f>'Dachser Classic'!S84+('Dachser Classic'!S84*0.18)</f>
        <v>22.017029999999998</v>
      </c>
      <c r="T84" s="8">
        <f>'Dachser Classic'!T84+('Dachser Classic'!T84*0.18)</f>
        <v>21.236460000000001</v>
      </c>
      <c r="U84" s="8">
        <f>'Dachser Classic'!U84+('Dachser Classic'!U84*0.18)</f>
        <v>20.753250000000001</v>
      </c>
      <c r="V84" s="8">
        <f>'Dachser Classic'!V84+('Dachser Classic'!V84*0.18)</f>
        <v>20.281034859976664</v>
      </c>
      <c r="W84" s="8">
        <f>'Dachser Classic'!W84+('Dachser Classic'!W84*0.18)</f>
        <v>19.819564405169729</v>
      </c>
      <c r="X84" s="8">
        <f>'Dachser Classic'!X84+('Dachser Classic'!X84*0.18)</f>
        <v>19.368594153243464</v>
      </c>
    </row>
    <row r="85" spans="1:24" x14ac:dyDescent="0.25">
      <c r="A85" s="2"/>
      <c r="B85" s="4">
        <v>81</v>
      </c>
      <c r="C85" s="3" t="s">
        <v>17</v>
      </c>
      <c r="D85" s="8">
        <f>'Dachser Classic'!D85+('Dachser Classic'!D85*0.18)</f>
        <v>23.127917400000001</v>
      </c>
      <c r="E85" s="8">
        <f>'Dachser Classic'!E85+('Dachser Classic'!E85*0.18)</f>
        <v>30.731536499999997</v>
      </c>
      <c r="F85" s="8">
        <f>'Dachser Classic'!F85+('Dachser Classic'!F85*0.18)</f>
        <v>32.714556000000002</v>
      </c>
      <c r="G85" s="8">
        <f>'Dachser Classic'!G85+('Dachser Classic'!G85*0.18)</f>
        <v>35.499828000000001</v>
      </c>
      <c r="H85" s="8">
        <f>'Dachser Classic'!H85+('Dachser Classic'!H85*0.18)</f>
        <v>37.623474000000002</v>
      </c>
      <c r="I85" s="8">
        <f>'Dachser Classic'!I85+('Dachser Classic'!I85*0.18)</f>
        <v>42.569561999999998</v>
      </c>
      <c r="J85" s="8">
        <f>'Dachser Classic'!J85+('Dachser Classic'!J85*0.18)</f>
        <v>50.365349999999999</v>
      </c>
      <c r="K85" s="8">
        <f>'Dachser Classic'!K85+('Dachser Classic'!K85*0.18)</f>
        <v>56.337329999999994</v>
      </c>
      <c r="L85" s="8">
        <f>'Dachser Classic'!L85+('Dachser Classic'!L85*0.18)</f>
        <v>47.577600000000004</v>
      </c>
      <c r="M85" s="8">
        <f>'Dachser Classic'!M85+('Dachser Classic'!M85*0.18)</f>
        <v>43.117199999999997</v>
      </c>
      <c r="N85" s="8">
        <f>'Dachser Classic'!N85+('Dachser Classic'!N85*0.18)</f>
        <v>36.141630000000006</v>
      </c>
      <c r="O85" s="8">
        <f>'Dachser Classic'!O85+('Dachser Classic'!O85*0.18)</f>
        <v>25.919879999999999</v>
      </c>
      <c r="P85" s="8">
        <f>'Dachser Classic'!P85+('Dachser Classic'!P85*0.18)</f>
        <v>21.620550000000001</v>
      </c>
      <c r="Q85" s="8">
        <f>'Dachser Classic'!Q85+('Dachser Classic'!Q85*0.18)</f>
        <v>20.00985</v>
      </c>
      <c r="R85" s="8">
        <f>'Dachser Classic'!R85+('Dachser Classic'!R85*0.18)</f>
        <v>18.399150000000002</v>
      </c>
      <c r="S85" s="8">
        <f>'Dachser Classic'!S85+('Dachser Classic'!S85*0.18)</f>
        <v>17.816820000000003</v>
      </c>
      <c r="T85" s="8">
        <f>'Dachser Classic'!T85+('Dachser Classic'!T85*0.18)</f>
        <v>17.122980000000002</v>
      </c>
      <c r="U85" s="8">
        <f>'Dachser Classic'!U85+('Dachser Classic'!U85*0.18)</f>
        <v>16.639769999999999</v>
      </c>
      <c r="V85" s="8">
        <f>'Dachser Classic'!V85+('Dachser Classic'!V85*0.18)</f>
        <v>16.17019617221418</v>
      </c>
      <c r="W85" s="8">
        <f>'Dachser Classic'!W85+('Dachser Classic'!W85*0.18)</f>
        <v>15.713873704257338</v>
      </c>
      <c r="X85" s="8">
        <f>'Dachser Classic'!X85+('Dachser Classic'!X85*0.18)</f>
        <v>15.27042864313864</v>
      </c>
    </row>
    <row r="86" spans="1:24" x14ac:dyDescent="0.25">
      <c r="A86" s="2"/>
      <c r="B86" s="4">
        <v>82</v>
      </c>
      <c r="C86" s="3" t="s">
        <v>16</v>
      </c>
      <c r="D86" s="8">
        <f>'Dachser Classic'!D86+('Dachser Classic'!D86*0.18)</f>
        <v>24.690792000000002</v>
      </c>
      <c r="E86" s="8">
        <f>'Dachser Classic'!E86+('Dachser Classic'!E86*0.18)</f>
        <v>32.887644299999991</v>
      </c>
      <c r="F86" s="8">
        <f>'Dachser Classic'!F86+('Dachser Classic'!F86*0.18)</f>
        <v>35.0767095</v>
      </c>
      <c r="G86" s="8">
        <f>'Dachser Classic'!G86+('Dachser Classic'!G86*0.18)</f>
        <v>38.076948000000009</v>
      </c>
      <c r="H86" s="8">
        <f>'Dachser Classic'!H86+('Dachser Classic'!H86*0.18)</f>
        <v>40.342459500000004</v>
      </c>
      <c r="I86" s="8">
        <f>'Dachser Classic'!I86+('Dachser Classic'!I86*0.18)</f>
        <v>45.642901500000001</v>
      </c>
      <c r="J86" s="8">
        <f>'Dachser Classic'!J86+('Dachser Classic'!J86*0.18)</f>
        <v>53.797380000000004</v>
      </c>
      <c r="K86" s="8">
        <f>'Dachser Classic'!K86+('Dachser Classic'!K86*0.18)</f>
        <v>60.116280000000003</v>
      </c>
      <c r="L86" s="8">
        <f>'Dachser Classic'!L86+('Dachser Classic'!L86*0.18)</f>
        <v>50.972460000000005</v>
      </c>
      <c r="M86" s="8">
        <f>'Dachser Classic'!M86+('Dachser Classic'!M86*0.18)</f>
        <v>46.016460000000002</v>
      </c>
      <c r="N86" s="8">
        <f>'Dachser Classic'!N86+('Dachser Classic'!N86*0.18)</f>
        <v>38.619630000000001</v>
      </c>
      <c r="O86" s="8">
        <f>'Dachser Classic'!O86+('Dachser Classic'!O86*0.18)</f>
        <v>27.939450000000001</v>
      </c>
      <c r="P86" s="8">
        <f>'Dachser Classic'!P86+('Dachser Classic'!P86*0.18)</f>
        <v>23.243640000000006</v>
      </c>
      <c r="Q86" s="8">
        <f>'Dachser Classic'!Q86+('Dachser Classic'!Q86*0.18)</f>
        <v>21.521430000000002</v>
      </c>
      <c r="R86" s="8">
        <f>'Dachser Classic'!R86+('Dachser Classic'!R86*0.18)</f>
        <v>19.774440000000002</v>
      </c>
      <c r="S86" s="8">
        <f>'Dachser Classic'!S86+('Dachser Classic'!S86*0.18)</f>
        <v>19.0806</v>
      </c>
      <c r="T86" s="8">
        <f>'Dachser Classic'!T86+('Dachser Classic'!T86*0.18)</f>
        <v>18.399150000000002</v>
      </c>
      <c r="U86" s="8">
        <f>'Dachser Classic'!U86+('Dachser Classic'!U86*0.18)</f>
        <v>17.915940000000003</v>
      </c>
      <c r="V86" s="8">
        <f>'Dachser Classic'!V86+('Dachser Classic'!V86*0.18)</f>
        <v>17.445420363636366</v>
      </c>
      <c r="W86" s="8">
        <f>'Dachser Classic'!W86+('Dachser Classic'!W86*0.18)</f>
        <v>16.987257808631778</v>
      </c>
      <c r="X86" s="8">
        <f>'Dachser Classic'!X86+('Dachser Classic'!X86*0.18)</f>
        <v>16.541127805576803</v>
      </c>
    </row>
    <row r="87" spans="1:24" x14ac:dyDescent="0.25">
      <c r="A87" s="2"/>
      <c r="B87" s="4">
        <v>83</v>
      </c>
      <c r="C87" s="3" t="s">
        <v>15</v>
      </c>
      <c r="D87" s="8">
        <f>'Dachser Classic'!D87+('Dachser Classic'!D87*0.18)</f>
        <v>26.976003600000006</v>
      </c>
      <c r="E87" s="8">
        <f>'Dachser Classic'!E87+('Dachser Classic'!E87*0.18)</f>
        <v>36.471823499999999</v>
      </c>
      <c r="F87" s="8">
        <f>'Dachser Classic'!F87+('Dachser Classic'!F87*0.18)</f>
        <v>38.619939749999993</v>
      </c>
      <c r="G87" s="8">
        <f>'Dachser Classic'!G87+('Dachser Classic'!G87*0.18)</f>
        <v>42.045712800000004</v>
      </c>
      <c r="H87" s="8">
        <f>'Dachser Classic'!H87+('Dachser Classic'!H87*0.18)</f>
        <v>44.336376000000001</v>
      </c>
      <c r="I87" s="8">
        <f>'Dachser Classic'!I87+('Dachser Classic'!I87*0.18)</f>
        <v>49.948116750000004</v>
      </c>
      <c r="J87" s="8">
        <f>'Dachser Classic'!J87+('Dachser Classic'!J87*0.18)</f>
        <v>58.530360000000002</v>
      </c>
      <c r="K87" s="8">
        <f>'Dachser Classic'!K87+('Dachser Classic'!K87*0.18)</f>
        <v>65.084670000000003</v>
      </c>
      <c r="L87" s="8">
        <f>'Dachser Classic'!L87+('Dachser Classic'!L87*0.18)</f>
        <v>56.002800000000008</v>
      </c>
      <c r="M87" s="8">
        <f>'Dachser Classic'!M87+('Dachser Classic'!M87*0.18)</f>
        <v>49.968869999999995</v>
      </c>
      <c r="N87" s="8">
        <f>'Dachser Classic'!N87+('Dachser Classic'!N87*0.18)</f>
        <v>42.051659999999998</v>
      </c>
      <c r="O87" s="8">
        <f>'Dachser Classic'!O87+('Dachser Classic'!O87*0.18)</f>
        <v>31.086510000000001</v>
      </c>
      <c r="P87" s="8">
        <f>'Dachser Classic'!P87+('Dachser Classic'!P87*0.18)</f>
        <v>25.771200000000004</v>
      </c>
      <c r="Q87" s="8">
        <f>'Dachser Classic'!Q87+('Dachser Classic'!Q87*0.18)</f>
        <v>23.850750000000001</v>
      </c>
      <c r="R87" s="8">
        <f>'Dachser Classic'!R87+('Dachser Classic'!R87*0.18)</f>
        <v>22.017029999999998</v>
      </c>
      <c r="S87" s="8">
        <f>'Dachser Classic'!S87+('Dachser Classic'!S87*0.18)</f>
        <v>21.236460000000001</v>
      </c>
      <c r="T87" s="8">
        <f>'Dachser Classic'!T87+('Dachser Classic'!T87*0.18)</f>
        <v>20.356770000000001</v>
      </c>
      <c r="U87" s="8">
        <f>'Dachser Classic'!U87+('Dachser Classic'!U87*0.18)</f>
        <v>19.861170000000001</v>
      </c>
      <c r="V87" s="8">
        <f>'Dachser Classic'!V87+('Dachser Classic'!V87*0.18)</f>
        <v>19.37763573341449</v>
      </c>
      <c r="W87" s="8">
        <f>'Dachser Classic'!W87+('Dachser Classic'!W87*0.18)</f>
        <v>18.905873451408056</v>
      </c>
      <c r="X87" s="8">
        <f>'Dachser Classic'!X87+('Dachser Classic'!X87*0.18)</f>
        <v>18.445596556668967</v>
      </c>
    </row>
    <row r="88" spans="1:24" x14ac:dyDescent="0.25">
      <c r="A88" s="2"/>
      <c r="B88" s="4">
        <v>84</v>
      </c>
      <c r="C88" s="3" t="s">
        <v>14</v>
      </c>
      <c r="D88" s="8">
        <f>'Dachser Classic'!D88+('Dachser Classic'!D88*0.18)</f>
        <v>25.255528200000004</v>
      </c>
      <c r="E88" s="8">
        <f>'Dachser Classic'!E88+('Dachser Classic'!E88*0.18)</f>
        <v>33.559677899999997</v>
      </c>
      <c r="F88" s="8">
        <f>'Dachser Classic'!F88+('Dachser Classic'!F88*0.18)</f>
        <v>35.254506000000006</v>
      </c>
      <c r="G88" s="8">
        <f>'Dachser Classic'!G88+('Dachser Classic'!G88*0.18)</f>
        <v>38.167147200000002</v>
      </c>
      <c r="H88" s="8">
        <f>'Dachser Classic'!H88+('Dachser Classic'!H88*0.18)</f>
        <v>40.069260000000007</v>
      </c>
      <c r="I88" s="8">
        <f>'Dachser Classic'!I88+('Dachser Classic'!I88*0.18)</f>
        <v>45.05871299999999</v>
      </c>
      <c r="J88" s="8">
        <f>'Dachser Classic'!J88+('Dachser Classic'!J88*0.18)</f>
        <v>52.781400000000005</v>
      </c>
      <c r="K88" s="8">
        <f>'Dachser Classic'!K88+('Dachser Classic'!K88*0.18)</f>
        <v>58.394070000000006</v>
      </c>
      <c r="L88" s="8">
        <f>'Dachser Classic'!L88+('Dachser Classic'!L88*0.18)</f>
        <v>49.547610000000006</v>
      </c>
      <c r="M88" s="8">
        <f>'Dachser Classic'!M88+('Dachser Classic'!M88*0.18)</f>
        <v>43.575630000000004</v>
      </c>
      <c r="N88" s="8">
        <f>'Dachser Classic'!N88+('Dachser Classic'!N88*0.18)</f>
        <v>36.030119999999997</v>
      </c>
      <c r="O88" s="8">
        <f>'Dachser Classic'!O88+('Dachser Classic'!O88*0.18)</f>
        <v>25.808369999999996</v>
      </c>
      <c r="P88" s="8">
        <f>'Dachser Classic'!P88+('Dachser Classic'!P88*0.18)</f>
        <v>21.224069999999998</v>
      </c>
      <c r="Q88" s="8">
        <f>'Dachser Classic'!Q88+('Dachser Classic'!Q88*0.18)</f>
        <v>19.402740000000001</v>
      </c>
      <c r="R88" s="8">
        <f>'Dachser Classic'!R88+('Dachser Classic'!R88*0.18)</f>
        <v>17.816820000000003</v>
      </c>
      <c r="S88" s="8">
        <f>'Dachser Classic'!S88+('Dachser Classic'!S88*0.18)</f>
        <v>17.023860000000003</v>
      </c>
      <c r="T88" s="8">
        <f>'Dachser Classic'!T88+('Dachser Classic'!T88*0.18)</f>
        <v>16.342410000000001</v>
      </c>
      <c r="U88" s="8">
        <f>'Dachser Classic'!U88+('Dachser Classic'!U88*0.18)</f>
        <v>15.859200000000001</v>
      </c>
      <c r="V88" s="8">
        <f>'Dachser Classic'!V88+('Dachser Classic'!V88*0.18)</f>
        <v>15.390277482941626</v>
      </c>
      <c r="W88" s="8">
        <f>'Dachser Classic'!W88+('Dachser Classic'!W88*0.18)</f>
        <v>14.935219998609009</v>
      </c>
      <c r="X88" s="8">
        <f>'Dachser Classic'!X88+('Dachser Classic'!X88*0.18)</f>
        <v>14.493617587732775</v>
      </c>
    </row>
    <row r="89" spans="1:24" x14ac:dyDescent="0.25">
      <c r="A89" s="2"/>
      <c r="B89" s="4">
        <v>85</v>
      </c>
      <c r="C89" s="3" t="s">
        <v>13</v>
      </c>
      <c r="D89" s="8">
        <f>'Dachser Classic'!D89+('Dachser Classic'!D89*0.18)</f>
        <v>24.769592400000004</v>
      </c>
      <c r="E89" s="8">
        <f>'Dachser Classic'!E89+('Dachser Classic'!E89*0.18)</f>
        <v>33.643682099999999</v>
      </c>
      <c r="F89" s="8">
        <f>'Dachser Classic'!F89+('Dachser Classic'!F89*0.18)</f>
        <v>35.711696999999994</v>
      </c>
      <c r="G89" s="8">
        <f>'Dachser Classic'!G89+('Dachser Classic'!G89*0.18)</f>
        <v>39.094910400000003</v>
      </c>
      <c r="H89" s="8">
        <f>'Dachser Classic'!H89+('Dachser Classic'!H89*0.18)</f>
        <v>41.344191000000002</v>
      </c>
      <c r="I89" s="8">
        <f>'Dachser Classic'!I89+('Dachser Classic'!I89*0.18)</f>
        <v>46.696980750000009</v>
      </c>
      <c r="J89" s="8">
        <f>'Dachser Classic'!J89+('Dachser Classic'!J89*0.18)</f>
        <v>55.70544000000001</v>
      </c>
      <c r="K89" s="8">
        <f>'Dachser Classic'!K89+('Dachser Classic'!K89*0.18)</f>
        <v>61.850880000000004</v>
      </c>
      <c r="L89" s="8">
        <f>'Dachser Classic'!L89+('Dachser Classic'!L89*0.18)</f>
        <v>53.37612</v>
      </c>
      <c r="M89" s="8">
        <f>'Dachser Classic'!M89+('Dachser Classic'!M89*0.18)</f>
        <v>47.528039999999997</v>
      </c>
      <c r="N89" s="8">
        <f>'Dachser Classic'!N89+('Dachser Classic'!N89*0.18)</f>
        <v>40.04448</v>
      </c>
      <c r="O89" s="8">
        <f>'Dachser Classic'!O89+('Dachser Classic'!O89*0.18)</f>
        <v>29.959019999999999</v>
      </c>
      <c r="P89" s="8">
        <f>'Dachser Classic'!P89+('Dachser Classic'!P89*0.18)</f>
        <v>24.755220000000001</v>
      </c>
      <c r="Q89" s="8">
        <f>'Dachser Classic'!Q89+('Dachser Classic'!Q89*0.18)</f>
        <v>22.946280000000002</v>
      </c>
      <c r="R89" s="8">
        <f>'Dachser Classic'!R89+('Dachser Classic'!R89*0.18)</f>
        <v>21.236460000000001</v>
      </c>
      <c r="S89" s="8">
        <f>'Dachser Classic'!S89+('Dachser Classic'!S89*0.18)</f>
        <v>20.555009999999999</v>
      </c>
      <c r="T89" s="8">
        <f>'Dachser Classic'!T89+('Dachser Classic'!T89*0.18)</f>
        <v>19.774440000000002</v>
      </c>
      <c r="U89" s="8">
        <f>'Dachser Classic'!U89+('Dachser Classic'!U89*0.18)</f>
        <v>19.278840000000002</v>
      </c>
      <c r="V89" s="8">
        <f>'Dachser Classic'!V89+('Dachser Classic'!V89*0.18)</f>
        <v>18.79566105263158</v>
      </c>
      <c r="W89" s="8">
        <f>'Dachser Classic'!W89+('Dachser Classic'!W89*0.18)</f>
        <v>18.324591853317507</v>
      </c>
      <c r="X89" s="8">
        <f>'Dachser Classic'!X89+('Dachser Classic'!X89*0.18)</f>
        <v>17.865328899600275</v>
      </c>
    </row>
    <row r="90" spans="1:24" x14ac:dyDescent="0.25">
      <c r="A90" s="2"/>
      <c r="B90" s="4">
        <v>86</v>
      </c>
      <c r="C90" s="3" t="s">
        <v>12</v>
      </c>
      <c r="D90" s="8">
        <f>'Dachser Classic'!D90+('Dachser Classic'!D90*0.18)</f>
        <v>24.848392800000006</v>
      </c>
      <c r="E90" s="8">
        <f>'Dachser Classic'!E90+('Dachser Classic'!E90*0.18)</f>
        <v>33.643682099999999</v>
      </c>
      <c r="F90" s="8">
        <f>'Dachser Classic'!F90+('Dachser Classic'!F90*0.18)</f>
        <v>35.711696999999994</v>
      </c>
      <c r="G90" s="8">
        <f>'Dachser Classic'!G90+('Dachser Classic'!G90*0.18)</f>
        <v>38.901626400000012</v>
      </c>
      <c r="H90" s="8">
        <f>'Dachser Classic'!H90+('Dachser Classic'!H90*0.18)</f>
        <v>41.162058000000009</v>
      </c>
      <c r="I90" s="8">
        <f>'Dachser Classic'!I90+('Dachser Classic'!I90*0.18)</f>
        <v>46.506484499999992</v>
      </c>
      <c r="J90" s="8">
        <f>'Dachser Classic'!J90+('Dachser Classic'!J90*0.18)</f>
        <v>55.507199999999997</v>
      </c>
      <c r="K90" s="8">
        <f>'Dachser Classic'!K90+('Dachser Classic'!K90*0.18)</f>
        <v>61.627860000000005</v>
      </c>
      <c r="L90" s="8">
        <f>'Dachser Classic'!L90+('Dachser Classic'!L90*0.18)</f>
        <v>52.830960000000005</v>
      </c>
      <c r="M90" s="8">
        <f>'Dachser Classic'!M90+('Dachser Classic'!M90*0.18)</f>
        <v>46.945709999999998</v>
      </c>
      <c r="N90" s="8">
        <f>'Dachser Classic'!N90+('Dachser Classic'!N90*0.18)</f>
        <v>39.338249999999995</v>
      </c>
      <c r="O90" s="8">
        <f>'Dachser Classic'!O90+('Dachser Classic'!O90*0.18)</f>
        <v>28.955430000000003</v>
      </c>
      <c r="P90" s="8">
        <f>'Dachser Classic'!P90+('Dachser Classic'!P90*0.18)</f>
        <v>23.949869999999997</v>
      </c>
      <c r="Q90" s="8">
        <f>'Dachser Classic'!Q90+('Dachser Classic'!Q90*0.18)</f>
        <v>22.128540000000001</v>
      </c>
      <c r="R90" s="8">
        <f>'Dachser Classic'!R90+('Dachser Classic'!R90*0.18)</f>
        <v>20.356770000000001</v>
      </c>
      <c r="S90" s="8">
        <f>'Dachser Classic'!S90+('Dachser Classic'!S90*0.18)</f>
        <v>19.675320000000003</v>
      </c>
      <c r="T90" s="8">
        <f>'Dachser Classic'!T90+('Dachser Classic'!T90*0.18)</f>
        <v>18.882360000000002</v>
      </c>
      <c r="U90" s="8">
        <f>'Dachser Classic'!U90+('Dachser Classic'!U90*0.18)</f>
        <v>18.399150000000002</v>
      </c>
      <c r="V90" s="8">
        <f>'Dachser Classic'!V90+('Dachser Classic'!V90*0.18)</f>
        <v>17.928305610236219</v>
      </c>
      <c r="W90" s="8">
        <f>'Dachser Classic'!W90+('Dachser Classic'!W90*0.18)</f>
        <v>17.469510387927023</v>
      </c>
      <c r="X90" s="8">
        <f>'Dachser Classic'!X90+('Dachser Classic'!X90*0.18)</f>
        <v>17.022455988235976</v>
      </c>
    </row>
    <row r="91" spans="1:24" x14ac:dyDescent="0.25">
      <c r="A91" s="2"/>
      <c r="B91" s="4">
        <v>87</v>
      </c>
      <c r="C91" s="3" t="s">
        <v>11</v>
      </c>
      <c r="D91" s="8">
        <f>'Dachser Classic'!D91+('Dachser Classic'!D91*0.18)</f>
        <v>24.520057800000004</v>
      </c>
      <c r="E91" s="8">
        <f>'Dachser Classic'!E91+('Dachser Classic'!E91*0.18)</f>
        <v>33.559677899999997</v>
      </c>
      <c r="F91" s="8">
        <f>'Dachser Classic'!F91+('Dachser Classic'!F91*0.18)</f>
        <v>35.533900499999994</v>
      </c>
      <c r="G91" s="8">
        <f>'Dachser Classic'!G91+('Dachser Classic'!G91*0.18)</f>
        <v>38.991825599999999</v>
      </c>
      <c r="H91" s="8">
        <f>'Dachser Classic'!H91+('Dachser Classic'!H91*0.18)</f>
        <v>41.253124500000006</v>
      </c>
      <c r="I91" s="8">
        <f>'Dachser Classic'!I91+('Dachser Classic'!I91*0.18)</f>
        <v>46.506484499999992</v>
      </c>
      <c r="J91" s="8">
        <f>'Dachser Classic'!J91+('Dachser Classic'!J91*0.18)</f>
        <v>53.797380000000004</v>
      </c>
      <c r="K91" s="8">
        <f>'Dachser Classic'!K91+('Dachser Classic'!K91*0.18)</f>
        <v>59.682630000000003</v>
      </c>
      <c r="L91" s="8">
        <f>'Dachser Classic'!L91+('Dachser Classic'!L91*0.18)</f>
        <v>53.153100000000002</v>
      </c>
      <c r="M91" s="8">
        <f>'Dachser Classic'!M91+('Dachser Classic'!M91*0.18)</f>
        <v>47.18112</v>
      </c>
      <c r="N91" s="8">
        <f>'Dachser Classic'!N91+('Dachser Classic'!N91*0.18)</f>
        <v>40.04448</v>
      </c>
      <c r="O91" s="8">
        <f>'Dachser Classic'!O91+('Dachser Classic'!O91*0.18)</f>
        <v>33.106079999999999</v>
      </c>
      <c r="P91" s="8">
        <f>'Dachser Classic'!P91+('Dachser Classic'!P91*0.18)</f>
        <v>27.381900000000002</v>
      </c>
      <c r="Q91" s="8">
        <f>'Dachser Classic'!Q91+('Dachser Classic'!Q91*0.18)</f>
        <v>25.36233</v>
      </c>
      <c r="R91" s="8">
        <f>'Dachser Classic'!R91+('Dachser Classic'!R91*0.18)</f>
        <v>23.59056</v>
      </c>
      <c r="S91" s="8">
        <f>'Dachser Classic'!S91+('Dachser Classic'!S91*0.18)</f>
        <v>22.710869999999996</v>
      </c>
      <c r="T91" s="8">
        <f>'Dachser Classic'!T91+('Dachser Classic'!T91*0.18)</f>
        <v>21.81879</v>
      </c>
      <c r="U91" s="8">
        <f>'Dachser Classic'!U91+('Dachser Classic'!U91*0.18)</f>
        <v>21.236460000000001</v>
      </c>
      <c r="V91" s="8">
        <f>'Dachser Classic'!V91+('Dachser Classic'!V91*0.18)</f>
        <v>20.669672027257242</v>
      </c>
      <c r="W91" s="8">
        <f>'Dachser Classic'!W91+('Dachser Classic'!W91*0.18)</f>
        <v>20.118011274684225</v>
      </c>
      <c r="X91" s="8">
        <f>'Dachser Classic'!X91+('Dachser Classic'!X91*0.18)</f>
        <v>19.581074006137854</v>
      </c>
    </row>
    <row r="92" spans="1:24" x14ac:dyDescent="0.25">
      <c r="A92" s="2"/>
      <c r="B92" s="4">
        <v>88</v>
      </c>
      <c r="C92" s="3" t="s">
        <v>10</v>
      </c>
      <c r="D92" s="8">
        <f>'Dachser Classic'!D92+('Dachser Classic'!D92*0.18)</f>
        <v>25.583863200000003</v>
      </c>
      <c r="E92" s="8">
        <f>'Dachser Classic'!E92+('Dachser Classic'!E92*0.18)</f>
        <v>34.399719900000001</v>
      </c>
      <c r="F92" s="8">
        <f>'Dachser Classic'!F92+('Dachser Classic'!F92*0.18)</f>
        <v>36.435582749999995</v>
      </c>
      <c r="G92" s="8">
        <f>'Dachser Classic'!G92+('Dachser Classic'!G92*0.18)</f>
        <v>39.545906400000007</v>
      </c>
      <c r="H92" s="8">
        <f>'Dachser Classic'!H92+('Dachser Classic'!H92*0.18)</f>
        <v>41.70845700000001</v>
      </c>
      <c r="I92" s="8">
        <f>'Dachser Classic'!I92+('Dachser Classic'!I92*0.18)</f>
        <v>47.077973249999999</v>
      </c>
      <c r="J92" s="8">
        <f>'Dachser Classic'!J92+('Dachser Classic'!J92*0.18)</f>
        <v>55.098330000000004</v>
      </c>
      <c r="K92" s="8">
        <f>'Dachser Classic'!K92+('Dachser Classic'!K92*0.18)</f>
        <v>61.194210000000005</v>
      </c>
      <c r="L92" s="8">
        <f>'Dachser Classic'!L92+('Dachser Classic'!L92*0.18)</f>
        <v>52.496430000000004</v>
      </c>
      <c r="M92" s="8">
        <f>'Dachser Classic'!M92+('Dachser Classic'!M92*0.18)</f>
        <v>46.710300000000011</v>
      </c>
      <c r="N92" s="8">
        <f>'Dachser Classic'!N92+('Dachser Classic'!N92*0.18)</f>
        <v>39.214350000000003</v>
      </c>
      <c r="O92" s="8">
        <f>'Dachser Classic'!O92+('Dachser Classic'!O92*0.18)</f>
        <v>28.843920000000004</v>
      </c>
      <c r="P92" s="8">
        <f>'Dachser Classic'!P92+('Dachser Classic'!P92*0.18)</f>
        <v>23.850750000000001</v>
      </c>
      <c r="Q92" s="8">
        <f>'Dachser Classic'!Q92+('Dachser Classic'!Q92*0.18)</f>
        <v>22.029420000000002</v>
      </c>
      <c r="R92" s="8">
        <f>'Dachser Classic'!R92+('Dachser Classic'!R92*0.18)</f>
        <v>20.257650000000005</v>
      </c>
      <c r="S92" s="8">
        <f>'Dachser Classic'!S92+('Dachser Classic'!S92*0.18)</f>
        <v>19.477080000000001</v>
      </c>
      <c r="T92" s="8">
        <f>'Dachser Classic'!T92+('Dachser Classic'!T92*0.18)</f>
        <v>18.69651</v>
      </c>
      <c r="U92" s="8">
        <f>'Dachser Classic'!U92+('Dachser Classic'!U92*0.18)</f>
        <v>18.30003</v>
      </c>
      <c r="V92" s="8">
        <f>'Dachser Classic'!V92+('Dachser Classic'!V92*0.18)</f>
        <v>17.911957793240553</v>
      </c>
      <c r="W92" s="8">
        <f>'Dachser Classic'!W92+('Dachser Classic'!W92*0.18)</f>
        <v>17.532115083244729</v>
      </c>
      <c r="X92" s="8">
        <f>'Dachser Classic'!X92+('Dachser Classic'!X92*0.18)</f>
        <v>17.160327354507928</v>
      </c>
    </row>
    <row r="93" spans="1:24" x14ac:dyDescent="0.25">
      <c r="A93" s="2"/>
      <c r="B93" s="4">
        <v>89</v>
      </c>
      <c r="C93" s="3" t="s">
        <v>9</v>
      </c>
      <c r="D93" s="8">
        <f>'Dachser Classic'!D93+('Dachser Classic'!D93*0.18)</f>
        <v>25.426262399999999</v>
      </c>
      <c r="E93" s="8">
        <f>'Dachser Classic'!E93+('Dachser Classic'!E93*0.18)</f>
        <v>34.399719900000001</v>
      </c>
      <c r="F93" s="8">
        <f>'Dachser Classic'!F93+('Dachser Classic'!F93*0.18)</f>
        <v>36.435582749999995</v>
      </c>
      <c r="G93" s="8">
        <f>'Dachser Classic'!G93+('Dachser Classic'!G93*0.18)</f>
        <v>39.739190400000005</v>
      </c>
      <c r="H93" s="8">
        <f>'Dachser Classic'!H93+('Dachser Classic'!H93*0.18)</f>
        <v>41.981656500000007</v>
      </c>
      <c r="I93" s="8">
        <f>'Dachser Classic'!I93+('Dachser Classic'!I93*0.18)</f>
        <v>47.37006749999999</v>
      </c>
      <c r="J93" s="8">
        <f>'Dachser Classic'!J93+('Dachser Classic'!J93*0.18)</f>
        <v>56.51079</v>
      </c>
      <c r="K93" s="8">
        <f>'Dachser Classic'!K93+('Dachser Classic'!K93*0.18)</f>
        <v>62.705790000000007</v>
      </c>
      <c r="L93" s="8">
        <f>'Dachser Classic'!L93+('Dachser Classic'!L93*0.18)</f>
        <v>53.80977</v>
      </c>
      <c r="M93" s="8">
        <f>'Dachser Classic'!M93+('Dachser Classic'!M93*0.18)</f>
        <v>47.763449999999999</v>
      </c>
      <c r="N93" s="8">
        <f>'Dachser Classic'!N93+('Dachser Classic'!N93*0.18)</f>
        <v>39.920580000000001</v>
      </c>
      <c r="O93" s="8">
        <f>'Dachser Classic'!O93+('Dachser Classic'!O93*0.18)</f>
        <v>29.289960000000004</v>
      </c>
      <c r="P93" s="8">
        <f>'Dachser Classic'!P93+('Dachser Classic'!P93*0.18)</f>
        <v>24.259619999999998</v>
      </c>
      <c r="Q93" s="8">
        <f>'Dachser Classic'!Q93+('Dachser Classic'!Q93*0.18)</f>
        <v>22.339170000000003</v>
      </c>
      <c r="R93" s="8">
        <f>'Dachser Classic'!R93+('Dachser Classic'!R93*0.18)</f>
        <v>20.555009999999999</v>
      </c>
      <c r="S93" s="8">
        <f>'Dachser Classic'!S93+('Dachser Classic'!S93*0.18)</f>
        <v>19.861170000000001</v>
      </c>
      <c r="T93" s="8">
        <f>'Dachser Classic'!T93+('Dachser Classic'!T93*0.18)</f>
        <v>19.0806</v>
      </c>
      <c r="U93" s="8">
        <f>'Dachser Classic'!U93+('Dachser Classic'!U93*0.18)</f>
        <v>18.597390000000001</v>
      </c>
      <c r="V93" s="8">
        <f>'Dachser Classic'!V93+('Dachser Classic'!V93*0.18)</f>
        <v>18.126417136363635</v>
      </c>
      <c r="W93" s="8">
        <f>'Dachser Classic'!W93+('Dachser Classic'!W93*0.18)</f>
        <v>17.667371507585596</v>
      </c>
      <c r="X93" s="8">
        <f>'Dachser Classic'!X93+('Dachser Classic'!X93*0.18)</f>
        <v>17.219951060315566</v>
      </c>
    </row>
    <row r="94" spans="1:24" x14ac:dyDescent="0.25">
      <c r="A94" s="2"/>
      <c r="B94" s="4">
        <v>90</v>
      </c>
      <c r="C94" s="3" t="s">
        <v>8</v>
      </c>
      <c r="D94" s="8">
        <f>'Dachser Classic'!D94+('Dachser Classic'!D94*0.18)</f>
        <v>26.818402800000005</v>
      </c>
      <c r="E94" s="8">
        <f>'Dachser Classic'!E94+('Dachser Classic'!E94*0.18)</f>
        <v>35.911795499999997</v>
      </c>
      <c r="F94" s="8">
        <f>'Dachser Classic'!F94+('Dachser Classic'!F94*0.18)</f>
        <v>38.251646999999998</v>
      </c>
      <c r="G94" s="8">
        <f>'Dachser Classic'!G94+('Dachser Classic'!G94*0.18)</f>
        <v>41.581831200000011</v>
      </c>
      <c r="H94" s="8">
        <f>'Dachser Classic'!H94+('Dachser Classic'!H94*0.18)</f>
        <v>44.063176500000004</v>
      </c>
      <c r="I94" s="8">
        <f>'Dachser Classic'!I94+('Dachser Classic'!I94*0.18)</f>
        <v>49.757620499999994</v>
      </c>
      <c r="J94" s="8">
        <f>'Dachser Classic'!J94+('Dachser Classic'!J94*0.18)</f>
        <v>58.629480000000001</v>
      </c>
      <c r="K94" s="8">
        <f>'Dachser Classic'!K94+('Dachser Classic'!K94*0.18)</f>
        <v>65.406810000000007</v>
      </c>
      <c r="L94" s="8">
        <f>'Dachser Classic'!L94+('Dachser Classic'!L94*0.18)</f>
        <v>55.445250000000001</v>
      </c>
      <c r="M94" s="8">
        <f>'Dachser Classic'!M94+('Dachser Classic'!M94*0.18)</f>
        <v>49.85736</v>
      </c>
      <c r="N94" s="8">
        <f>'Dachser Classic'!N94+('Dachser Classic'!N94*0.18)</f>
        <v>41.816249999999997</v>
      </c>
      <c r="O94" s="8">
        <f>'Dachser Classic'!O94+('Dachser Classic'!O94*0.18)</f>
        <v>30.516569999999998</v>
      </c>
      <c r="P94" s="8">
        <f>'Dachser Classic'!P94+('Dachser Classic'!P94*0.18)</f>
        <v>25.36233</v>
      </c>
      <c r="Q94" s="8">
        <f>'Dachser Classic'!Q94+('Dachser Classic'!Q94*0.18)</f>
        <v>23.441880000000005</v>
      </c>
      <c r="R94" s="8">
        <f>'Dachser Classic'!R94+('Dachser Classic'!R94*0.18)</f>
        <v>21.533819999999999</v>
      </c>
      <c r="S94" s="8">
        <f>'Dachser Classic'!S94+('Dachser Classic'!S94*0.18)</f>
        <v>20.753250000000001</v>
      </c>
      <c r="T94" s="8">
        <f>'Dachser Classic'!T94+('Dachser Classic'!T94*0.18)</f>
        <v>19.960290000000001</v>
      </c>
      <c r="U94" s="8">
        <f>'Dachser Classic'!U94+('Dachser Classic'!U94*0.18)</f>
        <v>19.477080000000001</v>
      </c>
      <c r="V94" s="8">
        <f>'Dachser Classic'!V94+('Dachser Classic'!V94*0.18)</f>
        <v>19.005567821229054</v>
      </c>
      <c r="W94" s="8">
        <f>'Dachser Classic'!W94+('Dachser Classic'!W94*0.18)</f>
        <v>18.545470276208611</v>
      </c>
      <c r="X94" s="8">
        <f>'Dachser Classic'!X94+('Dachser Classic'!X94*0.18)</f>
        <v>18.096511033022932</v>
      </c>
    </row>
    <row r="95" spans="1:24" x14ac:dyDescent="0.25">
      <c r="A95" s="2"/>
      <c r="B95" s="4">
        <v>91</v>
      </c>
      <c r="C95" s="3" t="s">
        <v>7</v>
      </c>
      <c r="D95" s="8">
        <f>'Dachser Classic'!D95+('Dachser Classic'!D95*0.18)</f>
        <v>24.506924400000003</v>
      </c>
      <c r="E95" s="8">
        <f>'Dachser Classic'!E95+('Dachser Classic'!E95*0.18)</f>
        <v>32.5936296</v>
      </c>
      <c r="F95" s="8">
        <f>'Dachser Classic'!F95+('Dachser Classic'!F95*0.18)</f>
        <v>34.759215749999996</v>
      </c>
      <c r="G95" s="8">
        <f>'Dachser Classic'!G95+('Dachser Classic'!G95*0.18)</f>
        <v>37.703265600000009</v>
      </c>
      <c r="H95" s="8">
        <f>'Dachser Classic'!H95+('Dachser Classic'!H95*0.18)</f>
        <v>39.952174500000005</v>
      </c>
      <c r="I95" s="8">
        <f>'Dachser Classic'!I95+('Dachser Classic'!I95*0.18)</f>
        <v>45.185710499999999</v>
      </c>
      <c r="J95" s="8">
        <f>'Dachser Classic'!J95+('Dachser Classic'!J95*0.18)</f>
        <v>53.636310000000002</v>
      </c>
      <c r="K95" s="8">
        <f>'Dachser Classic'!K95+('Dachser Classic'!K95*0.18)</f>
        <v>60.004770000000001</v>
      </c>
      <c r="L95" s="8">
        <f>'Dachser Classic'!L95+('Dachser Classic'!L95*0.18)</f>
        <v>50.650320000000008</v>
      </c>
      <c r="M95" s="8">
        <f>'Dachser Classic'!M95+('Dachser Classic'!M95*0.18)</f>
        <v>45.632370000000002</v>
      </c>
      <c r="N95" s="8">
        <f>'Dachser Classic'!N95+('Dachser Classic'!N95*0.18)</f>
        <v>38.30988</v>
      </c>
      <c r="O95" s="8">
        <f>'Dachser Classic'!O95+('Dachser Classic'!O95*0.18)</f>
        <v>27.468630000000001</v>
      </c>
      <c r="P95" s="8">
        <f>'Dachser Classic'!P95+('Dachser Classic'!P95*0.18)</f>
        <v>22.884329999999999</v>
      </c>
      <c r="Q95" s="8">
        <f>'Dachser Classic'!Q95+('Dachser Classic'!Q95*0.18)</f>
        <v>21.137340000000002</v>
      </c>
      <c r="R95" s="8">
        <f>'Dachser Classic'!R95+('Dachser Classic'!R95*0.18)</f>
        <v>19.365569999999998</v>
      </c>
      <c r="S95" s="8">
        <f>'Dachser Classic'!S95+('Dachser Classic'!S95*0.18)</f>
        <v>18.67173</v>
      </c>
      <c r="T95" s="8">
        <f>'Dachser Classic'!T95+('Dachser Classic'!T95*0.18)</f>
        <v>17.965500000000002</v>
      </c>
      <c r="U95" s="8">
        <f>'Dachser Classic'!U95+('Dachser Classic'!U95*0.18)</f>
        <v>17.569020000000002</v>
      </c>
      <c r="V95" s="8">
        <f>'Dachser Classic'!V95+('Dachser Classic'!V95*0.18)</f>
        <v>17.181289903448274</v>
      </c>
      <c r="W95" s="8">
        <f>'Dachser Classic'!W95+('Dachser Classic'!W95*0.18)</f>
        <v>16.802116609027347</v>
      </c>
      <c r="X95" s="8">
        <f>'Dachser Classic'!X95+('Dachser Classic'!X95*0.18)</f>
        <v>16.431311276966053</v>
      </c>
    </row>
    <row r="96" spans="1:24" x14ac:dyDescent="0.25">
      <c r="A96" s="2"/>
      <c r="B96" s="4">
        <v>92</v>
      </c>
      <c r="C96" s="3" t="s">
        <v>6</v>
      </c>
      <c r="D96" s="8">
        <f>'Dachser Classic'!D96+('Dachser Classic'!D96*0.18)</f>
        <v>25.426262399999999</v>
      </c>
      <c r="E96" s="8">
        <f>'Dachser Classic'!E96+('Dachser Classic'!E96*0.18)</f>
        <v>33.937696799999991</v>
      </c>
      <c r="F96" s="8">
        <f>'Dachser Classic'!F96+('Dachser Classic'!F96*0.18)</f>
        <v>36.143488499999997</v>
      </c>
      <c r="G96" s="8">
        <f>'Dachser Classic'!G96+('Dachser Classic'!G96*0.18)</f>
        <v>39.313965600000003</v>
      </c>
      <c r="H96" s="8">
        <f>'Dachser Classic'!H96+('Dachser Classic'!H96*0.18)</f>
        <v>41.617390500000006</v>
      </c>
      <c r="I96" s="8">
        <f>'Dachser Classic'!I96+('Dachser Classic'!I96*0.18)</f>
        <v>47.141471999999993</v>
      </c>
      <c r="J96" s="8">
        <f>'Dachser Classic'!J96+('Dachser Classic'!J96*0.18)</f>
        <v>56.002800000000008</v>
      </c>
      <c r="K96" s="8">
        <f>'Dachser Classic'!K96+('Dachser Classic'!K96*0.18)</f>
        <v>62.532330000000002</v>
      </c>
      <c r="L96" s="8">
        <f>'Dachser Classic'!L96+('Dachser Classic'!L96*0.18)</f>
        <v>52.880520000000004</v>
      </c>
      <c r="M96" s="8">
        <f>'Dachser Classic'!M96+('Dachser Classic'!M96*0.18)</f>
        <v>47.651940000000003</v>
      </c>
      <c r="N96" s="8">
        <f>'Dachser Classic'!N96+('Dachser Classic'!N96*0.18)</f>
        <v>39.883410000000005</v>
      </c>
      <c r="O96" s="8">
        <f>'Dachser Classic'!O96+('Dachser Classic'!O96*0.18)</f>
        <v>28.732410000000002</v>
      </c>
      <c r="P96" s="8">
        <f>'Dachser Classic'!P96+('Dachser Classic'!P96*0.18)</f>
        <v>23.912700000000001</v>
      </c>
      <c r="Q96" s="8">
        <f>'Dachser Classic'!Q96+('Dachser Classic'!Q96*0.18)</f>
        <v>22.165710000000001</v>
      </c>
      <c r="R96" s="8">
        <f>'Dachser Classic'!R96+('Dachser Classic'!R96*0.18)</f>
        <v>20.270040000000002</v>
      </c>
      <c r="S96" s="8">
        <f>'Dachser Classic'!S96+('Dachser Classic'!S96*0.18)</f>
        <v>19.56381</v>
      </c>
      <c r="T96" s="8">
        <f>'Dachser Classic'!T96+('Dachser Classic'!T96*0.18)</f>
        <v>18.869970000000002</v>
      </c>
      <c r="U96" s="8">
        <f>'Dachser Classic'!U96+('Dachser Classic'!U96*0.18)</f>
        <v>18.361980000000003</v>
      </c>
      <c r="V96" s="8">
        <f>'Dachser Classic'!V96+('Dachser Classic'!V96*0.18)</f>
        <v>17.867665370978333</v>
      </c>
      <c r="W96" s="8">
        <f>'Dachser Classic'!W96+('Dachser Classic'!W96*0.18)</f>
        <v>17.386657964405707</v>
      </c>
      <c r="X96" s="8">
        <f>'Dachser Classic'!X96+('Dachser Classic'!X96*0.18)</f>
        <v>16.91859954251429</v>
      </c>
    </row>
    <row r="97" spans="1:24" x14ac:dyDescent="0.25">
      <c r="A97" s="2"/>
      <c r="B97" s="4">
        <v>93</v>
      </c>
      <c r="C97" s="3" t="s">
        <v>5</v>
      </c>
      <c r="D97" s="8">
        <f>'Dachser Classic'!D97+('Dachser Classic'!D97*0.18)</f>
        <v>25.0979274</v>
      </c>
      <c r="E97" s="8">
        <f>'Dachser Classic'!E97+('Dachser Classic'!E97*0.18)</f>
        <v>33.363668099999991</v>
      </c>
      <c r="F97" s="8">
        <f>'Dachser Classic'!F97+('Dachser Classic'!F97*0.18)</f>
        <v>35.584699499999999</v>
      </c>
      <c r="G97" s="8">
        <f>'Dachser Classic'!G97+('Dachser Classic'!G97*0.18)</f>
        <v>38.6439144</v>
      </c>
      <c r="H97" s="8">
        <f>'Dachser Classic'!H97+('Dachser Classic'!H97*0.18)</f>
        <v>40.966915499999999</v>
      </c>
      <c r="I97" s="8">
        <f>'Dachser Classic'!I97+('Dachser Classic'!I97*0.18)</f>
        <v>46.354087499999999</v>
      </c>
      <c r="J97" s="8">
        <f>'Dachser Classic'!J97+('Dachser Classic'!J97*0.18)</f>
        <v>54.974429999999998</v>
      </c>
      <c r="K97" s="8">
        <f>'Dachser Classic'!K97+('Dachser Classic'!K97*0.18)</f>
        <v>61.42962</v>
      </c>
      <c r="L97" s="8">
        <f>'Dachser Classic'!L97+('Dachser Classic'!L97*0.18)</f>
        <v>51.876929999999994</v>
      </c>
      <c r="M97" s="8">
        <f>'Dachser Classic'!M97+('Dachser Classic'!M97*0.18)</f>
        <v>46.69791</v>
      </c>
      <c r="N97" s="8">
        <f>'Dachser Classic'!N97+('Dachser Classic'!N97*0.18)</f>
        <v>39.1524</v>
      </c>
      <c r="O97" s="8">
        <f>'Dachser Classic'!O97+('Dachser Classic'!O97*0.18)</f>
        <v>28.162470000000003</v>
      </c>
      <c r="P97" s="8">
        <f>'Dachser Classic'!P97+('Dachser Classic'!P97*0.18)</f>
        <v>23.404710000000001</v>
      </c>
      <c r="Q97" s="8">
        <f>'Dachser Classic'!Q97+('Dachser Classic'!Q97*0.18)</f>
        <v>21.645329999999998</v>
      </c>
      <c r="R97" s="8">
        <f>'Dachser Classic'!R97+('Dachser Classic'!R97*0.18)</f>
        <v>19.861170000000001</v>
      </c>
      <c r="S97" s="8">
        <f>'Dachser Classic'!S97+('Dachser Classic'!S97*0.18)</f>
        <v>19.16733</v>
      </c>
      <c r="T97" s="8">
        <f>'Dachser Classic'!T97+('Dachser Classic'!T97*0.18)</f>
        <v>18.473489999999998</v>
      </c>
      <c r="U97" s="8">
        <f>'Dachser Classic'!U97+('Dachser Classic'!U97*0.18)</f>
        <v>17.965500000000002</v>
      </c>
      <c r="V97" s="8">
        <f>'Dachser Classic'!V97+('Dachser Classic'!V97*0.18)</f>
        <v>17.471478873239437</v>
      </c>
      <c r="W97" s="8">
        <f>'Dachser Classic'!W97+('Dachser Classic'!W97*0.18)</f>
        <v>16.991042499126213</v>
      </c>
      <c r="X97" s="8">
        <f>'Dachser Classic'!X97+('Dachser Classic'!X97*0.18)</f>
        <v>16.523817319740445</v>
      </c>
    </row>
    <row r="98" spans="1:24" x14ac:dyDescent="0.25">
      <c r="A98" s="2"/>
      <c r="B98" s="4">
        <v>94</v>
      </c>
      <c r="C98" s="3" t="s">
        <v>4</v>
      </c>
      <c r="D98" s="8">
        <f>'Dachser Classic'!D98+('Dachser Classic'!D98*0.18)</f>
        <v>24.0866556</v>
      </c>
      <c r="E98" s="8">
        <f>'Dachser Classic'!E98+('Dachser Classic'!E98*0.18)</f>
        <v>32.0196009</v>
      </c>
      <c r="F98" s="8">
        <f>'Dachser Classic'!F98+('Dachser Classic'!F98*0.18)</f>
        <v>34.111528499999999</v>
      </c>
      <c r="G98" s="8">
        <f>'Dachser Classic'!G98+('Dachser Classic'!G98*0.18)</f>
        <v>37.046100000000003</v>
      </c>
      <c r="H98" s="8">
        <f>'Dachser Classic'!H98+('Dachser Classic'!H98*0.18)</f>
        <v>39.210633000000001</v>
      </c>
      <c r="I98" s="8">
        <f>'Dachser Classic'!I98+('Dachser Classic'!I98*0.18)</f>
        <v>44.296728000000009</v>
      </c>
      <c r="J98" s="8">
        <f>'Dachser Classic'!J98+('Dachser Classic'!J98*0.18)</f>
        <v>52.50882</v>
      </c>
      <c r="K98" s="8">
        <f>'Dachser Classic'!K98+('Dachser Classic'!K98*0.18)</f>
        <v>58.679040000000001</v>
      </c>
      <c r="L98" s="8">
        <f>'Dachser Classic'!L98+('Dachser Classic'!L98*0.18)</f>
        <v>49.535219999999995</v>
      </c>
      <c r="M98" s="8">
        <f>'Dachser Classic'!M98+('Dachser Classic'!M98*0.18)</f>
        <v>44.802239999999998</v>
      </c>
      <c r="N98" s="8">
        <f>'Dachser Classic'!N98+('Dachser Classic'!N98*0.18)</f>
        <v>37.591260000000005</v>
      </c>
      <c r="O98" s="8">
        <f>'Dachser Classic'!O98+('Dachser Classic'!O98*0.18)</f>
        <v>26.898690000000002</v>
      </c>
      <c r="P98" s="8">
        <f>'Dachser Classic'!P98+('Dachser Classic'!P98*0.18)</f>
        <v>22.363949999999999</v>
      </c>
      <c r="Q98" s="8">
        <f>'Dachser Classic'!Q98+('Dachser Classic'!Q98*0.18)</f>
        <v>20.716080000000002</v>
      </c>
      <c r="R98" s="8">
        <f>'Dachser Classic'!R98+('Dachser Classic'!R98*0.18)</f>
        <v>19.068210000000001</v>
      </c>
      <c r="S98" s="8">
        <f>'Dachser Classic'!S98+('Dachser Classic'!S98*0.18)</f>
        <v>18.361980000000003</v>
      </c>
      <c r="T98" s="8">
        <f>'Dachser Classic'!T98+('Dachser Classic'!T98*0.18)</f>
        <v>17.668140000000001</v>
      </c>
      <c r="U98" s="8">
        <f>'Dachser Classic'!U98+('Dachser Classic'!U98*0.18)</f>
        <v>17.271660000000001</v>
      </c>
      <c r="V98" s="8">
        <f>'Dachser Classic'!V98+('Dachser Classic'!V98*0.18)</f>
        <v>16.884077166900422</v>
      </c>
      <c r="W98" s="8">
        <f>'Dachser Classic'!W98+('Dachser Classic'!W98*0.18)</f>
        <v>16.50519184478204</v>
      </c>
      <c r="X98" s="8">
        <f>'Dachser Classic'!X98+('Dachser Classic'!X98*0.18)</f>
        <v>16.134808858082859</v>
      </c>
    </row>
    <row r="99" spans="1:24" x14ac:dyDescent="0.25">
      <c r="A99" s="2"/>
      <c r="B99" s="4">
        <v>95</v>
      </c>
      <c r="C99" s="3" t="s">
        <v>3</v>
      </c>
      <c r="D99" s="8">
        <f>'Dachser Classic'!D99+('Dachser Classic'!D99*0.18)</f>
        <v>27.264938400000002</v>
      </c>
      <c r="E99" s="8">
        <f>'Dachser Classic'!E99+('Dachser Classic'!E99*0.18)</f>
        <v>36.527826300000001</v>
      </c>
      <c r="F99" s="8">
        <f>'Dachser Classic'!F99+('Dachser Classic'!F99*0.18)</f>
        <v>39.013631999999994</v>
      </c>
      <c r="G99" s="8">
        <f>'Dachser Classic'!G99+('Dachser Classic'!G99*0.18)</f>
        <v>42.509594400000005</v>
      </c>
      <c r="H99" s="8">
        <f>'Dachser Classic'!H99+('Dachser Classic'!H99*0.18)</f>
        <v>45.038889000000005</v>
      </c>
      <c r="I99" s="8">
        <f>'Dachser Classic'!I99+('Dachser Classic'!I99*0.18)</f>
        <v>51.052995000000003</v>
      </c>
      <c r="J99" s="8">
        <f>'Dachser Classic'!J99+('Dachser Classic'!J99*0.18)</f>
        <v>61.033139999999996</v>
      </c>
      <c r="K99" s="8">
        <f>'Dachser Classic'!K99+('Dachser Classic'!K99*0.18)</f>
        <v>68.03349</v>
      </c>
      <c r="L99" s="8">
        <f>'Dachser Classic'!L99+('Dachser Classic'!L99*0.18)</f>
        <v>57.675449999999998</v>
      </c>
      <c r="M99" s="8">
        <f>'Dachser Classic'!M99+('Dachser Classic'!M99*0.18)</f>
        <v>51.802590000000002</v>
      </c>
      <c r="N99" s="8">
        <f>'Dachser Classic'!N99+('Dachser Classic'!N99*0.18)</f>
        <v>43.377389999999998</v>
      </c>
      <c r="O99" s="8">
        <f>'Dachser Classic'!O99+('Dachser Classic'!O99*0.18)</f>
        <v>31.594500000000004</v>
      </c>
      <c r="P99" s="8">
        <f>'Dachser Classic'!P99+('Dachser Classic'!P99*0.18)</f>
        <v>26.180069999999997</v>
      </c>
      <c r="Q99" s="8">
        <f>'Dachser Classic'!Q99+('Dachser Classic'!Q99*0.18)</f>
        <v>24.123329999999999</v>
      </c>
      <c r="R99" s="8">
        <f>'Dachser Classic'!R99+('Dachser Classic'!R99*0.18)</f>
        <v>22.26483</v>
      </c>
      <c r="S99" s="8">
        <f>'Dachser Classic'!S99+('Dachser Classic'!S99*0.18)</f>
        <v>21.459479999999999</v>
      </c>
      <c r="T99" s="8">
        <f>'Dachser Classic'!T99+('Dachser Classic'!T99*0.18)</f>
        <v>20.666519999999998</v>
      </c>
      <c r="U99" s="8">
        <f>'Dachser Classic'!U99+('Dachser Classic'!U99*0.18)</f>
        <v>20.158529999999999</v>
      </c>
      <c r="V99" s="8">
        <f>'Dachser Classic'!V99+('Dachser Classic'!V99*0.18)</f>
        <v>19.663026564748201</v>
      </c>
      <c r="W99" s="8">
        <f>'Dachser Classic'!W99+('Dachser Classic'!W99*0.18)</f>
        <v>19.179702770290962</v>
      </c>
      <c r="X99" s="8">
        <f>'Dachser Classic'!X99+('Dachser Classic'!X99*0.18)</f>
        <v>18.708259236968463</v>
      </c>
    </row>
    <row r="100" spans="1:24" x14ac:dyDescent="0.25">
      <c r="B100" s="4">
        <v>98</v>
      </c>
      <c r="C100" s="3" t="s">
        <v>100</v>
      </c>
      <c r="D100" s="8">
        <f>'Dachser Classic'!D100+('Dachser Classic'!D100*0.18)</f>
        <v>30.692755800000004</v>
      </c>
      <c r="E100" s="8">
        <f>'Dachser Classic'!E100+('Dachser Classic'!E100*0.18)</f>
        <v>40.3780188</v>
      </c>
      <c r="F100" s="8">
        <f>'Dachser Classic'!F100+('Dachser Classic'!F100*0.18)</f>
        <v>43.191849749999989</v>
      </c>
      <c r="G100" s="8">
        <f>'Dachser Classic'!G100+('Dachser Classic'!G100*0.18)</f>
        <v>47.393236800000004</v>
      </c>
      <c r="H100" s="8">
        <f>'Dachser Classic'!H100+('Dachser Classic'!H100*0.18)</f>
        <v>50.398803000000008</v>
      </c>
      <c r="I100" s="8">
        <f>'Dachser Classic'!I100+('Dachser Classic'!I100*0.18)</f>
        <v>57.212373749999998</v>
      </c>
      <c r="J100" s="8">
        <f>'Dachser Classic'!J100+('Dachser Classic'!J100*0.18)</f>
        <v>67.711349999999996</v>
      </c>
      <c r="K100" s="8">
        <f>'Dachser Classic'!K100+('Dachser Classic'!K100*0.18)</f>
        <v>75.963090000000008</v>
      </c>
      <c r="L100" s="8">
        <f>'Dachser Classic'!L100+('Dachser Classic'!L100*0.18)</f>
        <v>64.700580000000002</v>
      </c>
      <c r="M100" s="8">
        <f>'Dachser Classic'!M100+('Dachser Classic'!M100*0.18)</f>
        <v>58.914450000000002</v>
      </c>
      <c r="N100" s="8">
        <f>'Dachser Classic'!N100+('Dachser Classic'!N100*0.18)</f>
        <v>50.006039999999999</v>
      </c>
      <c r="O100" s="8">
        <f>'Dachser Classic'!O100+('Dachser Classic'!O100*0.18)</f>
        <v>36.401820000000001</v>
      </c>
      <c r="P100" s="8">
        <f>'Dachser Classic'!P100+('Dachser Classic'!P100*0.18)</f>
        <v>30.405059999999999</v>
      </c>
      <c r="Q100" s="8">
        <f>'Dachser Classic'!Q100+('Dachser Classic'!Q100*0.18)</f>
        <v>27.629700000000003</v>
      </c>
      <c r="R100" s="8">
        <f>'Dachser Classic'!R100+('Dachser Classic'!R100*0.18)</f>
        <v>25.34994</v>
      </c>
      <c r="S100" s="8">
        <f>'Dachser Classic'!S100+('Dachser Classic'!S100*0.18)</f>
        <v>24.45786</v>
      </c>
      <c r="T100" s="8">
        <f>'Dachser Classic'!T100+('Dachser Classic'!T100*0.18)</f>
        <v>23.553390000000004</v>
      </c>
      <c r="U100" s="8">
        <f>'Dachser Classic'!U100+('Dachser Classic'!U100*0.18)</f>
        <v>22.958670000000001</v>
      </c>
      <c r="V100" s="8">
        <f>'Dachser Classic'!V100+('Dachser Classic'!V100*0.18)</f>
        <v>22.378966601788534</v>
      </c>
      <c r="W100" s="8">
        <f>'Dachser Classic'!W100+('Dachser Classic'!W100*0.18)</f>
        <v>21.81390063814527</v>
      </c>
      <c r="X100" s="8">
        <f>'Dachser Classic'!X100+('Dachser Classic'!X100*0.18)</f>
        <v>21.263102515772328</v>
      </c>
    </row>
  </sheetData>
  <sheetProtection sheet="1" objects="1" scenarios="1"/>
  <mergeCells count="3">
    <mergeCell ref="B2:C4"/>
    <mergeCell ref="D3:K3"/>
    <mergeCell ref="L3:X3"/>
  </mergeCells>
  <pageMargins left="0.78740157499999996" right="0.78740157499999996" top="0.984251969" bottom="0.984251969" header="0.4921259845" footer="0.4921259845"/>
  <pageSetup paperSize="9" orientation="portrait" horizontalDpi="1200" verticalDpi="12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4">
    <tabColor rgb="FF00B0F0"/>
  </sheetPr>
  <dimension ref="A1:B12"/>
  <sheetViews>
    <sheetView workbookViewId="0">
      <selection activeCell="A8" sqref="A8:XFD8"/>
    </sheetView>
  </sheetViews>
  <sheetFormatPr baseColWidth="10" defaultRowHeight="14.4" x14ac:dyDescent="0.3"/>
  <cols>
    <col min="2" max="2" width="18" customWidth="1"/>
  </cols>
  <sheetData>
    <row r="1" spans="1:2" x14ac:dyDescent="0.3">
      <c r="A1" s="71">
        <v>13</v>
      </c>
      <c r="B1" s="74" t="s">
        <v>85</v>
      </c>
    </row>
    <row r="2" spans="1:2" x14ac:dyDescent="0.3">
      <c r="A2" s="71">
        <v>35</v>
      </c>
      <c r="B2" s="74" t="s">
        <v>63</v>
      </c>
    </row>
    <row r="3" spans="1:2" x14ac:dyDescent="0.3">
      <c r="A3" s="71">
        <v>38</v>
      </c>
      <c r="B3" s="74" t="s">
        <v>60</v>
      </c>
    </row>
    <row r="4" spans="1:2" x14ac:dyDescent="0.3">
      <c r="A4" s="71">
        <v>44</v>
      </c>
      <c r="B4" s="74" t="s">
        <v>54</v>
      </c>
    </row>
    <row r="5" spans="1:2" x14ac:dyDescent="0.3">
      <c r="A5" s="71">
        <v>67</v>
      </c>
      <c r="B5" s="74" t="s">
        <v>31</v>
      </c>
    </row>
    <row r="6" spans="1:2" x14ac:dyDescent="0.3">
      <c r="A6" s="71">
        <v>74</v>
      </c>
      <c r="B6" s="74" t="s">
        <v>24</v>
      </c>
    </row>
    <row r="7" spans="1:2" x14ac:dyDescent="0.3">
      <c r="A7" s="72">
        <v>75</v>
      </c>
      <c r="B7" s="73" t="s">
        <v>23</v>
      </c>
    </row>
    <row r="8" spans="1:2" x14ac:dyDescent="0.3">
      <c r="A8" s="72" t="s">
        <v>135</v>
      </c>
      <c r="B8" s="74" t="s">
        <v>22</v>
      </c>
    </row>
    <row r="9" spans="1:2" x14ac:dyDescent="0.3">
      <c r="A9" s="72" t="s">
        <v>134</v>
      </c>
      <c r="B9" s="74" t="s">
        <v>14</v>
      </c>
    </row>
    <row r="10" spans="1:2" x14ac:dyDescent="0.3">
      <c r="A10" s="72">
        <v>92</v>
      </c>
      <c r="B10" s="73" t="s">
        <v>6</v>
      </c>
    </row>
    <row r="11" spans="1:2" x14ac:dyDescent="0.3">
      <c r="A11" s="72">
        <v>93</v>
      </c>
      <c r="B11" s="73" t="s">
        <v>5</v>
      </c>
    </row>
    <row r="12" spans="1:2" x14ac:dyDescent="0.3">
      <c r="A12" s="72">
        <v>94</v>
      </c>
      <c r="B12" s="73" t="s">
        <v>4</v>
      </c>
    </row>
  </sheetData>
  <sheetProtection sheet="1" objects="1" scenarios="1"/>
  <pageMargins left="0.7" right="0.7" top="0.75" bottom="0.75" header="0.3" footer="0.3"/>
  <pageSetup paperSize="9" orientation="portrait" horizontalDpi="4294967293"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3">
    <tabColor rgb="FF00B050"/>
  </sheetPr>
  <dimension ref="A1:B8"/>
  <sheetViews>
    <sheetView workbookViewId="0"/>
  </sheetViews>
  <sheetFormatPr baseColWidth="10" defaultRowHeight="14.4" x14ac:dyDescent="0.3"/>
  <sheetData>
    <row r="1" spans="1:2" x14ac:dyDescent="0.3">
      <c r="A1" s="13">
        <v>75</v>
      </c>
      <c r="B1" s="3" t="s">
        <v>23</v>
      </c>
    </row>
    <row r="2" spans="1:2" x14ac:dyDescent="0.3">
      <c r="A2" s="13">
        <v>77</v>
      </c>
      <c r="B2" s="3" t="s">
        <v>21</v>
      </c>
    </row>
    <row r="3" spans="1:2" x14ac:dyDescent="0.3">
      <c r="A3" s="13">
        <v>78</v>
      </c>
      <c r="B3" s="3" t="s">
        <v>20</v>
      </c>
    </row>
    <row r="4" spans="1:2" x14ac:dyDescent="0.3">
      <c r="A4" s="13">
        <v>91</v>
      </c>
      <c r="B4" s="3" t="s">
        <v>7</v>
      </c>
    </row>
    <row r="5" spans="1:2" x14ac:dyDescent="0.3">
      <c r="A5" s="13">
        <v>92</v>
      </c>
      <c r="B5" s="3" t="s">
        <v>6</v>
      </c>
    </row>
    <row r="6" spans="1:2" x14ac:dyDescent="0.3">
      <c r="A6" s="13">
        <v>93</v>
      </c>
      <c r="B6" s="3" t="s">
        <v>5</v>
      </c>
    </row>
    <row r="7" spans="1:2" x14ac:dyDescent="0.3">
      <c r="A7" s="13">
        <v>94</v>
      </c>
      <c r="B7" s="3" t="s">
        <v>4</v>
      </c>
    </row>
    <row r="8" spans="1:2" x14ac:dyDescent="0.3">
      <c r="A8" s="13">
        <v>95</v>
      </c>
      <c r="B8" s="3" t="s">
        <v>3</v>
      </c>
    </row>
  </sheetData>
  <sheetProtection sheet="1" objects="1" scenarios="1"/>
  <pageMargins left="0.7" right="0.7" top="0.75" bottom="0.75" header="0.3" footer="0.3"/>
  <pageSetup paperSize="9" orientation="portrait" horizontalDpi="4294967293"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2">
    <tabColor rgb="FF00B0F0"/>
  </sheetPr>
  <dimension ref="A1:B21"/>
  <sheetViews>
    <sheetView workbookViewId="0">
      <selection activeCell="A21" sqref="A21:XFD21"/>
    </sheetView>
  </sheetViews>
  <sheetFormatPr baseColWidth="10" defaultRowHeight="14.4" x14ac:dyDescent="0.3"/>
  <cols>
    <col min="1" max="1" width="11.44140625" style="14"/>
    <col min="2" max="2" width="23" customWidth="1"/>
  </cols>
  <sheetData>
    <row r="1" spans="1:2" x14ac:dyDescent="0.3">
      <c r="A1" s="13">
        <v>6</v>
      </c>
      <c r="B1" s="3" t="s">
        <v>92</v>
      </c>
    </row>
    <row r="2" spans="1:2" x14ac:dyDescent="0.3">
      <c r="A2" s="13">
        <v>11</v>
      </c>
      <c r="B2" s="3" t="s">
        <v>87</v>
      </c>
    </row>
    <row r="3" spans="1:2" x14ac:dyDescent="0.3">
      <c r="A3" s="13">
        <v>13</v>
      </c>
      <c r="B3" s="3" t="s">
        <v>85</v>
      </c>
    </row>
    <row r="4" spans="1:2" x14ac:dyDescent="0.3">
      <c r="A4" s="13">
        <v>17</v>
      </c>
      <c r="B4" s="3" t="s">
        <v>81</v>
      </c>
    </row>
    <row r="5" spans="1:2" x14ac:dyDescent="0.3">
      <c r="A5" s="13">
        <v>20</v>
      </c>
      <c r="B5" s="3" t="s">
        <v>78</v>
      </c>
    </row>
    <row r="6" spans="1:2" x14ac:dyDescent="0.3">
      <c r="A6" s="13" t="s">
        <v>131</v>
      </c>
      <c r="B6" s="3" t="s">
        <v>76</v>
      </c>
    </row>
    <row r="7" spans="1:2" x14ac:dyDescent="0.3">
      <c r="A7" s="13" t="s">
        <v>132</v>
      </c>
      <c r="B7" s="3" t="s">
        <v>69</v>
      </c>
    </row>
    <row r="8" spans="1:2" x14ac:dyDescent="0.3">
      <c r="A8" s="13">
        <v>30</v>
      </c>
      <c r="B8" s="3" t="s">
        <v>68</v>
      </c>
    </row>
    <row r="9" spans="1:2" x14ac:dyDescent="0.3">
      <c r="A9" s="13">
        <v>33</v>
      </c>
      <c r="B9" s="3" t="s">
        <v>65</v>
      </c>
    </row>
    <row r="10" spans="1:2" x14ac:dyDescent="0.3">
      <c r="A10" s="13">
        <v>34</v>
      </c>
      <c r="B10" s="3" t="s">
        <v>64</v>
      </c>
    </row>
    <row r="11" spans="1:2" x14ac:dyDescent="0.3">
      <c r="A11" s="13" t="s">
        <v>130</v>
      </c>
      <c r="B11" s="3" t="s">
        <v>63</v>
      </c>
    </row>
    <row r="12" spans="1:2" x14ac:dyDescent="0.3">
      <c r="A12" s="13">
        <v>40</v>
      </c>
      <c r="B12" s="3" t="s">
        <v>58</v>
      </c>
    </row>
    <row r="13" spans="1:2" x14ac:dyDescent="0.3">
      <c r="A13" s="13">
        <v>44</v>
      </c>
      <c r="B13" s="3" t="s">
        <v>54</v>
      </c>
    </row>
    <row r="14" spans="1:2" x14ac:dyDescent="0.3">
      <c r="A14" s="13" t="s">
        <v>133</v>
      </c>
      <c r="B14" s="3" t="s">
        <v>42</v>
      </c>
    </row>
    <row r="15" spans="1:2" x14ac:dyDescent="0.3">
      <c r="A15" s="13">
        <v>64</v>
      </c>
      <c r="B15" s="3" t="s">
        <v>34</v>
      </c>
    </row>
    <row r="16" spans="1:2" x14ac:dyDescent="0.3">
      <c r="A16" s="13">
        <v>65</v>
      </c>
      <c r="B16" s="3" t="s">
        <v>33</v>
      </c>
    </row>
    <row r="17" spans="1:2" x14ac:dyDescent="0.3">
      <c r="A17" s="13">
        <v>66</v>
      </c>
      <c r="B17" s="3" t="s">
        <v>32</v>
      </c>
    </row>
    <row r="18" spans="1:2" x14ac:dyDescent="0.3">
      <c r="A18" s="13">
        <v>83</v>
      </c>
      <c r="B18" s="3" t="s">
        <v>15</v>
      </c>
    </row>
    <row r="19" spans="1:2" x14ac:dyDescent="0.3">
      <c r="A19" s="13">
        <v>84</v>
      </c>
      <c r="B19" s="3" t="s">
        <v>14</v>
      </c>
    </row>
    <row r="20" spans="1:2" x14ac:dyDescent="0.3">
      <c r="A20" s="13">
        <v>85</v>
      </c>
      <c r="B20" s="3" t="s">
        <v>13</v>
      </c>
    </row>
    <row r="21" spans="1:2" x14ac:dyDescent="0.3">
      <c r="A21" s="13">
        <v>98</v>
      </c>
      <c r="B21" s="3" t="s">
        <v>100</v>
      </c>
    </row>
  </sheetData>
  <sheetProtection sheet="1" objects="1" scenarios="1"/>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24</vt:i4>
      </vt:variant>
    </vt:vector>
  </HeadingPairs>
  <TitlesOfParts>
    <vt:vector size="35" baseType="lpstr">
      <vt:lpstr>Calcul du prix</vt:lpstr>
      <vt:lpstr>Géodis Résopal</vt:lpstr>
      <vt:lpstr>Géodis Classic</vt:lpstr>
      <vt:lpstr>Géodis Express</vt:lpstr>
      <vt:lpstr>Géodis Fix</vt:lpstr>
      <vt:lpstr>Dachser Classic</vt:lpstr>
      <vt:lpstr>Dachser Speed</vt:lpstr>
      <vt:lpstr>Dachser Fix</vt:lpstr>
      <vt:lpstr>Taxe Urbaine Géodis</vt:lpstr>
      <vt:lpstr>Taxe Urbaine Dachser</vt:lpstr>
      <vt:lpstr>Taxe Saison Géodis</vt:lpstr>
      <vt:lpstr>'Calcul du prix'!Département</vt:lpstr>
      <vt:lpstr>'Géodis Express'!Departements</vt:lpstr>
      <vt:lpstr>'Géodis Fix'!Departements</vt:lpstr>
      <vt:lpstr>Departements</vt:lpstr>
      <vt:lpstr>'Géodis Express'!Dept</vt:lpstr>
      <vt:lpstr>'Géodis Fix'!Dept</vt:lpstr>
      <vt:lpstr>Dept</vt:lpstr>
      <vt:lpstr>'Géodis Express'!num</vt:lpstr>
      <vt:lpstr>'Géodis Fix'!num</vt:lpstr>
      <vt:lpstr>num</vt:lpstr>
      <vt:lpstr>'Géodis Résopal'!pal</vt:lpstr>
      <vt:lpstr>'Calcul du prix'!Poids</vt:lpstr>
      <vt:lpstr>'Géodis Express'!prix</vt:lpstr>
      <vt:lpstr>'Géodis Fix'!prix</vt:lpstr>
      <vt:lpstr>prix</vt:lpstr>
      <vt:lpstr>'Dachser Fix'!prix2</vt:lpstr>
      <vt:lpstr>'Dachser Speed'!prix2</vt:lpstr>
      <vt:lpstr>prix2</vt:lpstr>
      <vt:lpstr>'Géodis Express'!tranche</vt:lpstr>
      <vt:lpstr>'Géodis Fix'!tranche</vt:lpstr>
      <vt:lpstr>tranche</vt:lpstr>
      <vt:lpstr>'Dachser Fix'!tranche2</vt:lpstr>
      <vt:lpstr>'Dachser Speed'!tranche2</vt:lpstr>
      <vt:lpstr>tranche2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ADV</dc:creator>
  <cp:lastModifiedBy>DUVERNOIS Arnaud</cp:lastModifiedBy>
  <dcterms:created xsi:type="dcterms:W3CDTF">2006-09-16T00:00:00Z</dcterms:created>
  <dcterms:modified xsi:type="dcterms:W3CDTF">2023-03-16T17:01:54Z</dcterms:modified>
</cp:coreProperties>
</file>