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F36CB39-6D5C-4598-AA11-C5BD5F0FBF28}" xr6:coauthVersionLast="47" xr6:coauthVersionMax="47" xr10:uidLastSave="{00000000-0000-0000-0000-000000000000}"/>
  <bookViews>
    <workbookView xWindow="-110" yWindow="-110" windowWidth="25820" windowHeight="14020" tabRatio="648" xr2:uid="{00000000-000D-0000-FFFF-FFFF00000000}"/>
  </bookViews>
  <sheets>
    <sheet name="Parametres" sheetId="4" r:id="rId1"/>
    <sheet name="Graphique1" sheetId="20" r:id="rId2"/>
  </sheets>
  <functionGroups builtInGroupCount="19"/>
  <definedNames>
    <definedName name="_bo27.">Parametres!#REF!</definedName>
    <definedName name="_sw39">Parametres!#REF!</definedName>
    <definedName name="Mes_Images">#REF!</definedName>
    <definedName name="Mon_Image">INDIRECT(VLOOKUP(#REF!,#REF!,3,0))</definedName>
    <definedName name="Z_0E78B4CE_7A70_4F9F_83A1_E3A6637AE930_.wvu.PrintArea" localSheetId="0" hidden="1">Parametres!$B$3:$Q$31</definedName>
    <definedName name="Z_4F1FB455_72B5_45EF_A9D6_7D2D00B83CD8_.wvu.PrintArea" localSheetId="0" hidden="1">Parametres!$B$3:$Q$31</definedName>
    <definedName name="_xlnm.Print_Area" localSheetId="0">Parametres!#REF!</definedName>
  </definedNames>
  <calcPr calcId="191029" iterate="1" iterateCount="1000"/>
  <customWorkbookViews>
    <customWorkbookView name="MVT-01 - Affichage personnalisé" guid="{0E78B4CE-7A70-4F9F-83A1-E3A6637AE930}" mergeInterval="0" personalView="1" maximized="1" xWindow="1" yWindow="1" windowWidth="1280" windowHeight="752" tabRatio="725" activeSheetId="8"/>
    <customWorkbookView name="Dispatching2 - Affichage personnalisé" guid="{4F1FB455-72B5-45EF-A9D6-7D2D00B83CD8}" mergeInterval="0" personalView="1" maximized="1" xWindow="1" yWindow="1" windowWidth="1280" windowHeight="752" tabRatio="725" activeSheetId="6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4" l="1"/>
  <c r="F62" i="4"/>
  <c r="F61" i="4"/>
  <c r="F60" i="4"/>
  <c r="E2" i="4" a="1"/>
  <c r="E2" i="4" s="1"/>
  <c r="E3" i="4" s="1"/>
  <c r="T2" i="4" a="1"/>
  <c r="T2" i="4" s="1"/>
  <c r="T3" i="4" s="1"/>
  <c r="S2" i="4" a="1"/>
  <c r="S2" i="4" s="1"/>
  <c r="S3" i="4" s="1"/>
  <c r="R2" i="4" a="1"/>
  <c r="R2" i="4" s="1"/>
  <c r="R3" i="4" s="1"/>
  <c r="Q2" i="4" a="1"/>
  <c r="Q2" i="4" s="1"/>
  <c r="Q3" i="4" s="1"/>
  <c r="P2" i="4" a="1"/>
  <c r="P2" i="4" s="1"/>
  <c r="P3" i="4" s="1"/>
  <c r="O2" i="4" a="1"/>
  <c r="O2" i="4" s="1"/>
  <c r="O3" i="4" s="1"/>
  <c r="N2" i="4" a="1"/>
  <c r="N2" i="4" s="1"/>
  <c r="N3" i="4" s="1"/>
  <c r="M2" i="4" a="1"/>
  <c r="M2" i="4" s="1"/>
  <c r="M3" i="4" s="1"/>
  <c r="L2" i="4" a="1"/>
  <c r="L2" i="4" s="1"/>
  <c r="L3" i="4" s="1"/>
  <c r="K2" i="4" a="1"/>
  <c r="K2" i="4" s="1"/>
  <c r="K3" i="4" s="1"/>
  <c r="J2" i="4" a="1"/>
  <c r="J2" i="4" s="1"/>
  <c r="J3" i="4" s="1"/>
  <c r="I2" i="4" a="1"/>
  <c r="I2" i="4" s="1"/>
  <c r="I3" i="4" s="1"/>
  <c r="H2" i="4" a="1"/>
  <c r="H2" i="4" s="1"/>
  <c r="H3" i="4" s="1"/>
  <c r="G2" i="4" a="1"/>
  <c r="G2" i="4" s="1"/>
  <c r="G3" i="4" s="1"/>
  <c r="F2" i="4" a="1"/>
  <c r="F2" i="4" s="1"/>
  <c r="F3" i="4" s="1"/>
  <c r="D2" i="4" a="1"/>
  <c r="D2" i="4" s="1"/>
  <c r="D3" i="4" s="1"/>
  <c r="C2" i="4" a="1"/>
  <c r="C2" i="4" s="1"/>
  <c r="C3" i="4" s="1"/>
  <c r="T30" i="4"/>
  <c r="S30" i="4" l="1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1" i="4"/>
  <c r="A30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Dispatching GAZ</author>
  </authors>
  <commentList>
    <comment ref="C1" authorId="0" shapeId="0" xr:uid="{00000000-0006-0000-0500-000001000000}">
      <text>
        <r>
          <rPr>
            <sz val="16"/>
            <color indexed="10"/>
            <rFont val="Tahoma"/>
            <family val="2"/>
          </rPr>
          <t>Regler la date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<sst xmlns="http://schemas.openxmlformats.org/spreadsheetml/2006/main" count="123" uniqueCount="40">
  <si>
    <t>BM</t>
  </si>
  <si>
    <t>RD</t>
  </si>
  <si>
    <t>TS</t>
  </si>
  <si>
    <t>KB</t>
  </si>
  <si>
    <t>KS</t>
  </si>
  <si>
    <t>GO</t>
  </si>
  <si>
    <t>SSE C</t>
  </si>
  <si>
    <t>GN CC</t>
  </si>
  <si>
    <t>SSE B</t>
  </si>
  <si>
    <t>FER</t>
  </si>
  <si>
    <t>SSE D</t>
  </si>
  <si>
    <t>TYN</t>
  </si>
  <si>
    <t>BC4-5</t>
  </si>
  <si>
    <t>Somme</t>
  </si>
  <si>
    <t>SFX</t>
  </si>
  <si>
    <t>BC 3</t>
  </si>
  <si>
    <t>RD C</t>
  </si>
  <si>
    <t>MOR</t>
  </si>
  <si>
    <t>RD D</t>
  </si>
  <si>
    <t>Commentaire 1</t>
  </si>
  <si>
    <t>Commentaire 2</t>
  </si>
  <si>
    <t>Arrêt</t>
  </si>
  <si>
    <t>Marche continue</t>
  </si>
  <si>
    <t>Marche discontinue</t>
  </si>
  <si>
    <t>Marche discontinue (ID)</t>
  </si>
  <si>
    <t>Marche discontinue
 (Horaire)</t>
  </si>
  <si>
    <t>IPP</t>
  </si>
  <si>
    <t>Machines</t>
  </si>
  <si>
    <t/>
  </si>
  <si>
    <t>25</t>
  </si>
  <si>
    <t>26</t>
  </si>
  <si>
    <t>27</t>
  </si>
  <si>
    <t>28</t>
  </si>
  <si>
    <t>29</t>
  </si>
  <si>
    <t>2h-8h</t>
  </si>
  <si>
    <t>9h-8h</t>
  </si>
  <si>
    <t>9h-10h, 19h-22h</t>
  </si>
  <si>
    <t>19h-8h</t>
  </si>
  <si>
    <t>9h-23h, 8h</t>
  </si>
  <si>
    <t>21h-23h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</si>
</sst>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D_T_-;\-* #,##0.00\ _D_T_-;_-* &quot;-&quot;??\ _D_T_-;_-@_-"/>
    <numFmt numFmtId="165" formatCode="_-* #,##0\ _D_T_-;\-* #,##0\ _D_T_-;_-* &quot;-&quot;??\ _D_T_-;_-@_-"/>
    <numFmt numFmtId="166" formatCode="0.000"/>
    <numFmt numFmtId="167" formatCode="_-* #,##0.0\ _D_T_-;\-* #,##0.0\ _D_T_-;_-* &quot;-&quot;??\ _D_T_-;_-@_-"/>
    <numFmt numFmtId="168" formatCode="_-* #,##0.00\ [$€]_-;\-* #,##0.00\ [$€]_-;_-* &quot;-&quot;??\ [$€]_-;_-@_-"/>
    <numFmt numFmtId="169" formatCode="[$-F800]dddd\,\ mmmm\ dd\,\ yyyy"/>
    <numFmt numFmtId="170" formatCode="_-* #,##0.0\ _€_-;\-* #,##0.0\ _€_-;_-* &quot;-&quot;?\ _€_-;_-@_-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color indexed="10"/>
      <name val="Tahoma"/>
      <family val="2"/>
    </font>
    <font>
      <sz val="10"/>
      <color theme="0"/>
      <name val="Arial"/>
      <family val="2"/>
    </font>
    <font>
      <b/>
      <i/>
      <sz val="14"/>
      <name val="Arial"/>
      <family val="2"/>
    </font>
    <font>
      <b/>
      <sz val="20"/>
      <color rgb="FFFF0000"/>
      <name val="Arial"/>
      <family val="2"/>
    </font>
    <font>
      <b/>
      <i/>
      <sz val="9"/>
      <color rgb="FFFF0000"/>
      <name val="Arial"/>
      <family val="2"/>
    </font>
    <font>
      <sz val="10"/>
      <color rgb="FFFF0000"/>
      <name val="Arial"/>
      <family val="2"/>
    </font>
    <font>
      <sz val="11"/>
      <color rgb="FF111827"/>
      <name val="Courier New"/>
      <family val="3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2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1" applyNumberFormat="0" applyAlignment="0" applyProtection="0"/>
    <xf numFmtId="0" fontId="17" fillId="0" borderId="2" applyNumberFormat="0" applyFill="0" applyAlignment="0" applyProtection="0"/>
    <xf numFmtId="166" fontId="7" fillId="21" borderId="3">
      <alignment horizontal="center" vertical="center"/>
    </xf>
    <xf numFmtId="0" fontId="18" fillId="7" borderId="1" applyNumberFormat="0" applyAlignment="0" applyProtection="0"/>
    <xf numFmtId="168" fontId="2" fillId="0" borderId="0" applyFont="0" applyFill="0" applyBorder="0" applyAlignment="0" applyProtection="0"/>
    <xf numFmtId="0" fontId="19" fillId="3" borderId="0" applyNumberFormat="0" applyBorder="0" applyAlignment="0" applyProtection="0"/>
    <xf numFmtId="164" fontId="2" fillId="0" borderId="0" applyFont="0" applyFill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4" borderId="10" applyNumberFormat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9" fillId="3" borderId="0" applyNumberFormat="0" applyBorder="0" applyAlignment="0" applyProtection="0"/>
    <xf numFmtId="0" fontId="16" fillId="20" borderId="1" applyNumberFormat="0" applyAlignment="0" applyProtection="0"/>
    <xf numFmtId="0" fontId="29" fillId="24" borderId="10" applyNumberFormat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18" fillId="7" borderId="1" applyNumberFormat="0" applyAlignment="0" applyProtection="0"/>
    <xf numFmtId="0" fontId="17" fillId="0" borderId="2" applyNumberFormat="0" applyFill="0" applyAlignment="0" applyProtection="0"/>
    <xf numFmtId="0" fontId="20" fillId="23" borderId="0" applyNumberFormat="0" applyBorder="0" applyAlignment="0" applyProtection="0"/>
    <xf numFmtId="0" fontId="13" fillId="22" borderId="4" applyNumberFormat="0" applyFont="0" applyAlignment="0" applyProtection="0"/>
    <xf numFmtId="0" fontId="22" fillId="20" borderId="5" applyNumberFormat="0" applyAlignment="0" applyProtection="0"/>
    <xf numFmtId="0" fontId="2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1" borderId="18" xfId="0" applyFont="1" applyFill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1" fontId="10" fillId="21" borderId="11" xfId="0" applyNumberFormat="1" applyFont="1" applyFill="1" applyBorder="1" applyAlignment="1">
      <alignment horizontal="center" vertical="center"/>
    </xf>
    <xf numFmtId="169" fontId="4" fillId="25" borderId="0" xfId="32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>
      <alignment horizontal="center" vertical="center"/>
    </xf>
    <xf numFmtId="0" fontId="32" fillId="28" borderId="1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3" fillId="21" borderId="13" xfId="0" applyFont="1" applyFill="1" applyBorder="1" applyAlignment="1">
      <alignment horizontal="center" vertical="center"/>
    </xf>
    <xf numFmtId="167" fontId="8" fillId="0" borderId="0" xfId="0" applyNumberFormat="1" applyFont="1" applyFill="1" applyBorder="1" applyAlignment="1">
      <alignment vertical="center"/>
    </xf>
    <xf numFmtId="167" fontId="6" fillId="0" borderId="0" xfId="0" applyNumberFormat="1" applyFont="1" applyFill="1" applyBorder="1" applyAlignment="1">
      <alignment horizontal="center" vertical="center"/>
    </xf>
    <xf numFmtId="170" fontId="6" fillId="0" borderId="0" xfId="0" applyNumberFormat="1" applyFont="1" applyFill="1" applyBorder="1" applyAlignment="1">
      <alignment horizontal="center" vertical="center"/>
    </xf>
    <xf numFmtId="1" fontId="7" fillId="28" borderId="35" xfId="0" applyNumberFormat="1" applyFont="1" applyFill="1" applyBorder="1" applyAlignment="1" applyProtection="1">
      <alignment horizontal="center" vertical="center"/>
      <protection locked="0"/>
    </xf>
    <xf numFmtId="1" fontId="7" fillId="28" borderId="23" xfId="0" applyNumberFormat="1" applyFont="1" applyFill="1" applyBorder="1" applyAlignment="1" applyProtection="1">
      <alignment horizontal="center" vertical="center"/>
      <protection locked="0"/>
    </xf>
    <xf numFmtId="1" fontId="0" fillId="21" borderId="16" xfId="0" applyNumberFormat="1" applyFill="1" applyBorder="1" applyAlignment="1" applyProtection="1">
      <alignment horizontal="center" vertical="center"/>
      <protection locked="0"/>
    </xf>
    <xf numFmtId="1" fontId="0" fillId="21" borderId="19" xfId="0" applyNumberFormat="1" applyFill="1" applyBorder="1" applyAlignment="1" applyProtection="1">
      <alignment horizontal="center" vertical="center"/>
      <protection locked="0"/>
    </xf>
    <xf numFmtId="1" fontId="35" fillId="21" borderId="17" xfId="0" applyNumberFormat="1" applyFont="1" applyFill="1" applyBorder="1" applyAlignment="1" applyProtection="1">
      <alignment horizontal="center" vertical="center"/>
      <protection locked="0"/>
    </xf>
    <xf numFmtId="1" fontId="35" fillId="21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3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1" fontId="9" fillId="0" borderId="21" xfId="0" applyNumberFormat="1" applyFont="1" applyBorder="1" applyAlignment="1">
      <alignment vertical="center"/>
    </xf>
    <xf numFmtId="1" fontId="9" fillId="0" borderId="12" xfId="0" applyNumberFormat="1" applyFont="1" applyBorder="1" applyAlignment="1">
      <alignment vertical="center"/>
    </xf>
    <xf numFmtId="1" fontId="9" fillId="0" borderId="32" xfId="0" applyNumberFormat="1" applyFont="1" applyBorder="1" applyAlignment="1">
      <alignment vertical="center"/>
    </xf>
    <xf numFmtId="1" fontId="9" fillId="0" borderId="36" xfId="0" applyNumberFormat="1" applyFont="1" applyBorder="1" applyAlignment="1">
      <alignment vertical="center"/>
    </xf>
    <xf numFmtId="1" fontId="9" fillId="0" borderId="31" xfId="0" applyNumberFormat="1" applyFont="1" applyBorder="1" applyAlignment="1">
      <alignment vertical="center"/>
    </xf>
    <xf numFmtId="1" fontId="9" fillId="0" borderId="39" xfId="0" applyNumberFormat="1" applyFont="1" applyBorder="1" applyAlignment="1">
      <alignment vertical="center"/>
    </xf>
    <xf numFmtId="1" fontId="34" fillId="0" borderId="32" xfId="0" applyNumberFormat="1" applyFont="1" applyBorder="1" applyAlignment="1">
      <alignment vertical="center"/>
    </xf>
    <xf numFmtId="1" fontId="34" fillId="0" borderId="36" xfId="0" applyNumberFormat="1" applyFont="1" applyBorder="1" applyAlignment="1">
      <alignment vertical="center"/>
    </xf>
    <xf numFmtId="1" fontId="9" fillId="0" borderId="37" xfId="0" applyNumberFormat="1" applyFont="1" applyBorder="1" applyAlignment="1">
      <alignment vertical="center"/>
    </xf>
    <xf numFmtId="1" fontId="9" fillId="0" borderId="38" xfId="0" applyNumberFormat="1" applyFont="1" applyBorder="1" applyAlignment="1">
      <alignment vertical="center"/>
    </xf>
    <xf numFmtId="1" fontId="9" fillId="0" borderId="13" xfId="0" applyNumberFormat="1" applyFont="1" applyBorder="1" applyAlignment="1">
      <alignment vertical="center"/>
    </xf>
    <xf numFmtId="1" fontId="9" fillId="0" borderId="14" xfId="0" applyNumberFormat="1" applyFont="1" applyBorder="1" applyAlignment="1">
      <alignment vertical="center"/>
    </xf>
    <xf numFmtId="1" fontId="9" fillId="0" borderId="40" xfId="0" applyNumberFormat="1" applyFont="1" applyBorder="1" applyAlignment="1">
      <alignment vertical="center"/>
    </xf>
    <xf numFmtId="1" fontId="9" fillId="0" borderId="41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29" borderId="0" xfId="0" applyFont="1" applyFill="1" applyBorder="1" applyAlignment="1">
      <alignment vertical="center"/>
    </xf>
    <xf numFmtId="165" fontId="31" fillId="0" borderId="0" xfId="32" applyNumberFormat="1" applyFont="1" applyAlignment="1">
      <alignment vertical="center"/>
    </xf>
    <xf numFmtId="0" fontId="0" fillId="26" borderId="22" xfId="0" applyFill="1" applyBorder="1" applyAlignment="1">
      <alignment horizontal="left" vertical="center"/>
    </xf>
    <xf numFmtId="0" fontId="0" fillId="26" borderId="26" xfId="0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36" fillId="27" borderId="16" xfId="0" applyFont="1" applyFill="1" applyBorder="1" applyAlignment="1">
      <alignment horizontal="center" vertical="center"/>
    </xf>
    <xf numFmtId="0" fontId="36" fillId="27" borderId="44" xfId="0" applyFont="1" applyFill="1" applyBorder="1" applyAlignment="1">
      <alignment horizontal="center" vertical="center"/>
    </xf>
    <xf numFmtId="49" fontId="0" fillId="0" borderId="22" xfId="0" applyNumberFormat="1" applyBorder="1" applyAlignment="1">
      <alignment vertical="center"/>
    </xf>
    <xf numFmtId="49" fontId="0" fillId="0" borderId="23" xfId="0" applyNumberFormat="1" applyBorder="1" applyAlignment="1">
      <alignment vertical="center"/>
    </xf>
    <xf numFmtId="49" fontId="0" fillId="0" borderId="42" xfId="0" applyNumberFormat="1" applyBorder="1" applyAlignment="1">
      <alignment vertical="center"/>
    </xf>
    <xf numFmtId="49" fontId="0" fillId="0" borderId="43" xfId="0" applyNumberFormat="1" applyBorder="1" applyAlignment="1">
      <alignment vertical="center"/>
    </xf>
    <xf numFmtId="49" fontId="0" fillId="0" borderId="35" xfId="0" applyNumberFormat="1" applyBorder="1" applyAlignment="1">
      <alignment vertical="center"/>
    </xf>
    <xf numFmtId="49" fontId="0" fillId="0" borderId="26" xfId="0" applyNumberFormat="1" applyBorder="1" applyAlignment="1">
      <alignment vertical="center"/>
    </xf>
    <xf numFmtId="49" fontId="0" fillId="21" borderId="16" xfId="0" applyNumberFormat="1" applyFill="1" applyBorder="1" applyAlignment="1" applyProtection="1">
      <alignment horizontal="center" vertical="center"/>
      <protection locked="0"/>
    </xf>
    <xf numFmtId="49" fontId="0" fillId="21" borderId="19" xfId="0" applyNumberFormat="1" applyFill="1" applyBorder="1" applyAlignment="1" applyProtection="1">
      <alignment horizontal="center" vertical="center"/>
      <protection locked="0"/>
    </xf>
    <xf numFmtId="49" fontId="35" fillId="21" borderId="17" xfId="0" applyNumberFormat="1" applyFont="1" applyFill="1" applyBorder="1" applyAlignment="1" applyProtection="1">
      <alignment horizontal="center" vertical="center"/>
      <protection locked="0"/>
    </xf>
    <xf numFmtId="0" fontId="6" fillId="30" borderId="0" xfId="0" applyFont="1" applyFill="1" applyBorder="1" applyAlignment="1">
      <alignment vertical="center"/>
    </xf>
    <xf numFmtId="0" fontId="6" fillId="30" borderId="0" xfId="0" applyFont="1" applyFill="1" applyBorder="1" applyAlignment="1">
      <alignment horizontal="center" vertical="center"/>
    </xf>
    <xf numFmtId="0" fontId="0" fillId="30" borderId="0" xfId="0" applyFill="1" applyAlignment="1">
      <alignment vertical="center"/>
    </xf>
    <xf numFmtId="0" fontId="31" fillId="30" borderId="0" xfId="0" applyFont="1" applyFill="1" applyBorder="1" applyAlignment="1">
      <alignment vertical="center"/>
    </xf>
    <xf numFmtId="0" fontId="31" fillId="31" borderId="0" xfId="0" applyFont="1" applyFill="1" applyBorder="1" applyAlignment="1">
      <alignment vertical="center"/>
    </xf>
    <xf numFmtId="0" fontId="6" fillId="31" borderId="0" xfId="0" applyFont="1" applyFill="1" applyBorder="1" applyAlignment="1">
      <alignment horizontal="center" vertical="center"/>
    </xf>
    <xf numFmtId="167" fontId="6" fillId="31" borderId="0" xfId="0" applyNumberFormat="1" applyFont="1" applyFill="1" applyBorder="1" applyAlignment="1">
      <alignment horizontal="center" vertical="center"/>
    </xf>
    <xf numFmtId="0" fontId="0" fillId="31" borderId="0" xfId="0" applyFill="1" applyAlignment="1">
      <alignment vertical="center"/>
    </xf>
    <xf numFmtId="49" fontId="0" fillId="31" borderId="42" xfId="0" applyNumberFormat="1" applyFill="1" applyBorder="1" applyAlignment="1">
      <alignment vertical="center"/>
    </xf>
    <xf numFmtId="49" fontId="0" fillId="30" borderId="22" xfId="0" applyNumberFormat="1" applyFill="1" applyBorder="1" applyAlignment="1">
      <alignment vertical="center"/>
    </xf>
    <xf numFmtId="49" fontId="0" fillId="30" borderId="43" xfId="0" applyNumberFormat="1" applyFill="1" applyBorder="1" applyAlignment="1">
      <alignment vertical="center"/>
    </xf>
    <xf numFmtId="0" fontId="0" fillId="0" borderId="29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1" fontId="12" fillId="0" borderId="32" xfId="0" applyNumberFormat="1" applyFont="1" applyBorder="1" applyAlignment="1">
      <alignment horizontal="center" vertical="center"/>
    </xf>
    <xf numFmtId="1" fontId="12" fillId="0" borderId="36" xfId="0" applyNumberFormat="1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0" fillId="0" borderId="28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1" fontId="12" fillId="0" borderId="45" xfId="0" applyNumberFormat="1" applyFont="1" applyBorder="1" applyAlignment="1">
      <alignment horizontal="center" vertical="center"/>
    </xf>
    <xf numFmtId="1" fontId="12" fillId="0" borderId="46" xfId="0" applyNumberFormat="1" applyFont="1" applyBorder="1" applyAlignment="1">
      <alignment horizontal="center" vertical="center"/>
    </xf>
    <xf numFmtId="169" fontId="33" fillId="25" borderId="20" xfId="32" applyNumberFormat="1" applyFont="1" applyFill="1" applyBorder="1" applyAlignment="1" applyProtection="1">
      <alignment horizontal="center" vertical="center"/>
      <protection locked="0"/>
    </xf>
    <xf numFmtId="1" fontId="9" fillId="0" borderId="13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39" xfId="0" applyNumberFormat="1" applyFont="1" applyBorder="1" applyAlignment="1">
      <alignment horizontal="center" vertical="center"/>
    </xf>
    <xf numFmtId="1" fontId="34" fillId="0" borderId="32" xfId="0" applyNumberFormat="1" applyFont="1" applyBorder="1" applyAlignment="1">
      <alignment horizontal="center" vertical="center"/>
    </xf>
    <xf numFmtId="1" fontId="34" fillId="0" borderId="36" xfId="0" applyNumberFormat="1" applyFont="1" applyBorder="1" applyAlignment="1">
      <alignment horizontal="center" vertical="center"/>
    </xf>
    <xf numFmtId="1" fontId="9" fillId="0" borderId="32" xfId="0" applyNumberFormat="1" applyFont="1" applyBorder="1" applyAlignment="1">
      <alignment horizontal="center" vertical="center"/>
    </xf>
    <xf numFmtId="1" fontId="9" fillId="0" borderId="36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center" vertical="center"/>
    </xf>
    <xf numFmtId="1" fontId="12" fillId="0" borderId="31" xfId="0" applyNumberFormat="1" applyFont="1" applyBorder="1" applyAlignment="1">
      <alignment horizontal="center" vertical="center"/>
    </xf>
    <xf numFmtId="1" fontId="12" fillId="0" borderId="39" xfId="0" applyNumberFormat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</cellXfs>
  <cellStyles count="8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44" xr:uid="{00000000-0005-0000-0000-000006000000}"/>
    <cellStyle name="20% - Accent2" xfId="45" xr:uid="{00000000-0005-0000-0000-000007000000}"/>
    <cellStyle name="20% - Accent3" xfId="46" xr:uid="{00000000-0005-0000-0000-000008000000}"/>
    <cellStyle name="20% - Accent4" xfId="47" xr:uid="{00000000-0005-0000-0000-000009000000}"/>
    <cellStyle name="20% - Accent5" xfId="48" xr:uid="{00000000-0005-0000-0000-00000A000000}"/>
    <cellStyle name="20% - Accent6" xfId="49" xr:uid="{00000000-0005-0000-0000-00000B000000}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40% - Accent1" xfId="50" xr:uid="{00000000-0005-0000-0000-000012000000}"/>
    <cellStyle name="40% - Accent2" xfId="51" xr:uid="{00000000-0005-0000-0000-000013000000}"/>
    <cellStyle name="40% - Accent3" xfId="52" xr:uid="{00000000-0005-0000-0000-000014000000}"/>
    <cellStyle name="40% - Accent4" xfId="53" xr:uid="{00000000-0005-0000-0000-000015000000}"/>
    <cellStyle name="40% - Accent5" xfId="54" xr:uid="{00000000-0005-0000-0000-000016000000}"/>
    <cellStyle name="40% - Accent6" xfId="55" xr:uid="{00000000-0005-0000-0000-000017000000}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60% - Accent1" xfId="56" xr:uid="{00000000-0005-0000-0000-00001E000000}"/>
    <cellStyle name="60% - Accent2" xfId="57" xr:uid="{00000000-0005-0000-0000-00001F000000}"/>
    <cellStyle name="60% - Accent3" xfId="58" xr:uid="{00000000-0005-0000-0000-000020000000}"/>
    <cellStyle name="60% - Accent4" xfId="59" xr:uid="{00000000-0005-0000-0000-000021000000}"/>
    <cellStyle name="60% - Accent5" xfId="60" xr:uid="{00000000-0005-0000-0000-000022000000}"/>
    <cellStyle name="60% - Accent6" xfId="61" xr:uid="{00000000-0005-0000-0000-000023000000}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ad" xfId="62" xr:uid="{00000000-0005-0000-0000-00002B000000}"/>
    <cellStyle name="Calcul" xfId="26" builtinId="22" customBuiltin="1"/>
    <cellStyle name="Calculation" xfId="63" xr:uid="{00000000-0005-0000-0000-00002D000000}"/>
    <cellStyle name="Cellule liée" xfId="27" builtinId="24" customBuiltin="1"/>
    <cellStyle name="Check Cell" xfId="64" xr:uid="{00000000-0005-0000-0000-00002F000000}"/>
    <cellStyle name="Clignotant" xfId="28" xr:uid="{00000000-0005-0000-0000-000030000000}"/>
    <cellStyle name="Entrée" xfId="29" builtinId="20" customBuiltin="1"/>
    <cellStyle name="Euro" xfId="30" xr:uid="{00000000-0005-0000-0000-000033000000}"/>
    <cellStyle name="Euro 2" xfId="65" xr:uid="{00000000-0005-0000-0000-000034000000}"/>
    <cellStyle name="Explanatory Text" xfId="66" xr:uid="{00000000-0005-0000-0000-000035000000}"/>
    <cellStyle name="Good" xfId="67" xr:uid="{00000000-0005-0000-0000-000036000000}"/>
    <cellStyle name="Heading 1" xfId="68" xr:uid="{00000000-0005-0000-0000-000037000000}"/>
    <cellStyle name="Heading 2" xfId="69" xr:uid="{00000000-0005-0000-0000-000038000000}"/>
    <cellStyle name="Heading 3" xfId="70" xr:uid="{00000000-0005-0000-0000-000039000000}"/>
    <cellStyle name="Heading 4" xfId="71" xr:uid="{00000000-0005-0000-0000-00003A000000}"/>
    <cellStyle name="Input" xfId="72" xr:uid="{00000000-0005-0000-0000-00003B000000}"/>
    <cellStyle name="Insatisfaisant" xfId="31" builtinId="27" customBuiltin="1"/>
    <cellStyle name="Linked Cell" xfId="73" xr:uid="{00000000-0005-0000-0000-00003E000000}"/>
    <cellStyle name="Milliers" xfId="32" builtinId="3"/>
    <cellStyle name="Neutral" xfId="74" xr:uid="{00000000-0005-0000-0000-000042000000}"/>
    <cellStyle name="Neutre" xfId="33" builtinId="28" customBuiltin="1"/>
    <cellStyle name="Normal" xfId="0" builtinId="0"/>
    <cellStyle name="Normal 2" xfId="79" xr:uid="{00000000-0005-0000-0000-000045000000}"/>
    <cellStyle name="Normal 3" xfId="81" xr:uid="{2CA5E2D1-3AC8-49B8-97BC-794394675162}"/>
    <cellStyle name="Normal 4" xfId="80" xr:uid="{00000000-0005-0000-0000-000046000000}"/>
    <cellStyle name="Note" xfId="75" builtinId="10" customBuiltin="1"/>
    <cellStyle name="Output" xfId="76" xr:uid="{00000000-0005-0000-0000-000047000000}"/>
    <cellStyle name="Satisfaisant" xfId="34" builtinId="26" customBuiltin="1"/>
    <cellStyle name="Sortie" xfId="35" builtinId="21" customBuiltin="1"/>
    <cellStyle name="Texte explicatif" xfId="36" builtinId="53" customBuiltin="1"/>
    <cellStyle name="Title" xfId="77" xr:uid="{00000000-0005-0000-0000-00004C000000}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  <cellStyle name="Warning Text" xfId="78" xr:uid="{00000000-0005-0000-0000-000054000000}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2911DD"/>
      <color rgb="FFFFFFCC"/>
      <color rgb="FFFFFF99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267002157015112E-2"/>
          <c:y val="8.3770151222708922E-2"/>
          <c:w val="0.9398784516778258"/>
          <c:h val="0.82622575687450361"/>
        </c:manualLayout>
      </c:layout>
      <c:areaChart>
        <c:grouping val="stacked"/>
        <c:varyColors val="0"/>
        <c:ser>
          <c:idx val="0"/>
          <c:order val="0"/>
          <c:tx>
            <c:strRef>
              <c:f>Parametres!$C$4</c:f>
              <c:strCache>
                <c:ptCount val="1"/>
                <c:pt idx="0">
                  <c:v>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Parametres!$C$5:$C$29</c:f>
              <c:numCache>
                <c:formatCode>@</c:formatCode>
                <c:ptCount val="25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52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24-4EE2-9B1E-7C30ADDC5045}"/>
            </c:ext>
          </c:extLst>
        </c:ser>
        <c:ser>
          <c:idx val="1"/>
          <c:order val="1"/>
          <c:tx>
            <c:strRef>
              <c:f>Parametres!$D$4</c:f>
              <c:strCache>
                <c:ptCount val="1"/>
                <c:pt idx="0">
                  <c:v>RD 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Parametres!$D$5:$D$29</c:f>
              <c:numCache>
                <c:formatCode>0</c:formatCode>
                <c:ptCount val="25"/>
                <c:pt idx="1">
                  <c:v>61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61</c:v>
                </c:pt>
                <c:pt idx="6">
                  <c:v>61</c:v>
                </c:pt>
                <c:pt idx="7">
                  <c:v>61</c:v>
                </c:pt>
                <c:pt idx="8">
                  <c:v>61</c:v>
                </c:pt>
                <c:pt idx="9">
                  <c:v>61</c:v>
                </c:pt>
                <c:pt idx="10">
                  <c:v>61</c:v>
                </c:pt>
                <c:pt idx="11">
                  <c:v>61</c:v>
                </c:pt>
                <c:pt idx="12">
                  <c:v>61</c:v>
                </c:pt>
                <c:pt idx="13">
                  <c:v>61</c:v>
                </c:pt>
                <c:pt idx="14">
                  <c:v>61</c:v>
                </c:pt>
                <c:pt idx="15">
                  <c:v>61</c:v>
                </c:pt>
                <c:pt idx="16">
                  <c:v>61</c:v>
                </c:pt>
                <c:pt idx="17">
                  <c:v>61</c:v>
                </c:pt>
                <c:pt idx="18">
                  <c:v>61</c:v>
                </c:pt>
                <c:pt idx="19">
                  <c:v>61</c:v>
                </c:pt>
                <c:pt idx="20">
                  <c:v>61</c:v>
                </c:pt>
                <c:pt idx="21">
                  <c:v>61</c:v>
                </c:pt>
                <c:pt idx="22">
                  <c:v>61</c:v>
                </c:pt>
                <c:pt idx="23">
                  <c:v>67</c:v>
                </c:pt>
                <c:pt idx="24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4-4EE2-9B1E-7C30ADDC5045}"/>
            </c:ext>
          </c:extLst>
        </c:ser>
        <c:ser>
          <c:idx val="2"/>
          <c:order val="2"/>
          <c:tx>
            <c:strRef>
              <c:f>Parametres!$E$4</c:f>
              <c:strCache>
                <c:ptCount val="1"/>
                <c:pt idx="0">
                  <c:v>GN CC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Parametres!$E$5:$E$29</c:f>
              <c:numCache>
                <c:formatCode>0</c:formatCode>
                <c:ptCount val="25"/>
                <c:pt idx="1">
                  <c:v>66.546871999999993</c:v>
                </c:pt>
                <c:pt idx="2">
                  <c:v>66.546871999999993</c:v>
                </c:pt>
                <c:pt idx="3">
                  <c:v>66.546871999999993</c:v>
                </c:pt>
                <c:pt idx="4">
                  <c:v>66.546871999999993</c:v>
                </c:pt>
                <c:pt idx="5">
                  <c:v>66.546871999999993</c:v>
                </c:pt>
                <c:pt idx="6">
                  <c:v>66.546871999999993</c:v>
                </c:pt>
                <c:pt idx="7">
                  <c:v>66.546871999999993</c:v>
                </c:pt>
                <c:pt idx="8">
                  <c:v>66.546871999999993</c:v>
                </c:pt>
                <c:pt idx="9">
                  <c:v>66.546871999999993</c:v>
                </c:pt>
                <c:pt idx="10">
                  <c:v>66.546871999999993</c:v>
                </c:pt>
                <c:pt idx="11">
                  <c:v>66.546871999999993</c:v>
                </c:pt>
                <c:pt idx="12">
                  <c:v>66.546871999999993</c:v>
                </c:pt>
                <c:pt idx="13">
                  <c:v>66.546871999999993</c:v>
                </c:pt>
                <c:pt idx="14">
                  <c:v>66.546871999999993</c:v>
                </c:pt>
                <c:pt idx="15">
                  <c:v>66.546871999999993</c:v>
                </c:pt>
                <c:pt idx="16">
                  <c:v>66.546871999999993</c:v>
                </c:pt>
                <c:pt idx="17">
                  <c:v>6.9647199999999998</c:v>
                </c:pt>
                <c:pt idx="18">
                  <c:v>6.9647199999999998</c:v>
                </c:pt>
                <c:pt idx="19">
                  <c:v>6.9647199999999998</c:v>
                </c:pt>
                <c:pt idx="20">
                  <c:v>6.9647199999999998</c:v>
                </c:pt>
                <c:pt idx="21">
                  <c:v>6.9647199999999998</c:v>
                </c:pt>
                <c:pt idx="22">
                  <c:v>6.9647199999999998</c:v>
                </c:pt>
                <c:pt idx="23">
                  <c:v>66.546871999999993</c:v>
                </c:pt>
                <c:pt idx="24">
                  <c:v>66.546871999999993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24-4EE2-9B1E-7C30ADDC5045}"/>
            </c:ext>
          </c:extLst>
        </c:ser>
        <c:ser>
          <c:idx val="3"/>
          <c:order val="3"/>
          <c:tx>
            <c:strRef>
              <c:f>Parametres!$F$4</c:f>
              <c:strCache>
                <c:ptCount val="1"/>
                <c:pt idx="0">
                  <c:v>SSE 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Parametres!$F$5:$F$29</c:f>
              <c:numCache>
                <c:formatCode>0</c:formatCode>
                <c:ptCount val="25"/>
                <c:pt idx="1">
                  <c:v>66.299851855399993</c:v>
                </c:pt>
                <c:pt idx="2">
                  <c:v>66.299851855399993</c:v>
                </c:pt>
                <c:pt idx="3">
                  <c:v>66.299851855399993</c:v>
                </c:pt>
                <c:pt idx="4">
                  <c:v>66.299851855399993</c:v>
                </c:pt>
                <c:pt idx="5">
                  <c:v>66.299851855399993</c:v>
                </c:pt>
                <c:pt idx="6">
                  <c:v>66.299851855399993</c:v>
                </c:pt>
                <c:pt idx="7">
                  <c:v>66.299851855399993</c:v>
                </c:pt>
                <c:pt idx="8">
                  <c:v>66.299851855399993</c:v>
                </c:pt>
                <c:pt idx="9">
                  <c:v>66.299851855399993</c:v>
                </c:pt>
                <c:pt idx="10">
                  <c:v>66.299851855399993</c:v>
                </c:pt>
                <c:pt idx="11">
                  <c:v>66.299851855399993</c:v>
                </c:pt>
                <c:pt idx="12">
                  <c:v>66.299851855399993</c:v>
                </c:pt>
                <c:pt idx="13">
                  <c:v>66.299851855399993</c:v>
                </c:pt>
                <c:pt idx="14">
                  <c:v>66.299851855399993</c:v>
                </c:pt>
                <c:pt idx="15">
                  <c:v>66.299851855399993</c:v>
                </c:pt>
                <c:pt idx="16">
                  <c:v>58.281529229152738</c:v>
                </c:pt>
                <c:pt idx="17">
                  <c:v>55.395326869861002</c:v>
                </c:pt>
                <c:pt idx="18">
                  <c:v>55.395326869861002</c:v>
                </c:pt>
                <c:pt idx="19">
                  <c:v>55.395326869861002</c:v>
                </c:pt>
                <c:pt idx="20">
                  <c:v>55.395326869861002</c:v>
                </c:pt>
                <c:pt idx="21">
                  <c:v>55.395326869861002</c:v>
                </c:pt>
                <c:pt idx="22">
                  <c:v>55.395326869861002</c:v>
                </c:pt>
                <c:pt idx="23">
                  <c:v>58.835774238227152</c:v>
                </c:pt>
                <c:pt idx="24">
                  <c:v>57.686299168975083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24-4EE2-9B1E-7C30ADDC5045}"/>
            </c:ext>
          </c:extLst>
        </c:ser>
        <c:ser>
          <c:idx val="4"/>
          <c:order val="4"/>
          <c:tx>
            <c:strRef>
              <c:f>Parametres!$G$4</c:f>
              <c:strCache>
                <c:ptCount val="1"/>
                <c:pt idx="0">
                  <c:v>SSE 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Parametres!$G$5:$G$29</c:f>
              <c:numCache>
                <c:formatCode>0</c:formatCode>
                <c:ptCount val="25"/>
                <c:pt idx="1">
                  <c:v>68.378839999999997</c:v>
                </c:pt>
                <c:pt idx="2">
                  <c:v>68.378839999999997</c:v>
                </c:pt>
                <c:pt idx="3">
                  <c:v>68.378839999999997</c:v>
                </c:pt>
                <c:pt idx="4">
                  <c:v>68.378839999999997</c:v>
                </c:pt>
                <c:pt idx="5">
                  <c:v>68.378839999999997</c:v>
                </c:pt>
                <c:pt idx="6">
                  <c:v>68.378839999999997</c:v>
                </c:pt>
                <c:pt idx="7">
                  <c:v>68.378839999999997</c:v>
                </c:pt>
                <c:pt idx="8">
                  <c:v>68.378839999999997</c:v>
                </c:pt>
                <c:pt idx="9">
                  <c:v>68.378839999999997</c:v>
                </c:pt>
                <c:pt idx="10">
                  <c:v>68.378839999999997</c:v>
                </c:pt>
                <c:pt idx="11">
                  <c:v>68.378839999999997</c:v>
                </c:pt>
                <c:pt idx="12">
                  <c:v>68.378839999999997</c:v>
                </c:pt>
                <c:pt idx="13">
                  <c:v>68.378839999999997</c:v>
                </c:pt>
                <c:pt idx="14">
                  <c:v>68.378839999999997</c:v>
                </c:pt>
                <c:pt idx="15">
                  <c:v>68.378839999999997</c:v>
                </c:pt>
                <c:pt idx="16">
                  <c:v>63.929941333332998</c:v>
                </c:pt>
                <c:pt idx="17">
                  <c:v>6.6266553000000004</c:v>
                </c:pt>
                <c:pt idx="18">
                  <c:v>53.818938583333335</c:v>
                </c:pt>
                <c:pt idx="19">
                  <c:v>51.659241166667002</c:v>
                </c:pt>
                <c:pt idx="20">
                  <c:v>49.177480000000003</c:v>
                </c:pt>
                <c:pt idx="21">
                  <c:v>49.484367866667</c:v>
                </c:pt>
                <c:pt idx="22">
                  <c:v>53.514736999999997</c:v>
                </c:pt>
                <c:pt idx="23">
                  <c:v>63.472749199999996</c:v>
                </c:pt>
                <c:pt idx="24">
                  <c:v>63.428800000000003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24-4EE2-9B1E-7C30ADDC5045}"/>
            </c:ext>
          </c:extLst>
        </c:ser>
        <c:ser>
          <c:idx val="5"/>
          <c:order val="5"/>
          <c:tx>
            <c:strRef>
              <c:f>Parametres!$H$4</c:f>
              <c:strCache>
                <c:ptCount val="1"/>
                <c:pt idx="0">
                  <c:v>SSE 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Parametres!$H$5:$H$29</c:f>
              <c:numCache>
                <c:formatCode>0</c:formatCode>
                <c:ptCount val="25"/>
                <c:pt idx="1">
                  <c:v>68.686000000000007</c:v>
                </c:pt>
                <c:pt idx="2">
                  <c:v>68.686000000000007</c:v>
                </c:pt>
                <c:pt idx="3">
                  <c:v>68.686000000000007</c:v>
                </c:pt>
                <c:pt idx="4">
                  <c:v>68.686000000000007</c:v>
                </c:pt>
                <c:pt idx="5">
                  <c:v>68.686000000000007</c:v>
                </c:pt>
                <c:pt idx="6">
                  <c:v>68.686000000000007</c:v>
                </c:pt>
                <c:pt idx="7">
                  <c:v>68.686000000000007</c:v>
                </c:pt>
                <c:pt idx="8">
                  <c:v>68.686000000000007</c:v>
                </c:pt>
                <c:pt idx="9">
                  <c:v>68.686000000000007</c:v>
                </c:pt>
                <c:pt idx="10">
                  <c:v>68.686000000000007</c:v>
                </c:pt>
                <c:pt idx="11">
                  <c:v>68.686000000000007</c:v>
                </c:pt>
                <c:pt idx="12">
                  <c:v>68.686000000000007</c:v>
                </c:pt>
                <c:pt idx="13">
                  <c:v>68.686000000000007</c:v>
                </c:pt>
                <c:pt idx="14">
                  <c:v>68.686000000000007</c:v>
                </c:pt>
                <c:pt idx="15">
                  <c:v>68.686000000000007</c:v>
                </c:pt>
                <c:pt idx="16">
                  <c:v>65.324600000000004</c:v>
                </c:pt>
                <c:pt idx="17">
                  <c:v>62.196399999999997</c:v>
                </c:pt>
                <c:pt idx="18">
                  <c:v>56.237690000000001</c:v>
                </c:pt>
                <c:pt idx="19">
                  <c:v>52.628529166666695</c:v>
                </c:pt>
                <c:pt idx="20">
                  <c:v>5.5229586666666997</c:v>
                </c:pt>
                <c:pt idx="21">
                  <c:v>51.434895333333358</c:v>
                </c:pt>
                <c:pt idx="22">
                  <c:v>55.212814166666703</c:v>
                </c:pt>
                <c:pt idx="23">
                  <c:v>63.923760000000044</c:v>
                </c:pt>
                <c:pt idx="24">
                  <c:v>65.15978600000004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24-4EE2-9B1E-7C30ADDC5045}"/>
            </c:ext>
          </c:extLst>
        </c:ser>
        <c:ser>
          <c:idx val="6"/>
          <c:order val="6"/>
          <c:tx>
            <c:strRef>
              <c:f>Parametres!$I$4</c:f>
              <c:strCache>
                <c:ptCount val="1"/>
                <c:pt idx="0">
                  <c:v>BM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Parametres!$I$5:$I$29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6-6224-4EE2-9B1E-7C30ADDC5045}"/>
            </c:ext>
          </c:extLst>
        </c:ser>
        <c:ser>
          <c:idx val="7"/>
          <c:order val="7"/>
          <c:tx>
            <c:strRef>
              <c:f>Parametres!$J$4</c:f>
              <c:strCache>
                <c:ptCount val="1"/>
                <c:pt idx="0">
                  <c:v>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Parametres!$J$5:$J$29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7-6224-4EE2-9B1E-7C30ADDC5045}"/>
            </c:ext>
          </c:extLst>
        </c:ser>
        <c:ser>
          <c:idx val="8"/>
          <c:order val="8"/>
          <c:tx>
            <c:strRef>
              <c:f>Parametres!$K$4</c:f>
              <c:strCache>
                <c:ptCount val="1"/>
                <c:pt idx="0">
                  <c:v>KB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Parametres!$K$5:$K$29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8-6224-4EE2-9B1E-7C30ADDC5045}"/>
            </c:ext>
          </c:extLst>
        </c:ser>
        <c:ser>
          <c:idx val="9"/>
          <c:order val="9"/>
          <c:tx>
            <c:strRef>
              <c:f>Parametres!$L$4</c:f>
              <c:strCache>
                <c:ptCount val="1"/>
                <c:pt idx="0">
                  <c:v>KS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Parametres!$L$5:$L$29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9-6224-4EE2-9B1E-7C30ADDC5045}"/>
            </c:ext>
          </c:extLst>
        </c:ser>
        <c:ser>
          <c:idx val="10"/>
          <c:order val="10"/>
          <c:tx>
            <c:strRef>
              <c:f>Parametres!$M$4</c:f>
              <c:strCache>
                <c:ptCount val="1"/>
                <c:pt idx="0">
                  <c:v>SFX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Parametres!$M$5:$M$29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A-6224-4EE2-9B1E-7C30ADDC5045}"/>
            </c:ext>
          </c:extLst>
        </c:ser>
        <c:ser>
          <c:idx val="11"/>
          <c:order val="11"/>
          <c:tx>
            <c:strRef>
              <c:f>Parametres!$N$4</c:f>
              <c:strCache>
                <c:ptCount val="1"/>
                <c:pt idx="0">
                  <c:v>BC 3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val>
            <c:numRef>
              <c:f>Parametres!$N$5:$N$29</c:f>
              <c:numCache>
                <c:formatCode>0</c:formatCode>
                <c:ptCount val="25"/>
              </c:numCache>
            </c:numRef>
          </c:val>
          <c:extLst>
            <c:ext xmlns:c16="http://schemas.microsoft.com/office/drawing/2014/chart" uri="{C3380CC4-5D6E-409C-BE32-E72D297353CC}">
              <c16:uniqueId val="{0000000B-6224-4EE2-9B1E-7C30ADDC5045}"/>
            </c:ext>
          </c:extLst>
        </c:ser>
        <c:ser>
          <c:idx val="12"/>
          <c:order val="12"/>
          <c:tx>
            <c:strRef>
              <c:f>Parametres!$O$4</c:f>
              <c:strCache>
                <c:ptCount val="1"/>
                <c:pt idx="0">
                  <c:v>TYN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Parametres!$O$5:$O$29</c:f>
              <c:numCache>
                <c:formatCode>0</c:formatCode>
                <c:ptCount val="25"/>
                <c:pt idx="1">
                  <c:v>2</c:v>
                </c:pt>
                <c:pt idx="2">
                  <c:v>2</c:v>
                </c:pt>
                <c:pt idx="11">
                  <c:v>23.172592770000001</c:v>
                </c:pt>
                <c:pt idx="12">
                  <c:v>28.135937396121999</c:v>
                </c:pt>
                <c:pt idx="13">
                  <c:v>21.728562326869806</c:v>
                </c:pt>
                <c:pt idx="14">
                  <c:v>24.386438365650967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224-4EE2-9B1E-7C30ADDC5045}"/>
            </c:ext>
          </c:extLst>
        </c:ser>
        <c:ser>
          <c:idx val="13"/>
          <c:order val="13"/>
          <c:tx>
            <c:strRef>
              <c:f>Parametres!$P$4</c:f>
              <c:strCache>
                <c:ptCount val="1"/>
                <c:pt idx="0">
                  <c:v>GO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Parametres!$P$5:$P$29</c:f>
              <c:numCache>
                <c:formatCode>0</c:formatCode>
                <c:ptCount val="25"/>
                <c:pt idx="11">
                  <c:v>13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224-4EE2-9B1E-7C30ADDC5045}"/>
            </c:ext>
          </c:extLst>
        </c:ser>
        <c:ser>
          <c:idx val="14"/>
          <c:order val="14"/>
          <c:tx>
            <c:strRef>
              <c:f>Parametres!$Q$4</c:f>
              <c:strCache>
                <c:ptCount val="1"/>
                <c:pt idx="0">
                  <c:v>FER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Parametres!$Q$5:$Q$29</c:f>
              <c:numCache>
                <c:formatCode>0</c:formatCode>
                <c:ptCount val="25"/>
                <c:pt idx="1">
                  <c:v>2</c:v>
                </c:pt>
                <c:pt idx="2">
                  <c:v>29.392624238227143</c:v>
                </c:pt>
                <c:pt idx="3">
                  <c:v>29</c:v>
                </c:pt>
                <c:pt idx="4">
                  <c:v>25</c:v>
                </c:pt>
                <c:pt idx="5">
                  <c:v>25</c:v>
                </c:pt>
                <c:pt idx="6">
                  <c:v>24</c:v>
                </c:pt>
                <c:pt idx="7">
                  <c:v>24</c:v>
                </c:pt>
                <c:pt idx="8">
                  <c:v>23</c:v>
                </c:pt>
                <c:pt idx="9">
                  <c:v>23</c:v>
                </c:pt>
                <c:pt idx="10">
                  <c:v>29.877813711911351</c:v>
                </c:pt>
                <c:pt idx="11">
                  <c:v>23</c:v>
                </c:pt>
                <c:pt idx="12">
                  <c:v>25</c:v>
                </c:pt>
                <c:pt idx="13">
                  <c:v>23</c:v>
                </c:pt>
                <c:pt idx="14">
                  <c:v>22</c:v>
                </c:pt>
                <c:pt idx="15">
                  <c:v>26.879132271467999</c:v>
                </c:pt>
                <c:pt idx="24">
                  <c:v>9.6353656596952995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224-4EE2-9B1E-7C30ADDC5045}"/>
            </c:ext>
          </c:extLst>
        </c:ser>
        <c:ser>
          <c:idx val="15"/>
          <c:order val="15"/>
          <c:tx>
            <c:strRef>
              <c:f>Parametres!$R$4</c:f>
              <c:strCache>
                <c:ptCount val="1"/>
                <c:pt idx="0">
                  <c:v>BC4-5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Parametres!$R$5:$R$29</c:f>
              <c:numCache>
                <c:formatCode>0</c:formatCode>
                <c:ptCount val="25"/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224-4EE2-9B1E-7C30ADDC5045}"/>
            </c:ext>
          </c:extLst>
        </c:ser>
        <c:ser>
          <c:idx val="16"/>
          <c:order val="16"/>
          <c:tx>
            <c:strRef>
              <c:f>Parametres!$S$4</c:f>
              <c:strCache>
                <c:ptCount val="1"/>
                <c:pt idx="0">
                  <c:v>MOR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Parametres!$S$5:$S$29</c:f>
              <c:numCache>
                <c:formatCode>0</c:formatCode>
                <c:ptCount val="25"/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224-4EE2-9B1E-7C30ADDC5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0237360"/>
        <c:axId val="1458882064"/>
        <c:extLst>
          <c:ext xmlns:c15="http://schemas.microsoft.com/office/drawing/2012/chart" uri="{02D57815-91ED-43cb-92C2-25804820EDAC}">
            <c15:filteredAreaSeries>
              <c15:ser>
                <c:idx val="17"/>
                <c:order val="17"/>
                <c:tx>
                  <c:str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val>
                  <c:numRef>
                    <c:extLst>
                      <c:ext uri="{02D57815-91ED-43cb-92C2-25804820EDAC}">
                        <c15:formulaRef>
                          <c15:sqref>Parametres!#REF!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6224-4EE2-9B1E-7C30ADDC5045}"/>
                  </c:ext>
                </c:extLst>
              </c15:ser>
            </c15:filteredAreaSeries>
          </c:ext>
        </c:extLst>
      </c:areaChart>
      <c:catAx>
        <c:axId val="1460237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8882064"/>
        <c:crosses val="autoZero"/>
        <c:auto val="1"/>
        <c:lblAlgn val="ctr"/>
        <c:lblOffset val="100"/>
        <c:noMultiLvlLbl val="0"/>
      </c:catAx>
      <c:valAx>
        <c:axId val="1458882064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0237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4681F27-4BD7-4052-8504-EB297552AB95}">
  <sheetPr codeName="Graphique1"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C0DD073-2A96-4487-B75B-97549B53A8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0.72515</cdr:x>
      <cdr:y>0.05913</cdr:y>
    </cdr:from>
    <cdr:to>
      <cdr:x>1</cdr:x>
      <cdr:y>0.09541</cdr:y>
    </cdr:to>
    <cdr:sp macro="" textlink="">
      <cdr:nvSpPr>
        <cdr:cNvPr id="3" name="Text Box 213">
          <a:extLst xmlns:a="http://schemas.openxmlformats.org/drawingml/2006/main">
            <a:ext uri="{FF2B5EF4-FFF2-40B4-BE49-F238E27FC236}">
              <a16:creationId xmlns:a16="http://schemas.microsoft.com/office/drawing/2014/main" id="{CDCCA78D-F0F1-4681-A000-247B8B41441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3573" y="359380"/>
          <a:ext cx="2559760" cy="220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Marche Discontinue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0.73828</cdr:x>
      <cdr:y>0.09182</cdr:y>
    </cdr:from>
    <cdr:to>
      <cdr:x>0.7843</cdr:x>
      <cdr:y>0.30246</cdr:y>
    </cdr:to>
    <cdr:sp macro="" textlink="Parametres!$F$62">
      <cdr:nvSpPr>
        <cdr:cNvPr id="5" name="Text Box 213">
          <a:extLst xmlns:a="http://schemas.openxmlformats.org/drawingml/2006/main">
            <a:ext uri="{FF2B5EF4-FFF2-40B4-BE49-F238E27FC236}">
              <a16:creationId xmlns:a16="http://schemas.microsoft.com/office/drawing/2014/main" id="{B971DD0B-4C05-412A-80A4-48477A48B17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75840" y="558043"/>
          <a:ext cx="428617" cy="128028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82738EED-395E-48BE-A33E-4C49BC93C5E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RD CTYNGOFERBC4-5MOR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0.78633</cdr:x>
      <cdr:y>0.09224</cdr:y>
    </cdr:from>
    <cdr:to>
      <cdr:x>0.95419</cdr:x>
      <cdr:y>0.30716</cdr:y>
    </cdr:to>
    <cdr:sp macro="" textlink="Parametres!$F$63">
      <cdr:nvSpPr>
        <cdr:cNvPr id="6" name="Text Box 213">
          <a:extLst xmlns:a="http://schemas.openxmlformats.org/drawingml/2006/main">
            <a:ext uri="{FF2B5EF4-FFF2-40B4-BE49-F238E27FC236}">
              <a16:creationId xmlns:a16="http://schemas.microsoft.com/office/drawing/2014/main" id="{0DE05EA5-96DE-4202-8E58-3418492541B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323356" y="560614"/>
          <a:ext cx="1563335" cy="130628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DC32E651-419D-4FA0-B9AB-5B552EA0963E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GN CC9h-10h, 19h-22h19h-8h9h-23h, 8h21h-23h21h-23h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0.72545</cdr:x>
      <cdr:y>0.28888</cdr:y>
    </cdr:from>
    <cdr:to>
      <cdr:x>0.84912</cdr:x>
      <cdr:y>0.3216</cdr:y>
    </cdr:to>
    <cdr:sp macro="" textlink="">
      <cdr:nvSpPr>
        <cdr:cNvPr id="7" name="Text Box 213">
          <a:extLst xmlns:a="http://schemas.openxmlformats.org/drawingml/2006/main">
            <a:ext uri="{FF2B5EF4-FFF2-40B4-BE49-F238E27FC236}">
              <a16:creationId xmlns:a16="http://schemas.microsoft.com/office/drawing/2014/main" id="{B2FBE441-EAA3-4467-94FE-BF508D3BC52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56400" y="1755775"/>
          <a:ext cx="1151721" cy="1988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0D5F718B-A294-40AF-B937-06718C8AB5B6}" type="TxLink"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Marche continue</a:t>
          </a:fld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0.73534</cdr:x>
      <cdr:y>0.29985</cdr:y>
    </cdr:from>
    <cdr:to>
      <cdr:x>0.98977</cdr:x>
      <cdr:y>0.3582</cdr:y>
    </cdr:to>
    <cdr:sp macro="" textlink="Parametres!$F$61">
      <cdr:nvSpPr>
        <cdr:cNvPr id="8" name="Text Box 213">
          <a:extLst xmlns:a="http://schemas.openxmlformats.org/drawingml/2006/main">
            <a:ext uri="{FF2B5EF4-FFF2-40B4-BE49-F238E27FC236}">
              <a16:creationId xmlns:a16="http://schemas.microsoft.com/office/drawing/2014/main" id="{C143315B-D3BC-4AFC-A05C-9A40CEE9BF4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48475" y="1822450"/>
          <a:ext cx="2369608" cy="3546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9181EF2C-3CE7-480C-8C93-F8AA105883A8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RD C; GN CC; SSE B; SSE C; SSE D; </a:t>
          </a:fld>
          <a:endParaRPr lang="fr-FR" sz="2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0.72955</cdr:x>
      <cdr:y>0.3406</cdr:y>
    </cdr:from>
    <cdr:to>
      <cdr:x>0.85321</cdr:x>
      <cdr:y>0.37468</cdr:y>
    </cdr:to>
    <cdr:sp macro="" textlink="">
      <cdr:nvSpPr>
        <cdr:cNvPr id="9" name="Text Box 213">
          <a:extLst xmlns:a="http://schemas.openxmlformats.org/drawingml/2006/main">
            <a:ext uri="{FF2B5EF4-FFF2-40B4-BE49-F238E27FC236}">
              <a16:creationId xmlns:a16="http://schemas.microsoft.com/office/drawing/2014/main" id="{5C487936-ED4E-4162-927E-33C08A732FE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794500" y="2070100"/>
          <a:ext cx="1151721" cy="2071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En arrêt</a:t>
          </a:r>
          <a:endParaRPr lang="fr-FR" sz="7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0.73261</cdr:x>
      <cdr:y>0.35784</cdr:y>
    </cdr:from>
    <cdr:to>
      <cdr:x>0.96313</cdr:x>
      <cdr:y>0.41617</cdr:y>
    </cdr:to>
    <cdr:sp macro="" textlink="Parametres!$F$60">
      <cdr:nvSpPr>
        <cdr:cNvPr id="10" name="Text Box 213">
          <a:extLst xmlns:a="http://schemas.openxmlformats.org/drawingml/2006/main">
            <a:ext uri="{FF2B5EF4-FFF2-40B4-BE49-F238E27FC236}">
              <a16:creationId xmlns:a16="http://schemas.microsoft.com/office/drawing/2014/main" id="{5AECCD6B-5BF6-4742-80F2-4B472110EDE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23075" y="2174875"/>
          <a:ext cx="2146858" cy="354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square" lIns="27432" tIns="22860" rIns="0" bIns="22860" anchor="ctr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fld id="{7A245060-B93D-4B36-A751-E958F4961739}" type="TxLink">
            <a:rPr lang="en-US" sz="700" b="0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pPr marL="0" marR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t>BM; TS; KB; KS; BC 3; RD D; </a:t>
          </a:fld>
          <a:endParaRPr lang="fr-FR" sz="100" b="1" i="0" u="none" strike="noStrike" baseline="0">
            <a:solidFill>
              <a:srgbClr val="000000"/>
            </a:solidFill>
            <a:latin typeface="Arial"/>
            <a:ea typeface="+mn-ea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25400">
          <a:solidFill>
            <a:srgbClr val="0000FF"/>
          </a:solidFill>
          <a:round/>
          <a:headEnd type="triangle"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pageSetUpPr fitToPage="1"/>
  </sheetPr>
  <dimension ref="A1:DW314"/>
  <sheetViews>
    <sheetView tabSelected="1" topLeftCell="A8" zoomScale="55" zoomScaleNormal="55" workbookViewId="0">
      <selection activeCell="D29" sqref="D29"/>
    </sheetView>
  </sheetViews>
  <sheetFormatPr baseColWidth="10" defaultColWidth="11.453125" defaultRowHeight="12.5" x14ac:dyDescent="0.25"/>
  <cols>
    <col min="1" max="1" width="15.7265625" style="2" bestFit="1" customWidth="1"/>
    <col min="2" max="2" width="7.1796875" style="3" bestFit="1" customWidth="1"/>
    <col min="3" max="4" width="8.453125" style="3" customWidth="1"/>
    <col min="5" max="5" width="25.7265625" style="3" customWidth="1"/>
    <col min="6" max="6" width="18.7265625" style="3" bestFit="1" customWidth="1"/>
    <col min="7" max="7" width="8.453125" style="3" customWidth="1"/>
    <col min="8" max="8" width="18.26953125" style="3" bestFit="1" customWidth="1"/>
    <col min="9" max="9" width="19.7265625" style="3" customWidth="1"/>
    <col min="10" max="10" width="31.26953125" style="3" customWidth="1"/>
    <col min="11" max="12" width="9.54296875" style="3" bestFit="1" customWidth="1"/>
    <col min="13" max="13" width="13.1796875" style="3" customWidth="1"/>
    <col min="14" max="16" width="8.453125" style="3" customWidth="1"/>
    <col min="17" max="17" width="9.453125" style="3" bestFit="1" customWidth="1"/>
    <col min="18" max="18" width="8.453125" style="3" customWidth="1"/>
    <col min="19" max="19" width="13" style="3" customWidth="1"/>
    <col min="20" max="20" width="19.453125" style="47" bestFit="1" customWidth="1"/>
    <col min="21" max="21" width="10.1796875" style="47" bestFit="1" customWidth="1"/>
    <col min="22" max="22" width="14.453125" style="47" bestFit="1" customWidth="1"/>
    <col min="23" max="23" width="17" style="47" bestFit="1" customWidth="1"/>
    <col min="24" max="24" width="13.7265625" style="47" bestFit="1" customWidth="1"/>
    <col min="25" max="25" width="19.1796875" style="47" bestFit="1" customWidth="1"/>
    <col min="26" max="26" width="10.81640625" style="47" bestFit="1" customWidth="1"/>
    <col min="27" max="28" width="15.1796875" style="47" bestFit="1" customWidth="1"/>
    <col min="29" max="127" width="5.81640625" style="47"/>
    <col min="128" max="136" width="5.81640625" style="3"/>
    <col min="137" max="137" width="11.453125" style="3" customWidth="1"/>
    <col min="138" max="16384" width="11.453125" style="3"/>
  </cols>
  <sheetData>
    <row r="1" spans="1:20" ht="30" customHeight="1" thickBot="1" x14ac:dyDescent="0.3">
      <c r="A1" s="19">
        <f ca="1">TODAY()</f>
        <v>44991</v>
      </c>
      <c r="C1" s="92">
        <v>44987</v>
      </c>
      <c r="D1" s="92"/>
      <c r="E1" s="92"/>
      <c r="F1" s="92"/>
      <c r="G1" s="92"/>
      <c r="H1" s="92"/>
      <c r="I1" s="14"/>
    </row>
    <row r="2" spans="1:20" ht="29.25" customHeight="1" thickTop="1" x14ac:dyDescent="0.25">
      <c r="C2" s="55" t="str" cm="1">
        <f t="array" ref="C2">IFERROR(CONCATENATE(TEXT(INDEX($B$6:$B$29,MATCH(TRUE,C6:C29&lt;&gt;0,0)),"hh\h")," - ",TEXT(INDEX($B$6:$B$29,MATCH(2,1/(CB629&lt;&gt;0))),"hh\h")),"")</f>
        <v/>
      </c>
      <c r="D2" s="55" t="str" cm="1">
        <f t="array" ref="D2">IFERROR(CONCATENATE(TEXT(INDEX($B$6:$B$29,MATCH(TRUE,D6:D29&lt;&gt;0,0)), "hh\h"), " - ", TEXT(INDEX($B$6:$B$29,MATCH(2,1/(D6:D29&lt;&gt;0))), "hh\h")),"")</f>
        <v>00h - 00h</v>
      </c>
      <c r="E2" s="55" t="str" cm="1">
        <f t="array" ref="E2">IFERROR(CONCATENATE(TEXT(INDEX($B$6:$B$29,MATCH(TRUE,E6:E29&lt;&gt;0,0)), "hh\h"), " - ", TEXT(INDEX($B$6:$B$29,MATCH(2,1/(E6:E29&lt;&gt;0))), "hh\h")),"")</f>
        <v>00h - 00h</v>
      </c>
      <c r="F2" s="55" t="str" cm="1">
        <f t="array" ref="F2">IFERROR(CONCATENATE(TEXT(INDEX($B$6:$B$29,MATCH(TRUE,F6:F29&lt;&gt;0,0)), "hh\h"), " - ", TEXT(INDEX($B$6:$B$29,MATCH(2,1/(F6:F29&lt;&gt;0))), "hh\h")),"")</f>
        <v>00h - 00h</v>
      </c>
      <c r="G2" s="55" t="str" cm="1">
        <f t="array" ref="G2">IFERROR(CONCATENATE(TEXT(INDEX($B$6:$B$29,MATCH(TRUE,G6:G29&lt;&gt;0,0)), "hh\h"), " - ", TEXT(INDEX($B$6:$B$29,MATCH(2,1/(G6:G29&lt;&gt;0))), "hh\h")),"")</f>
        <v>00h - 00h</v>
      </c>
      <c r="H2" s="55" t="str" cm="1">
        <f t="array" ref="H2">IFERROR(CONCATENATE(TEXT(INDEX($B$6:$B$29,MATCH(TRUE,H6:H29&lt;&gt;0,0)), "hh\h"), " - ", TEXT(INDEX($B$6:$B$29,MATCH(2,1/(H6:H29&lt;&gt;0))), "hh\h")),"")</f>
        <v>00h - 00h</v>
      </c>
      <c r="I2" s="55" t="str" cm="1">
        <f t="array" ref="I2">IFERROR(CONCATENATE(TEXT(INDEX($B$6:$B$29,MATCH(TRUE,I6:I29&lt;&gt;0,0)), "hh\h"), " - ", TEXT(INDEX($B$6:$B$29,MATCH(2,1/(I6:I29&lt;&gt;0))), "hh\h")),"")</f>
        <v/>
      </c>
      <c r="J2" s="55" t="str" cm="1">
        <f t="array" ref="J2">IFERROR(CONCATENATE(TEXT(INDEX($B$6:$B$29,MATCH(TRUE,J6:J29&lt;&gt;0,0)), "hh\h"), " - ", TEXT(INDEX($B$6:$B$29,MATCH(2,1/(J6:J29&lt;&gt;0))), "hh\h")),"")</f>
        <v/>
      </c>
      <c r="K2" s="55" t="str" cm="1">
        <f t="array" ref="K2">IFERROR(CONCATENATE(TEXT(INDEX($B$6:$B$29,MATCH(TRUE,K6:K29&lt;&gt;0,0)), "hh\h"), " - ", TEXT(INDEX($B$6:$B$29,MATCH(2,1/(K6:K29&lt;&gt;0))), "hh\h")),"")</f>
        <v/>
      </c>
      <c r="L2" s="55" t="str" cm="1">
        <f t="array" ref="L2">IFERROR(CONCATENATE(TEXT(INDEX($B$6:$B$29,MATCH(TRUE,L6:L29&lt;&gt;0,0)), "hh\h"), " - ", TEXT(INDEX($B$6:$B$29,MATCH(2,1/(L6:L29&lt;&gt;0))), "hh\h")),"")</f>
        <v/>
      </c>
      <c r="M2" s="55" t="str" cm="1">
        <f t="array" ref="M2">IFERROR(CONCATENATE(TEXT(INDEX($B$6:$B$29,MATCH(TRUE,M6:M29&lt;&gt;0,0)), "hh\h"), " - ", TEXT(INDEX($B$6:$B$29,MATCH(2,1/(M6:M29&lt;&gt;0))), "hh\h")),"")</f>
        <v/>
      </c>
      <c r="N2" s="55" t="str" cm="1">
        <f t="array" ref="N2">IFERROR(CONCATENATE(TEXT(INDEX($B$6:$B$29,MATCH(TRUE,N6:N29&lt;&gt;0,0)), "hh\h"), " - ", TEXT(INDEX($B$6:$B$29,MATCH(2,1/(N6:N29&lt;&gt;0))), "hh\h")),"")</f>
        <v/>
      </c>
      <c r="O2" s="55" t="str" cm="1">
        <f t="array" ref="O2">IFERROR(CONCATENATE(TEXT(INDEX($B$6:$B$29,MATCH(TRUE,O6:O29&lt;&gt;0,0)), "hh\h"), " - ", TEXT(INDEX($B$6:$B$29,MATCH(2,1/(O6:O29&lt;&gt;0))), "hh\h")),"")</f>
        <v>00h - 00h</v>
      </c>
      <c r="P2" s="55" t="str" cm="1">
        <f t="array" ref="P2">IFERROR(CONCATENATE(TEXT(INDEX($B$6:$B$29,MATCH(TRUE,P6:P29&lt;&gt;0,0)), "hh\h"), " - ", TEXT(INDEX($B$6:$B$29,MATCH(2,1/(P6:P29&lt;&gt;0))), "hh\h")),"")</f>
        <v>00h - 00h</v>
      </c>
      <c r="Q2" s="55" t="str" cm="1">
        <f t="array" ref="Q2">IFERROR(CONCATENATE(TEXT(INDEX($B$6:$B$29,MATCH(TRUE,Q6:Q29&lt;&gt;0,0)), "hh\h"), " - ", TEXT(INDEX($B$6:$B$29,MATCH(2,1/(Q6:Q29&lt;&gt;0))), "hh\h")),"")</f>
        <v>00h - 00h</v>
      </c>
      <c r="R2" s="55" t="str" cm="1">
        <f t="array" ref="R2">IFERROR(CONCATENATE(TEXT(INDEX($B$6:$B$29,MATCH(TRUE,R6:R29&lt;&gt;0,0)), "hh\h"), " - ", TEXT(INDEX($B$6:$B$29,MATCH(2,1/(R6:R29&lt;&gt;0))), "hh\h")),"")</f>
        <v>00h - 00h</v>
      </c>
      <c r="S2" s="55" t="str" cm="1">
        <f t="array" ref="S2">IFERROR(CONCATENATE(TEXT(INDEX($B$6:$B$29,MATCH(TRUE,S6:S29&lt;&gt;0,0)), "hh\h"), " - ", TEXT(INDEX($B$6:$B$29,MATCH(2,1/(S6:S29&lt;&gt;0))), "hh\h")),"")</f>
        <v>00h - 00h</v>
      </c>
      <c r="T2" s="55" t="str" cm="1">
        <f t="array" ref="T2">IFERROR(CONCATENATE(TEXT(INDEX($B$6:$B$29,MATCH(TRUE,T6:T29&lt;&gt;0,0)), "hh\h"), " - ", TEXT(INDEX($B$6:$B$29,MATCH(2,1/(T6:T29&lt;&gt;0))), "hh\h")),"")</f>
        <v/>
      </c>
    </row>
    <row r="3" spans="1:20" ht="22.5" customHeight="1" thickBot="1" x14ac:dyDescent="0.3">
      <c r="A3" s="6"/>
      <c r="B3" s="4"/>
      <c r="C3" s="56" t="str">
        <f t="shared" ref="C3:T3" si="0">IF(C2="09h - 08h","Marche continue",(IF(C2="","en arrêt",C4&amp;":        "&amp; C2)))</f>
        <v>en arrêt</v>
      </c>
      <c r="D3" s="56" t="str">
        <f t="shared" si="0"/>
        <v>RD C:        00h - 00h</v>
      </c>
      <c r="E3" s="56" t="str">
        <f t="shared" si="0"/>
        <v>GN CC:        00h - 00h</v>
      </c>
      <c r="F3" s="56" t="str">
        <f t="shared" si="0"/>
        <v>SSE B:        00h - 00h</v>
      </c>
      <c r="G3" s="56" t="str">
        <f t="shared" si="0"/>
        <v>SSE C:        00h - 00h</v>
      </c>
      <c r="H3" s="56" t="str">
        <f t="shared" si="0"/>
        <v>SSE D:        00h - 00h</v>
      </c>
      <c r="I3" s="56" t="str">
        <f t="shared" si="0"/>
        <v>en arrêt</v>
      </c>
      <c r="J3" s="56" t="str">
        <f t="shared" si="0"/>
        <v>en arrêt</v>
      </c>
      <c r="K3" s="56" t="str">
        <f t="shared" si="0"/>
        <v>en arrêt</v>
      </c>
      <c r="L3" s="56" t="str">
        <f t="shared" si="0"/>
        <v>en arrêt</v>
      </c>
      <c r="M3" s="56" t="str">
        <f t="shared" si="0"/>
        <v>en arrêt</v>
      </c>
      <c r="N3" s="56" t="str">
        <f t="shared" si="0"/>
        <v>en arrêt</v>
      </c>
      <c r="O3" s="56" t="str">
        <f t="shared" si="0"/>
        <v>TYN:        00h - 00h</v>
      </c>
      <c r="P3" s="56" t="str">
        <f t="shared" si="0"/>
        <v>GO:        00h - 00h</v>
      </c>
      <c r="Q3" s="56" t="str">
        <f t="shared" si="0"/>
        <v>FER:        00h - 00h</v>
      </c>
      <c r="R3" s="56" t="str">
        <f t="shared" si="0"/>
        <v>BC4-5:        00h - 00h</v>
      </c>
      <c r="S3" s="56" t="str">
        <f t="shared" si="0"/>
        <v>MOR:        00h - 00h</v>
      </c>
      <c r="T3" s="56" t="str">
        <f t="shared" si="0"/>
        <v>en arrêt</v>
      </c>
    </row>
    <row r="4" spans="1:20" ht="22.5" customHeight="1" thickBot="1" x14ac:dyDescent="0.3">
      <c r="A4" s="15"/>
      <c r="B4" s="4"/>
      <c r="C4" s="36" t="s">
        <v>1</v>
      </c>
      <c r="D4" s="38" t="s">
        <v>16</v>
      </c>
      <c r="E4" s="34" t="s">
        <v>7</v>
      </c>
      <c r="F4" s="34" t="s">
        <v>8</v>
      </c>
      <c r="G4" s="40" t="s">
        <v>6</v>
      </c>
      <c r="H4" s="40" t="s">
        <v>10</v>
      </c>
      <c r="I4" s="42" t="s">
        <v>0</v>
      </c>
      <c r="J4" s="42" t="s">
        <v>2</v>
      </c>
      <c r="K4" s="40" t="s">
        <v>3</v>
      </c>
      <c r="L4" s="44" t="s">
        <v>4</v>
      </c>
      <c r="M4" s="34" t="s">
        <v>14</v>
      </c>
      <c r="N4" s="34" t="s">
        <v>15</v>
      </c>
      <c r="O4" s="34" t="s">
        <v>11</v>
      </c>
      <c r="P4" s="30" t="s">
        <v>5</v>
      </c>
      <c r="Q4" s="32" t="s">
        <v>9</v>
      </c>
      <c r="R4" s="34" t="s">
        <v>12</v>
      </c>
      <c r="S4" s="34" t="s">
        <v>17</v>
      </c>
      <c r="T4" s="34" t="s">
        <v>18</v>
      </c>
    </row>
    <row r="5" spans="1:20" ht="22.5" customHeight="1" thickBot="1" x14ac:dyDescent="0.3">
      <c r="A5" s="18" t="s">
        <v>13</v>
      </c>
      <c r="B5" s="4"/>
      <c r="C5" s="37"/>
      <c r="D5" s="39"/>
      <c r="E5" s="35"/>
      <c r="F5" s="35"/>
      <c r="G5" s="41"/>
      <c r="H5" s="41"/>
      <c r="I5" s="43"/>
      <c r="J5" s="43"/>
      <c r="K5" s="41"/>
      <c r="L5" s="45"/>
      <c r="M5" s="35"/>
      <c r="N5" s="35"/>
      <c r="O5" s="35"/>
      <c r="P5" s="31"/>
      <c r="Q5" s="33"/>
      <c r="R5" s="35"/>
      <c r="S5" s="35"/>
      <c r="T5" s="35"/>
    </row>
    <row r="6" spans="1:20" ht="22.5" customHeight="1" x14ac:dyDescent="0.25">
      <c r="A6" s="24">
        <f t="shared" ref="A6:A29" si="1">SUM(C6:S6)</f>
        <v>334.9115638554</v>
      </c>
      <c r="B6" s="20">
        <v>9</v>
      </c>
      <c r="C6" s="63" t="s">
        <v>28</v>
      </c>
      <c r="D6" s="26">
        <v>61</v>
      </c>
      <c r="E6" s="26">
        <v>66.546871999999993</v>
      </c>
      <c r="F6" s="26">
        <v>66.299851855399993</v>
      </c>
      <c r="G6" s="26">
        <v>68.378839999999997</v>
      </c>
      <c r="H6" s="26">
        <v>68.686000000000007</v>
      </c>
      <c r="I6" s="26"/>
      <c r="J6" s="26"/>
      <c r="K6" s="26"/>
      <c r="L6" s="26"/>
      <c r="M6" s="26"/>
      <c r="N6" s="26"/>
      <c r="O6" s="26">
        <v>2</v>
      </c>
      <c r="P6" s="26"/>
      <c r="Q6" s="26">
        <v>2</v>
      </c>
      <c r="R6" s="26"/>
      <c r="S6" s="26"/>
      <c r="T6" s="26"/>
    </row>
    <row r="7" spans="1:20" ht="22.5" customHeight="1" x14ac:dyDescent="0.25">
      <c r="A7" s="25">
        <f t="shared" si="1"/>
        <v>362.30418809362715</v>
      </c>
      <c r="B7" s="8">
        <v>10</v>
      </c>
      <c r="C7" s="63" t="s">
        <v>28</v>
      </c>
      <c r="D7" s="26">
        <v>61</v>
      </c>
      <c r="E7" s="26">
        <v>66.546871999999993</v>
      </c>
      <c r="F7" s="26">
        <v>66.299851855399993</v>
      </c>
      <c r="G7" s="26">
        <v>68.378839999999997</v>
      </c>
      <c r="H7" s="26">
        <v>68.686000000000007</v>
      </c>
      <c r="I7" s="26"/>
      <c r="J7" s="26"/>
      <c r="K7" s="26"/>
      <c r="L7" s="26"/>
      <c r="M7" s="26"/>
      <c r="N7" s="26"/>
      <c r="O7" s="26">
        <v>2</v>
      </c>
      <c r="P7" s="26"/>
      <c r="Q7" s="26">
        <v>29.392624238227143</v>
      </c>
      <c r="R7" s="26"/>
      <c r="S7" s="26"/>
      <c r="T7" s="26"/>
    </row>
    <row r="8" spans="1:20" ht="22.5" customHeight="1" x14ac:dyDescent="0.25">
      <c r="A8" s="25">
        <f t="shared" si="1"/>
        <v>359.9115638554</v>
      </c>
      <c r="B8" s="8">
        <v>11</v>
      </c>
      <c r="C8" s="63" t="s">
        <v>28</v>
      </c>
      <c r="D8" s="26">
        <v>61</v>
      </c>
      <c r="E8" s="26">
        <v>66.546871999999993</v>
      </c>
      <c r="F8" s="26">
        <v>66.299851855399993</v>
      </c>
      <c r="G8" s="26">
        <v>68.378839999999997</v>
      </c>
      <c r="H8" s="26">
        <v>68.686000000000007</v>
      </c>
      <c r="I8" s="26"/>
      <c r="J8" s="26"/>
      <c r="K8" s="26"/>
      <c r="L8" s="26"/>
      <c r="M8" s="26"/>
      <c r="N8" s="26"/>
      <c r="O8" s="26"/>
      <c r="P8" s="26"/>
      <c r="Q8" s="26">
        <v>29</v>
      </c>
      <c r="R8" s="26"/>
      <c r="S8" s="26"/>
      <c r="T8" s="26"/>
    </row>
    <row r="9" spans="1:20" ht="22.5" customHeight="1" x14ac:dyDescent="0.25">
      <c r="A9" s="25">
        <f t="shared" si="1"/>
        <v>355.9115638554</v>
      </c>
      <c r="B9" s="8">
        <v>12</v>
      </c>
      <c r="C9" s="63" t="s">
        <v>28</v>
      </c>
      <c r="D9" s="26">
        <v>61</v>
      </c>
      <c r="E9" s="26">
        <v>66.546871999999993</v>
      </c>
      <c r="F9" s="26">
        <v>66.299851855399993</v>
      </c>
      <c r="G9" s="26">
        <v>68.378839999999997</v>
      </c>
      <c r="H9" s="26">
        <v>68.686000000000007</v>
      </c>
      <c r="I9" s="26"/>
      <c r="J9" s="26"/>
      <c r="K9" s="26"/>
      <c r="L9" s="26"/>
      <c r="M9" s="26"/>
      <c r="N9" s="26"/>
      <c r="O9" s="26"/>
      <c r="P9" s="26"/>
      <c r="Q9" s="26">
        <v>25</v>
      </c>
      <c r="R9" s="26"/>
      <c r="S9" s="26"/>
      <c r="T9" s="26"/>
    </row>
    <row r="10" spans="1:20" ht="22.5" customHeight="1" x14ac:dyDescent="0.25">
      <c r="A10" s="25">
        <f t="shared" si="1"/>
        <v>355.9115638554</v>
      </c>
      <c r="B10" s="8">
        <v>13</v>
      </c>
      <c r="C10" s="63" t="s">
        <v>28</v>
      </c>
      <c r="D10" s="26">
        <v>61</v>
      </c>
      <c r="E10" s="26">
        <v>66.546871999999993</v>
      </c>
      <c r="F10" s="26">
        <v>66.299851855399993</v>
      </c>
      <c r="G10" s="26">
        <v>68.378839999999997</v>
      </c>
      <c r="H10" s="26">
        <v>68.686000000000007</v>
      </c>
      <c r="I10" s="26"/>
      <c r="J10" s="26"/>
      <c r="K10" s="26"/>
      <c r="L10" s="26"/>
      <c r="M10" s="26"/>
      <c r="N10" s="26"/>
      <c r="O10" s="26"/>
      <c r="P10" s="26"/>
      <c r="Q10" s="26">
        <v>25</v>
      </c>
      <c r="R10" s="26"/>
      <c r="S10" s="26"/>
      <c r="T10" s="26"/>
    </row>
    <row r="11" spans="1:20" ht="22.5" customHeight="1" x14ac:dyDescent="0.25">
      <c r="A11" s="25">
        <f t="shared" si="1"/>
        <v>354.9115638554</v>
      </c>
      <c r="B11" s="8">
        <v>14</v>
      </c>
      <c r="C11" s="63" t="s">
        <v>28</v>
      </c>
      <c r="D11" s="26">
        <v>61</v>
      </c>
      <c r="E11" s="26">
        <v>66.546871999999993</v>
      </c>
      <c r="F11" s="26">
        <v>66.299851855399993</v>
      </c>
      <c r="G11" s="26">
        <v>68.378839999999997</v>
      </c>
      <c r="H11" s="26">
        <v>68.686000000000007</v>
      </c>
      <c r="I11" s="26"/>
      <c r="J11" s="26"/>
      <c r="K11" s="26"/>
      <c r="L11" s="26"/>
      <c r="M11" s="26"/>
      <c r="N11" s="26"/>
      <c r="O11" s="26"/>
      <c r="P11" s="26"/>
      <c r="Q11" s="26">
        <v>24</v>
      </c>
      <c r="R11" s="26"/>
      <c r="S11" s="26"/>
      <c r="T11" s="26"/>
    </row>
    <row r="12" spans="1:20" ht="22.5" customHeight="1" x14ac:dyDescent="0.25">
      <c r="A12" s="25">
        <f t="shared" si="1"/>
        <v>354.9115638554</v>
      </c>
      <c r="B12" s="8">
        <v>15</v>
      </c>
      <c r="C12" s="63" t="s">
        <v>28</v>
      </c>
      <c r="D12" s="26">
        <v>61</v>
      </c>
      <c r="E12" s="26">
        <v>66.546871999999993</v>
      </c>
      <c r="F12" s="26">
        <v>66.299851855399993</v>
      </c>
      <c r="G12" s="26">
        <v>68.378839999999997</v>
      </c>
      <c r="H12" s="26">
        <v>68.686000000000007</v>
      </c>
      <c r="I12" s="26"/>
      <c r="J12" s="26"/>
      <c r="K12" s="26"/>
      <c r="L12" s="26"/>
      <c r="M12" s="26"/>
      <c r="N12" s="26"/>
      <c r="O12" s="26"/>
      <c r="P12" s="26"/>
      <c r="Q12" s="26">
        <v>24</v>
      </c>
      <c r="R12" s="26"/>
      <c r="S12" s="26"/>
      <c r="T12" s="26"/>
    </row>
    <row r="13" spans="1:20" ht="22.5" customHeight="1" x14ac:dyDescent="0.25">
      <c r="A13" s="25">
        <f t="shared" si="1"/>
        <v>353.9115638554</v>
      </c>
      <c r="B13" s="8">
        <v>16</v>
      </c>
      <c r="C13" s="63" t="s">
        <v>28</v>
      </c>
      <c r="D13" s="26">
        <v>61</v>
      </c>
      <c r="E13" s="26">
        <v>66.546871999999993</v>
      </c>
      <c r="F13" s="26">
        <v>66.299851855399993</v>
      </c>
      <c r="G13" s="26">
        <v>68.378839999999997</v>
      </c>
      <c r="H13" s="26">
        <v>68.686000000000007</v>
      </c>
      <c r="I13" s="26"/>
      <c r="J13" s="26"/>
      <c r="K13" s="26"/>
      <c r="L13" s="26"/>
      <c r="M13" s="26"/>
      <c r="N13" s="26"/>
      <c r="O13" s="26"/>
      <c r="P13" s="26"/>
      <c r="Q13" s="26">
        <v>23</v>
      </c>
      <c r="R13" s="26"/>
      <c r="S13" s="26"/>
      <c r="T13" s="26"/>
    </row>
    <row r="14" spans="1:20" ht="22.5" customHeight="1" x14ac:dyDescent="0.25">
      <c r="A14" s="25">
        <f t="shared" si="1"/>
        <v>353.9115638554</v>
      </c>
      <c r="B14" s="8">
        <v>17</v>
      </c>
      <c r="C14" s="63" t="s">
        <v>28</v>
      </c>
      <c r="D14" s="26">
        <v>61</v>
      </c>
      <c r="E14" s="26">
        <v>66.546871999999993</v>
      </c>
      <c r="F14" s="26">
        <v>66.299851855399993</v>
      </c>
      <c r="G14" s="26">
        <v>68.378839999999997</v>
      </c>
      <c r="H14" s="26">
        <v>68.686000000000007</v>
      </c>
      <c r="I14" s="26"/>
      <c r="J14" s="26"/>
      <c r="K14" s="26"/>
      <c r="L14" s="26"/>
      <c r="M14" s="26"/>
      <c r="N14" s="26"/>
      <c r="O14" s="26"/>
      <c r="P14" s="26"/>
      <c r="Q14" s="26">
        <v>23</v>
      </c>
      <c r="R14" s="26"/>
      <c r="S14" s="26"/>
      <c r="T14" s="26"/>
    </row>
    <row r="15" spans="1:20" ht="22.5" customHeight="1" x14ac:dyDescent="0.25">
      <c r="A15" s="25">
        <f t="shared" si="1"/>
        <v>360.78937756731136</v>
      </c>
      <c r="B15" s="8">
        <v>18</v>
      </c>
      <c r="C15" s="63" t="s">
        <v>28</v>
      </c>
      <c r="D15" s="26">
        <v>61</v>
      </c>
      <c r="E15" s="26">
        <v>66.546871999999993</v>
      </c>
      <c r="F15" s="26">
        <v>66.299851855399993</v>
      </c>
      <c r="G15" s="26">
        <v>68.378839999999997</v>
      </c>
      <c r="H15" s="26">
        <v>68.686000000000007</v>
      </c>
      <c r="I15" s="26"/>
      <c r="J15" s="26"/>
      <c r="K15" s="26"/>
      <c r="L15" s="26"/>
      <c r="M15" s="26"/>
      <c r="N15" s="26"/>
      <c r="O15" s="26"/>
      <c r="P15" s="26"/>
      <c r="Q15" s="26">
        <v>29.877813711911351</v>
      </c>
      <c r="R15" s="26"/>
      <c r="S15" s="26"/>
      <c r="T15" s="26"/>
    </row>
    <row r="16" spans="1:20" ht="22.5" customHeight="1" x14ac:dyDescent="0.25">
      <c r="A16" s="25">
        <f t="shared" si="1"/>
        <v>390.0841566254</v>
      </c>
      <c r="B16" s="8">
        <v>19</v>
      </c>
      <c r="C16" s="63" t="s">
        <v>28</v>
      </c>
      <c r="D16" s="26">
        <v>61</v>
      </c>
      <c r="E16" s="26">
        <v>66.546871999999993</v>
      </c>
      <c r="F16" s="26">
        <v>66.299851855399993</v>
      </c>
      <c r="G16" s="26">
        <v>68.378839999999997</v>
      </c>
      <c r="H16" s="26">
        <v>68.686000000000007</v>
      </c>
      <c r="I16" s="26"/>
      <c r="J16" s="26"/>
      <c r="K16" s="26"/>
      <c r="L16" s="26"/>
      <c r="M16" s="26"/>
      <c r="N16" s="26"/>
      <c r="O16" s="26">
        <v>23.172592770000001</v>
      </c>
      <c r="P16" s="26">
        <v>13</v>
      </c>
      <c r="Q16" s="26">
        <v>23</v>
      </c>
      <c r="R16" s="26"/>
      <c r="S16" s="26"/>
      <c r="T16" s="26"/>
    </row>
    <row r="17" spans="1:20" ht="22.5" customHeight="1" x14ac:dyDescent="0.25">
      <c r="A17" s="25">
        <f t="shared" si="1"/>
        <v>407.04750125152202</v>
      </c>
      <c r="B17" s="8">
        <v>20</v>
      </c>
      <c r="C17" s="63" t="s">
        <v>28</v>
      </c>
      <c r="D17" s="26">
        <v>61</v>
      </c>
      <c r="E17" s="26">
        <v>66.546871999999993</v>
      </c>
      <c r="F17" s="26">
        <v>66.299851855399993</v>
      </c>
      <c r="G17" s="26">
        <v>68.378839999999997</v>
      </c>
      <c r="H17" s="26">
        <v>68.686000000000007</v>
      </c>
      <c r="I17" s="26"/>
      <c r="J17" s="26"/>
      <c r="K17" s="26"/>
      <c r="L17" s="26"/>
      <c r="M17" s="26"/>
      <c r="N17" s="26"/>
      <c r="O17" s="26">
        <v>28.135937396121999</v>
      </c>
      <c r="P17" s="26">
        <v>23</v>
      </c>
      <c r="Q17" s="26">
        <v>25</v>
      </c>
      <c r="R17" s="26"/>
      <c r="S17" s="26"/>
      <c r="T17" s="26"/>
    </row>
    <row r="18" spans="1:20" ht="22.5" customHeight="1" x14ac:dyDescent="0.25">
      <c r="A18" s="25">
        <f t="shared" si="1"/>
        <v>400.6401261822698</v>
      </c>
      <c r="B18" s="8">
        <v>21</v>
      </c>
      <c r="C18" s="63" t="s">
        <v>28</v>
      </c>
      <c r="D18" s="26">
        <v>61</v>
      </c>
      <c r="E18" s="26">
        <v>66.546871999999993</v>
      </c>
      <c r="F18" s="26">
        <v>66.299851855399993</v>
      </c>
      <c r="G18" s="26">
        <v>68.378839999999997</v>
      </c>
      <c r="H18" s="26">
        <v>68.686000000000007</v>
      </c>
      <c r="I18" s="26"/>
      <c r="J18" s="26"/>
      <c r="K18" s="26"/>
      <c r="L18" s="26"/>
      <c r="M18" s="26"/>
      <c r="N18" s="26"/>
      <c r="O18" s="26">
        <v>21.728562326869806</v>
      </c>
      <c r="P18" s="26">
        <v>23</v>
      </c>
      <c r="Q18" s="26">
        <v>23</v>
      </c>
      <c r="R18" s="26">
        <v>1</v>
      </c>
      <c r="S18" s="26">
        <v>1</v>
      </c>
      <c r="T18" s="26"/>
    </row>
    <row r="19" spans="1:20" ht="22.5" customHeight="1" x14ac:dyDescent="0.25">
      <c r="A19" s="25">
        <f t="shared" si="1"/>
        <v>402.29800222105098</v>
      </c>
      <c r="B19" s="8">
        <v>22</v>
      </c>
      <c r="C19" s="63" t="s">
        <v>28</v>
      </c>
      <c r="D19" s="26">
        <v>61</v>
      </c>
      <c r="E19" s="26">
        <v>66.546871999999993</v>
      </c>
      <c r="F19" s="26">
        <v>66.299851855399993</v>
      </c>
      <c r="G19" s="26">
        <v>68.378839999999997</v>
      </c>
      <c r="H19" s="26">
        <v>68.686000000000007</v>
      </c>
      <c r="I19" s="26"/>
      <c r="J19" s="26"/>
      <c r="K19" s="26"/>
      <c r="L19" s="26"/>
      <c r="M19" s="26"/>
      <c r="N19" s="26"/>
      <c r="O19" s="26">
        <v>24.386438365650967</v>
      </c>
      <c r="P19" s="26">
        <v>23</v>
      </c>
      <c r="Q19" s="26">
        <v>22</v>
      </c>
      <c r="R19" s="26">
        <v>1</v>
      </c>
      <c r="S19" s="26">
        <v>1</v>
      </c>
      <c r="T19" s="26"/>
    </row>
    <row r="20" spans="1:20" ht="22.5" customHeight="1" x14ac:dyDescent="0.25">
      <c r="A20" s="25">
        <f t="shared" si="1"/>
        <v>382.790696126868</v>
      </c>
      <c r="B20" s="8">
        <v>23</v>
      </c>
      <c r="C20" s="63" t="s">
        <v>28</v>
      </c>
      <c r="D20" s="26">
        <v>61</v>
      </c>
      <c r="E20" s="26">
        <v>66.546871999999993</v>
      </c>
      <c r="F20" s="26">
        <v>66.299851855399993</v>
      </c>
      <c r="G20" s="26">
        <v>68.378839999999997</v>
      </c>
      <c r="H20" s="26">
        <v>68.686000000000007</v>
      </c>
      <c r="I20" s="26"/>
      <c r="J20" s="26"/>
      <c r="K20" s="26"/>
      <c r="L20" s="26"/>
      <c r="M20" s="26"/>
      <c r="N20" s="26"/>
      <c r="O20" s="26"/>
      <c r="P20" s="26">
        <v>23</v>
      </c>
      <c r="Q20" s="26">
        <v>26.879132271467999</v>
      </c>
      <c r="R20" s="26">
        <v>1</v>
      </c>
      <c r="S20" s="26">
        <v>1</v>
      </c>
      <c r="T20" s="26"/>
    </row>
    <row r="21" spans="1:20" ht="22.5" customHeight="1" thickBot="1" x14ac:dyDescent="0.3">
      <c r="A21" s="25">
        <f t="shared" si="1"/>
        <v>338.08294256248575</v>
      </c>
      <c r="B21" s="8">
        <v>0</v>
      </c>
      <c r="C21" s="64" t="s">
        <v>28</v>
      </c>
      <c r="D21" s="27">
        <v>61</v>
      </c>
      <c r="E21" s="27">
        <v>66.546871999999993</v>
      </c>
      <c r="F21" s="27">
        <v>58.281529229152738</v>
      </c>
      <c r="G21" s="27">
        <v>63.929941333332998</v>
      </c>
      <c r="H21" s="27">
        <v>65.324600000000004</v>
      </c>
      <c r="I21" s="27"/>
      <c r="J21" s="27"/>
      <c r="K21" s="27"/>
      <c r="L21" s="27"/>
      <c r="M21" s="27"/>
      <c r="N21" s="27"/>
      <c r="O21" s="27"/>
      <c r="P21" s="27">
        <v>23</v>
      </c>
      <c r="Q21" s="27"/>
      <c r="R21" s="27"/>
      <c r="S21" s="27"/>
      <c r="T21" s="27"/>
    </row>
    <row r="22" spans="1:20" ht="21.75" customHeight="1" thickTop="1" x14ac:dyDescent="0.25">
      <c r="A22" s="25">
        <f t="shared" si="1"/>
        <v>195.30310216986101</v>
      </c>
      <c r="B22" s="8">
        <v>1</v>
      </c>
      <c r="C22" s="65" t="s">
        <v>28</v>
      </c>
      <c r="D22" s="29">
        <v>61</v>
      </c>
      <c r="E22" s="29">
        <v>6.9647199999999998</v>
      </c>
      <c r="F22" s="29">
        <v>55.395326869861002</v>
      </c>
      <c r="G22" s="29">
        <v>6.6266553000000004</v>
      </c>
      <c r="H22" s="28">
        <v>62.196399999999997</v>
      </c>
      <c r="I22" s="29"/>
      <c r="J22" s="29"/>
      <c r="K22" s="29"/>
      <c r="L22" s="29"/>
      <c r="M22" s="29"/>
      <c r="N22" s="29"/>
      <c r="O22" s="29"/>
      <c r="P22" s="29">
        <v>3.12</v>
      </c>
      <c r="Q22" s="29"/>
      <c r="R22" s="29"/>
      <c r="S22" s="29"/>
      <c r="T22" s="29"/>
    </row>
    <row r="23" spans="1:20" ht="21.75" customHeight="1" x14ac:dyDescent="0.25">
      <c r="A23" s="25">
        <f t="shared" si="1"/>
        <v>288.53667545319433</v>
      </c>
      <c r="B23" s="8">
        <v>2</v>
      </c>
      <c r="C23" s="65">
        <v>52</v>
      </c>
      <c r="D23" s="29">
        <v>61</v>
      </c>
      <c r="E23" s="29">
        <v>6.9647199999999998</v>
      </c>
      <c r="F23" s="29">
        <v>55.395326869861002</v>
      </c>
      <c r="G23" s="29">
        <v>53.818938583333335</v>
      </c>
      <c r="H23" s="28">
        <v>56.237690000000001</v>
      </c>
      <c r="I23" s="29"/>
      <c r="J23" s="29"/>
      <c r="K23" s="29"/>
      <c r="L23" s="29"/>
      <c r="M23" s="29"/>
      <c r="N23" s="29"/>
      <c r="O23" s="29"/>
      <c r="P23" s="29">
        <v>3.12</v>
      </c>
      <c r="Q23" s="29"/>
      <c r="R23" s="29"/>
      <c r="S23" s="29"/>
      <c r="T23" s="29"/>
    </row>
    <row r="24" spans="1:20" ht="21.75" customHeight="1" x14ac:dyDescent="0.25">
      <c r="A24" s="25">
        <f t="shared" si="1"/>
        <v>230.76781720319468</v>
      </c>
      <c r="B24" s="8">
        <v>3</v>
      </c>
      <c r="C24" s="65" t="s">
        <v>29</v>
      </c>
      <c r="D24" s="29">
        <v>61</v>
      </c>
      <c r="E24" s="29">
        <v>6.9647199999999998</v>
      </c>
      <c r="F24" s="29">
        <v>55.395326869861002</v>
      </c>
      <c r="G24" s="29">
        <v>51.659241166667002</v>
      </c>
      <c r="H24" s="28">
        <v>52.628529166666695</v>
      </c>
      <c r="I24" s="29"/>
      <c r="J24" s="29"/>
      <c r="K24" s="29"/>
      <c r="L24" s="29"/>
      <c r="M24" s="29"/>
      <c r="N24" s="29"/>
      <c r="O24" s="29"/>
      <c r="P24" s="29">
        <v>3.12</v>
      </c>
      <c r="Q24" s="29"/>
      <c r="R24" s="29"/>
      <c r="S24" s="29"/>
      <c r="T24" s="29"/>
    </row>
    <row r="25" spans="1:20" ht="21.75" customHeight="1" x14ac:dyDescent="0.25">
      <c r="A25" s="25">
        <f t="shared" si="1"/>
        <v>181.18048553652773</v>
      </c>
      <c r="B25" s="8">
        <v>4</v>
      </c>
      <c r="C25" s="65" t="s">
        <v>29</v>
      </c>
      <c r="D25" s="29">
        <v>61</v>
      </c>
      <c r="E25" s="29">
        <v>6.9647199999999998</v>
      </c>
      <c r="F25" s="29">
        <v>55.395326869861002</v>
      </c>
      <c r="G25" s="29">
        <v>49.177480000000003</v>
      </c>
      <c r="H25" s="28">
        <v>5.5229586666666997</v>
      </c>
      <c r="I25" s="29"/>
      <c r="J25" s="29"/>
      <c r="K25" s="29"/>
      <c r="L25" s="29"/>
      <c r="M25" s="29"/>
      <c r="N25" s="29"/>
      <c r="O25" s="29"/>
      <c r="P25" s="29">
        <v>3.12</v>
      </c>
      <c r="Q25" s="29"/>
      <c r="R25" s="29"/>
      <c r="S25" s="29"/>
      <c r="T25" s="29"/>
    </row>
    <row r="26" spans="1:20" ht="21.75" customHeight="1" x14ac:dyDescent="0.25">
      <c r="A26" s="25">
        <f t="shared" si="1"/>
        <v>227.39931006986137</v>
      </c>
      <c r="B26" s="8">
        <v>5</v>
      </c>
      <c r="C26" s="65" t="s">
        <v>30</v>
      </c>
      <c r="D26" s="29">
        <v>61</v>
      </c>
      <c r="E26" s="29">
        <v>6.9647199999999998</v>
      </c>
      <c r="F26" s="29">
        <v>55.395326869861002</v>
      </c>
      <c r="G26" s="29">
        <v>49.484367866667</v>
      </c>
      <c r="H26" s="28">
        <v>51.434895333333358</v>
      </c>
      <c r="I26" s="29"/>
      <c r="J26" s="29"/>
      <c r="K26" s="29"/>
      <c r="L26" s="29"/>
      <c r="M26" s="29"/>
      <c r="N26" s="29"/>
      <c r="O26" s="29"/>
      <c r="P26" s="29">
        <v>3.12</v>
      </c>
      <c r="Q26" s="29"/>
      <c r="R26" s="29"/>
      <c r="S26" s="29"/>
      <c r="T26" s="29"/>
    </row>
    <row r="27" spans="1:20" ht="21.75" customHeight="1" x14ac:dyDescent="0.25">
      <c r="A27" s="25">
        <f t="shared" si="1"/>
        <v>235.20759803652771</v>
      </c>
      <c r="B27" s="8">
        <v>6</v>
      </c>
      <c r="C27" s="65" t="s">
        <v>31</v>
      </c>
      <c r="D27" s="29">
        <v>61</v>
      </c>
      <c r="E27" s="29">
        <v>6.9647199999999998</v>
      </c>
      <c r="F27" s="29">
        <v>55.395326869861002</v>
      </c>
      <c r="G27" s="29">
        <v>53.514736999999997</v>
      </c>
      <c r="H27" s="28">
        <v>55.212814166666703</v>
      </c>
      <c r="I27" s="29"/>
      <c r="J27" s="29"/>
      <c r="K27" s="29"/>
      <c r="L27" s="29"/>
      <c r="M27" s="29"/>
      <c r="N27" s="29"/>
      <c r="O27" s="29"/>
      <c r="P27" s="29">
        <v>3.12</v>
      </c>
      <c r="Q27" s="29"/>
      <c r="R27" s="29"/>
      <c r="S27" s="29"/>
      <c r="T27" s="29"/>
    </row>
    <row r="28" spans="1:20" ht="21.75" customHeight="1" x14ac:dyDescent="0.25">
      <c r="A28" s="25">
        <f t="shared" si="1"/>
        <v>322.89915543822724</v>
      </c>
      <c r="B28" s="8">
        <v>7</v>
      </c>
      <c r="C28" s="65" t="s">
        <v>32</v>
      </c>
      <c r="D28" s="29">
        <v>67</v>
      </c>
      <c r="E28" s="29">
        <v>66.546871999999993</v>
      </c>
      <c r="F28" s="29">
        <v>58.835774238227152</v>
      </c>
      <c r="G28" s="29">
        <v>63.472749199999996</v>
      </c>
      <c r="H28" s="28">
        <v>63.923760000000044</v>
      </c>
      <c r="I28" s="29"/>
      <c r="J28" s="29"/>
      <c r="K28" s="29"/>
      <c r="L28" s="29"/>
      <c r="M28" s="29"/>
      <c r="N28" s="29"/>
      <c r="O28" s="29"/>
      <c r="P28" s="29">
        <v>3.12</v>
      </c>
      <c r="Q28" s="29"/>
      <c r="R28" s="29"/>
      <c r="S28" s="29"/>
      <c r="T28" s="29"/>
    </row>
    <row r="29" spans="1:20" ht="21.75" customHeight="1" thickBot="1" x14ac:dyDescent="0.3">
      <c r="A29" s="25">
        <f t="shared" si="1"/>
        <v>331.45712282867044</v>
      </c>
      <c r="B29" s="9">
        <v>8</v>
      </c>
      <c r="C29" s="65" t="s">
        <v>33</v>
      </c>
      <c r="D29" s="29">
        <v>67</v>
      </c>
      <c r="E29" s="29">
        <v>66.546871999999993</v>
      </c>
      <c r="F29" s="29">
        <v>57.686299168975083</v>
      </c>
      <c r="G29" s="29">
        <v>63.428800000000003</v>
      </c>
      <c r="H29" s="29">
        <v>65.15978600000004</v>
      </c>
      <c r="I29" s="29"/>
      <c r="J29" s="29"/>
      <c r="K29" s="29"/>
      <c r="L29" s="29"/>
      <c r="M29" s="29"/>
      <c r="N29" s="29"/>
      <c r="O29" s="29"/>
      <c r="P29" s="29">
        <v>2</v>
      </c>
      <c r="Q29" s="29">
        <v>9.6353656596952995</v>
      </c>
      <c r="R29" s="29"/>
      <c r="S29" s="29"/>
      <c r="T29" s="29"/>
    </row>
    <row r="30" spans="1:20" ht="24" customHeight="1" thickBot="1" x14ac:dyDescent="0.3">
      <c r="A30" s="16">
        <f>SUM(A6:A29)</f>
        <v>7881.0807682098002</v>
      </c>
      <c r="C30" s="13">
        <f>SUM(C6:C29)</f>
        <v>52</v>
      </c>
      <c r="D30" s="13">
        <f t="shared" ref="D30:S30" si="2">SUM(D6:D29)</f>
        <v>1476</v>
      </c>
      <c r="E30" s="13">
        <f t="shared" si="2"/>
        <v>1239.6320159999993</v>
      </c>
      <c r="F30" s="13">
        <f t="shared" si="2"/>
        <v>1501.6733416865211</v>
      </c>
      <c r="G30" s="13">
        <f t="shared" si="2"/>
        <v>1480.7955104500002</v>
      </c>
      <c r="H30" s="13">
        <f t="shared" si="2"/>
        <v>1507.9314333333339</v>
      </c>
      <c r="I30" s="13">
        <f t="shared" si="2"/>
        <v>0</v>
      </c>
      <c r="J30" s="13">
        <f t="shared" si="2"/>
        <v>0</v>
      </c>
      <c r="K30" s="13">
        <f t="shared" si="2"/>
        <v>0</v>
      </c>
      <c r="L30" s="13">
        <f t="shared" si="2"/>
        <v>0</v>
      </c>
      <c r="M30" s="13">
        <f t="shared" si="2"/>
        <v>0</v>
      </c>
      <c r="N30" s="13">
        <f t="shared" si="2"/>
        <v>0</v>
      </c>
      <c r="O30" s="13">
        <f t="shared" si="2"/>
        <v>101.42353085864278</v>
      </c>
      <c r="P30" s="13">
        <f t="shared" si="2"/>
        <v>151.84000000000003</v>
      </c>
      <c r="Q30" s="13">
        <f t="shared" si="2"/>
        <v>363.78493588130181</v>
      </c>
      <c r="R30" s="13">
        <f t="shared" si="2"/>
        <v>3</v>
      </c>
      <c r="S30" s="13">
        <f t="shared" si="2"/>
        <v>3</v>
      </c>
      <c r="T30" s="13">
        <f t="shared" ref="T30" si="3">SUM(T6:T29)</f>
        <v>0</v>
      </c>
    </row>
    <row r="31" spans="1:20" ht="18.75" customHeight="1" x14ac:dyDescent="0.25">
      <c r="A31" s="6"/>
      <c r="C31" s="95" t="s">
        <v>1</v>
      </c>
      <c r="D31" s="97" t="s">
        <v>16</v>
      </c>
      <c r="E31" s="99" t="s">
        <v>7</v>
      </c>
      <c r="F31" s="99" t="s">
        <v>8</v>
      </c>
      <c r="G31" s="101" t="s">
        <v>6</v>
      </c>
      <c r="H31" s="93" t="s">
        <v>10</v>
      </c>
      <c r="I31" s="105" t="s">
        <v>0</v>
      </c>
      <c r="J31" s="105" t="s">
        <v>2</v>
      </c>
      <c r="K31" s="93" t="s">
        <v>3</v>
      </c>
      <c r="L31" s="103" t="s">
        <v>4</v>
      </c>
      <c r="M31" s="83" t="s">
        <v>14</v>
      </c>
      <c r="N31" s="83" t="s">
        <v>15</v>
      </c>
      <c r="O31" s="83" t="s">
        <v>11</v>
      </c>
      <c r="P31" s="85" t="s">
        <v>5</v>
      </c>
      <c r="Q31" s="103" t="s">
        <v>9</v>
      </c>
      <c r="R31" s="83" t="s">
        <v>12</v>
      </c>
      <c r="S31" s="83" t="s">
        <v>17</v>
      </c>
      <c r="T31" s="90" t="s">
        <v>26</v>
      </c>
    </row>
    <row r="32" spans="1:20" ht="18.75" customHeight="1" thickBot="1" x14ac:dyDescent="0.3">
      <c r="A32" s="6"/>
      <c r="C32" s="96"/>
      <c r="D32" s="98"/>
      <c r="E32" s="100"/>
      <c r="F32" s="100"/>
      <c r="G32" s="102"/>
      <c r="H32" s="94"/>
      <c r="I32" s="106"/>
      <c r="J32" s="106"/>
      <c r="K32" s="94"/>
      <c r="L32" s="104"/>
      <c r="M32" s="84"/>
      <c r="N32" s="84"/>
      <c r="O32" s="84"/>
      <c r="P32" s="86"/>
      <c r="Q32" s="104"/>
      <c r="R32" s="84"/>
      <c r="S32" s="84"/>
      <c r="T32" s="91"/>
    </row>
    <row r="33" spans="1:127" ht="16" customHeight="1" x14ac:dyDescent="0.25">
      <c r="A33" s="17"/>
      <c r="B33" s="4"/>
      <c r="C33" s="66"/>
      <c r="D33" s="4"/>
      <c r="E33" s="5"/>
      <c r="F33" s="4"/>
      <c r="G33" s="5"/>
      <c r="H33" s="7"/>
      <c r="I33" s="7"/>
      <c r="J33" s="7"/>
      <c r="K33" s="7"/>
      <c r="L33" s="7"/>
      <c r="M33" s="21"/>
      <c r="N33" s="47"/>
      <c r="O33" s="70"/>
      <c r="P33" s="69"/>
      <c r="Q33" s="47"/>
      <c r="R33" s="47"/>
      <c r="S33" s="47"/>
      <c r="DR33" s="3"/>
      <c r="DS33" s="3"/>
      <c r="DT33" s="3"/>
      <c r="DU33" s="3"/>
      <c r="DV33" s="3"/>
      <c r="DW33" s="3"/>
    </row>
    <row r="34" spans="1:127" ht="16" customHeight="1" x14ac:dyDescent="0.25">
      <c r="A34" s="6"/>
      <c r="B34" s="4"/>
      <c r="C34" s="67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1"/>
      <c r="P34" s="67"/>
      <c r="Q34" s="6"/>
      <c r="R34" s="6"/>
      <c r="S34" s="6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</row>
    <row r="35" spans="1:127" ht="16" customHeight="1" x14ac:dyDescent="0.25">
      <c r="A35" s="6"/>
      <c r="B35" s="4"/>
      <c r="C35" s="67"/>
      <c r="D35" s="6"/>
      <c r="E35" s="6"/>
      <c r="F35" s="6"/>
      <c r="G35" s="6"/>
      <c r="H35" s="6"/>
      <c r="I35" s="6"/>
      <c r="J35" s="6"/>
      <c r="K35" s="6"/>
      <c r="L35" s="6"/>
      <c r="M35" s="23"/>
      <c r="N35" s="6"/>
      <c r="O35" s="72"/>
      <c r="P35" s="67"/>
      <c r="Q35" s="6"/>
      <c r="R35" s="6"/>
      <c r="S35" s="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</row>
    <row r="36" spans="1:127" ht="16" customHeight="1" x14ac:dyDescent="0.25">
      <c r="A36" s="6"/>
      <c r="B36" s="6"/>
      <c r="C36" s="67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71"/>
      <c r="P36" s="67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46"/>
      <c r="BR36" s="46"/>
      <c r="BS36" s="46"/>
      <c r="BT36" s="46"/>
    </row>
    <row r="37" spans="1:127" ht="16" customHeight="1" x14ac:dyDescent="0.25">
      <c r="A37" s="6"/>
      <c r="B37" s="4"/>
      <c r="C37" s="6"/>
      <c r="D37" s="6"/>
      <c r="E37" s="6"/>
      <c r="F37" s="6"/>
      <c r="G37" s="6"/>
      <c r="H37" s="6"/>
      <c r="I37" s="6"/>
      <c r="J37" s="6"/>
      <c r="K37" s="6"/>
      <c r="L37" s="6"/>
      <c r="M37" s="23"/>
      <c r="N37" s="6"/>
      <c r="O37" s="72"/>
      <c r="P37" s="67"/>
      <c r="Q37" s="6"/>
      <c r="R37" s="6"/>
      <c r="S37" s="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</row>
    <row r="38" spans="1:127" ht="16" customHeight="1" thickBot="1" x14ac:dyDescent="0.3">
      <c r="A38" s="6"/>
      <c r="B38" s="4"/>
      <c r="C38" s="6"/>
      <c r="D38" s="6"/>
      <c r="E38" s="6"/>
      <c r="F38" s="6"/>
      <c r="G38" s="6"/>
      <c r="H38" s="6"/>
      <c r="I38" s="6"/>
      <c r="J38" s="6"/>
      <c r="K38" s="6"/>
      <c r="L38" s="6"/>
      <c r="M38" s="23"/>
      <c r="N38" s="6"/>
      <c r="O38" s="22"/>
      <c r="P38" s="6"/>
      <c r="Q38" s="6"/>
      <c r="R38" s="6"/>
      <c r="S38" s="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</row>
    <row r="39" spans="1:127" ht="16" customHeight="1" thickBot="1" x14ac:dyDescent="0.3">
      <c r="A39" s="6"/>
      <c r="B39" s="4"/>
      <c r="C39" s="6"/>
      <c r="D39" s="3" t="s">
        <v>27</v>
      </c>
      <c r="E39" s="51" t="s">
        <v>19</v>
      </c>
      <c r="F39" s="52" t="s">
        <v>20</v>
      </c>
      <c r="G39" s="6"/>
      <c r="K39" s="6"/>
      <c r="L39" s="6"/>
      <c r="M39" s="23"/>
      <c r="N39" s="6"/>
      <c r="O39" s="22"/>
      <c r="P39" s="6"/>
      <c r="Q39" s="6"/>
      <c r="R39" s="6"/>
      <c r="S39" s="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</row>
    <row r="40" spans="1:127" ht="13" thickBot="1" x14ac:dyDescent="0.3">
      <c r="D40" s="36" t="s">
        <v>1</v>
      </c>
      <c r="E40" s="57" t="s">
        <v>34</v>
      </c>
      <c r="F40" s="75" t="s">
        <v>23</v>
      </c>
      <c r="G40" s="68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</row>
    <row r="41" spans="1:127" ht="13" thickBot="1" x14ac:dyDescent="0.3">
      <c r="A41" s="49" t="s">
        <v>21</v>
      </c>
      <c r="D41" s="38" t="s">
        <v>16</v>
      </c>
      <c r="E41" s="58" t="s">
        <v>35</v>
      </c>
      <c r="F41" s="58" t="s">
        <v>22</v>
      </c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</row>
    <row r="42" spans="1:127" ht="13" thickBot="1" x14ac:dyDescent="0.3">
      <c r="A42" s="50" t="s">
        <v>22</v>
      </c>
      <c r="D42" s="34" t="s">
        <v>7</v>
      </c>
      <c r="E42" s="58" t="s">
        <v>35</v>
      </c>
      <c r="F42" s="58" t="s">
        <v>22</v>
      </c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</row>
    <row r="43" spans="1:127" ht="13" thickBot="1" x14ac:dyDescent="0.3">
      <c r="D43" s="34" t="s">
        <v>8</v>
      </c>
      <c r="E43" s="58" t="s">
        <v>35</v>
      </c>
      <c r="F43" s="58" t="s">
        <v>22</v>
      </c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</row>
    <row r="44" spans="1:127" ht="12.75" customHeight="1" thickBot="1" x14ac:dyDescent="0.3">
      <c r="D44" s="40" t="s">
        <v>6</v>
      </c>
      <c r="E44" s="58" t="s">
        <v>35</v>
      </c>
      <c r="F44" s="58" t="s">
        <v>22</v>
      </c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</row>
    <row r="45" spans="1:127" ht="12.75" customHeight="1" thickBot="1" x14ac:dyDescent="0.3">
      <c r="D45" s="40" t="s">
        <v>10</v>
      </c>
      <c r="E45" s="58" t="s">
        <v>35</v>
      </c>
      <c r="F45" s="58" t="s">
        <v>22</v>
      </c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</row>
    <row r="46" spans="1:127" ht="13" thickBot="1" x14ac:dyDescent="0.3">
      <c r="D46" s="42" t="s">
        <v>0</v>
      </c>
      <c r="E46" s="58" t="s">
        <v>28</v>
      </c>
      <c r="F46" s="58" t="s">
        <v>21</v>
      </c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</row>
    <row r="47" spans="1:127" ht="13" thickBot="1" x14ac:dyDescent="0.3">
      <c r="D47" s="42" t="s">
        <v>2</v>
      </c>
      <c r="E47" s="58" t="s">
        <v>28</v>
      </c>
      <c r="F47" s="58" t="s">
        <v>21</v>
      </c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</row>
    <row r="48" spans="1:127" ht="13" thickBot="1" x14ac:dyDescent="0.3">
      <c r="D48" s="40" t="s">
        <v>3</v>
      </c>
      <c r="E48" s="58" t="s">
        <v>28</v>
      </c>
      <c r="F48" s="58" t="s">
        <v>21</v>
      </c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</row>
    <row r="49" spans="1:127" ht="13" thickBot="1" x14ac:dyDescent="0.3">
      <c r="D49" s="44" t="s">
        <v>4</v>
      </c>
      <c r="E49" s="58" t="s">
        <v>28</v>
      </c>
      <c r="F49" s="58" t="s">
        <v>21</v>
      </c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</row>
    <row r="50" spans="1:127" ht="13" thickBot="1" x14ac:dyDescent="0.3">
      <c r="D50" s="34" t="s">
        <v>14</v>
      </c>
      <c r="E50" s="58" t="s">
        <v>28</v>
      </c>
      <c r="F50" s="58" t="s">
        <v>21</v>
      </c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</row>
    <row r="51" spans="1:127" ht="13" thickBot="1" x14ac:dyDescent="0.3">
      <c r="D51" s="34" t="s">
        <v>15</v>
      </c>
      <c r="E51" s="58" t="s">
        <v>28</v>
      </c>
      <c r="F51" s="58" t="s">
        <v>21</v>
      </c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</row>
    <row r="52" spans="1:127" ht="13" thickBot="1" x14ac:dyDescent="0.3">
      <c r="D52" s="34" t="s">
        <v>11</v>
      </c>
      <c r="E52" s="74" t="s">
        <v>36</v>
      </c>
      <c r="F52" s="59" t="s">
        <v>23</v>
      </c>
      <c r="G52" s="73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</row>
    <row r="53" spans="1:127" ht="13" thickBot="1" x14ac:dyDescent="0.3">
      <c r="D53" s="30" t="s">
        <v>5</v>
      </c>
      <c r="E53" s="60" t="s">
        <v>37</v>
      </c>
      <c r="F53" s="76" t="s">
        <v>23</v>
      </c>
      <c r="G53" s="68"/>
      <c r="O53" s="48"/>
      <c r="P53" s="48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DU53" s="3"/>
      <c r="DV53" s="3"/>
      <c r="DW53" s="3"/>
    </row>
    <row r="54" spans="1:127" ht="13" thickBot="1" x14ac:dyDescent="0.3">
      <c r="D54" s="32" t="s">
        <v>9</v>
      </c>
      <c r="E54" s="61" t="s">
        <v>38</v>
      </c>
      <c r="F54" s="61" t="s">
        <v>23</v>
      </c>
      <c r="R54" s="48"/>
      <c r="S54" s="48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</row>
    <row r="55" spans="1:127" ht="13" thickBot="1" x14ac:dyDescent="0.3">
      <c r="D55" s="34" t="s">
        <v>12</v>
      </c>
      <c r="E55" s="58" t="s">
        <v>39</v>
      </c>
      <c r="F55" s="58" t="s">
        <v>23</v>
      </c>
      <c r="R55" s="48"/>
      <c r="S55" s="48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</row>
    <row r="56" spans="1:127" ht="13" thickBot="1" x14ac:dyDescent="0.3">
      <c r="D56" s="34" t="s">
        <v>17</v>
      </c>
      <c r="E56" s="58" t="s">
        <v>39</v>
      </c>
      <c r="F56" s="58" t="s">
        <v>23</v>
      </c>
      <c r="R56" s="48"/>
      <c r="S56" s="48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</row>
    <row r="57" spans="1:127" ht="13" thickBot="1" x14ac:dyDescent="0.3">
      <c r="D57" s="34" t="s">
        <v>18</v>
      </c>
      <c r="E57" s="62" t="s">
        <v>28</v>
      </c>
      <c r="F57" s="62" t="s">
        <v>21</v>
      </c>
      <c r="R57" s="48"/>
      <c r="S57" s="48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</row>
    <row r="58" spans="1:127" x14ac:dyDescent="0.25">
      <c r="R58" s="48"/>
      <c r="S58" s="48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</row>
    <row r="59" spans="1:127" ht="13" thickBot="1" x14ac:dyDescent="0.3">
      <c r="R59" s="48"/>
      <c r="S59" s="48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</row>
    <row r="60" spans="1:127" ht="40" customHeight="1" x14ac:dyDescent="0.25">
      <c r="E60" s="49" t="s">
        <v>21</v>
      </c>
      <c r="F60" s="87" t="str">
        <f>IF(F4=$A$41, CONCATENATE(D4,"; "), "")&amp;IF(F41=$A$41, CONCATENATE(D41,"; "), "")&amp;IF(F42=$A$41, CONCATENATE(D42,"; "), "")&amp;IF(F43=$A$41, CONCATENATE(D43,"; "), "")&amp;IF(F44=$A$41, CONCATENATE(D44,"; "), "")&amp;IF(F45=$A$41, CONCATENATE(D45,"; "), "")&amp;IF(F46=$A$41, CONCATENATE(D46,"; "), "")&amp;IF(F47=$A$41, CONCATENATE(D47,"; "), "")&amp;IF(F48=$A$41, CONCATENATE(D48,"; "), "")&amp;IF(F49=$A$41, CONCATENATE(D49,"; "), "")&amp;IF(F5=$A$41, CONCATENATE(D5,"; "), "")&amp;IF(F51=$A$41, CONCATENATE(D51,"; "), "")&amp;IF(F52=$A$41, CONCATENATE(D52,"; "), "")&amp;IF(F53=$A$41, CONCATENATE(F53,"; "), "")&amp;IF(F54=$A$41, CONCATENATE(D54,"; "), "")&amp;IF(F55=$A$41, CONCATENATE(D55,"; "), "")&amp;IF(F56=$A$41, CONCATENATE(D56,"; "), "")&amp;IF(F57=$A$41, CONCATENATE(D57,"; "), "")</f>
        <v xml:space="preserve">BM; TS; KB; KS; BC 3; RD D; </v>
      </c>
      <c r="G60" s="88"/>
      <c r="H60" s="88"/>
      <c r="I60" s="88"/>
      <c r="J60" s="88"/>
      <c r="K60" s="88"/>
      <c r="L60" s="88"/>
      <c r="M60" s="89"/>
      <c r="R60" s="48"/>
      <c r="S60" s="48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</row>
    <row r="61" spans="1:127" ht="100.5" customHeight="1" thickBot="1" x14ac:dyDescent="0.3">
      <c r="A61" s="6"/>
      <c r="B61" s="4"/>
      <c r="C61" s="6"/>
      <c r="E61" s="50" t="s">
        <v>22</v>
      </c>
      <c r="F61" s="77" t="str">
        <f>IF(F4=$A$42, CONCATENATE(D4,"; "), "")&amp;IF(F41=$A$42, CONCATENATE(D41,"; "), "")&amp;IF(F42=$A$42, CONCATENATE(D42,"; "), "")&amp;IF(F43=$A$42, CONCATENATE(D43,"; "), "")&amp;IF(F44=$A$42, CONCATENATE(D44,"; "), "")&amp;IF(F45=$A$42, CONCATENATE(D45,"; "), "")&amp;IF(F46=$A$42, CONCATENATE(D46,"; "), "")&amp;IF(F47=$A$42, CONCATENATE(D47,"; "), "")&amp;IF(F48=$A$42, CONCATENATE(D48,"; "), "")&amp;IF(F49=$A$42, CONCATENATE(D49,"; "), "")&amp;IF(F5=$A$42, CONCATENATE(D5,"; "), "")&amp;IF(F51=$A$42, CONCATENATE(D51,"; "), "")&amp;IF(F52=$A$42, CONCATENATE(D52,"; "), "")&amp;IF(F53=$A$42, CONCATENATE(D53,"; "), "")&amp;IF(F54=$A$42, CONCATENATE(D54,"; "), "")&amp;IF(F55=$A$42, CONCATENATE(D55,"; "), "")&amp;IF(F56=$A$42, CONCATENATE(D56,"; "), "")&amp;IF(F57=$A$42, CONCATENATE(D57,"; "), "")</f>
        <v xml:space="preserve">RD C; GN CC; SSE B; SSE C; SSE D; </v>
      </c>
      <c r="G61" s="78"/>
      <c r="H61" s="78"/>
      <c r="I61" s="78"/>
      <c r="J61" s="78"/>
      <c r="K61" s="78"/>
      <c r="L61" s="78"/>
      <c r="M61" s="79"/>
      <c r="N61" s="6"/>
      <c r="O61" s="22"/>
      <c r="P61" s="6"/>
      <c r="Q61" s="6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</row>
    <row r="62" spans="1:127" ht="151.5" customHeight="1" thickBot="1" x14ac:dyDescent="0.3">
      <c r="A62" s="6"/>
      <c r="B62" s="4"/>
      <c r="C62" s="6"/>
      <c r="E62" s="53" t="s">
        <v>24</v>
      </c>
      <c r="F62" s="77" t="str">
        <f>IF(AND(F4&lt;&gt;"Arrêt",F4&lt;&gt;"Marche continue"), CONCATENATE(D4&amp;CHAR(1)), "")&amp;IF(AND(F41&lt;&gt;"Arrêt",F41&lt;&gt;"Marche continue"), CONCATENATE(D41&amp;CHAR(1)), "")&amp;IF(AND(F42&lt;&gt;"Arrêt",F42&lt;&gt;"Marche continue"), CONCATENATE(D42&amp;CHAR(1)), "")&amp;IF(AND(F43&lt;&gt;"Arrêt",F43&lt;&gt;"Marche continue"), CONCATENATE(D43&amp;CHAR(1)), "")&amp;IF(AND(F44&lt;&gt;"Arrêt",F44&lt;&gt;"Marche continue"), CONCATENATE(D44&amp;CHAR(1)), "")&amp;IF(AND(F45&lt;&gt;"Arrêt",F45&lt;&gt;"Marche continue"), CONCATENATE(D45&amp;CHAR(1)), "")&amp;IF(AND(F46&lt;&gt;"Arrêt",F46&lt;&gt;"Marche continue"), CONCATENATE(D46&amp;CHAR(1)), "")&amp;IF(AND(F47&lt;&gt;"Arrêt",F47&lt;&gt;"Marche continue"), CONCATENATE(D47&amp;CHAR(1)), "")&amp;IF(AND(F48&lt;&gt;"Arrêt",F48&lt;&gt;"Marche continue"), CONCATENATE(D48&amp;CHAR(1)), "")&amp;IF(AND(F49&lt;&gt;"Arrêt",F49&lt;&gt;"Marche continue"), CONCATENATE(D49&amp;CHAR(1)), "")&amp;IF(AND(F5&lt;&gt;"Arrêt",F5&lt;&gt;"Marche continue"), CONCATENATE(D5&amp;CHAR(1)), "")&amp;IF(AND(F51&lt;&gt;"Arrêt",F51&lt;&gt;"Marche continue"), CONCATENATE(D51&amp;CHAR(1)), "")&amp;IF(AND(F52&lt;&gt;"Arrêt",F52&lt;&gt;"Marche continue"), CONCATENATE(D52&amp;CHAR(1)), "")&amp;IF(AND(F53&lt;&gt;"Arrêt",F53&lt;&gt;"Marche continue"), CONCATENATE(D53&amp;CHAR(1)), "")&amp;IF(AND(F54&lt;&gt;"Arrêt",F54&lt;&gt;"Marche continue"), CONCATENATE(D54&amp;CHAR(1)), "")&amp;IF(AND(F55&lt;&gt;"Arrêt",F55&lt;&gt;"Marche continue"), CONCATENATE(D55&amp;CHAR(1)), "")&amp;IF(AND(F56&lt;&gt;"Arrêt",F56&lt;&gt;"Marche continue"), CONCATENATE(D56&amp;CHAR(1)), "")&amp;IF(AND(F57&lt;&gt;"Arrêt",F57&lt;&gt;"Marche continue"), CONCATENATE(D57&amp;CHAR(1)), "")</f>
        <v>RD C_x0001__x0001_TYN_x0001_GO_x0001_FER_x0001_BC4-5_x0001_MOR_x0001_</v>
      </c>
      <c r="G62" s="78"/>
      <c r="H62" s="78"/>
      <c r="I62" s="78"/>
      <c r="J62" s="78"/>
      <c r="K62" s="78"/>
      <c r="L62" s="78"/>
      <c r="M62" s="79"/>
      <c r="N62" s="6"/>
      <c r="O62" s="22"/>
      <c r="P62" s="6"/>
      <c r="Q62" s="6"/>
      <c r="R62" s="48"/>
      <c r="S62" s="48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</row>
    <row r="63" spans="1:127" ht="120" customHeight="1" thickBot="1" x14ac:dyDescent="0.3">
      <c r="A63" s="6"/>
      <c r="B63" s="4"/>
      <c r="C63" s="6"/>
      <c r="E63" s="54" t="s">
        <v>25</v>
      </c>
      <c r="F63" s="80" t="str">
        <f>IF(AND(F4&lt;&gt;"Arrêt",F4&lt;&gt;"Marche continue"), CONCATENATE(E4&amp;CHAR(1)), "")&amp;IF(AND(F41&lt;&gt;"Arrêt",F41&lt;&gt;"Marche continue"), CONCATENATE(E41&amp;CHAR(1)), "")&amp;IF(AND(F42&lt;&gt;"Arrêt",F42&lt;&gt;"Marche continue"), CONCATENATE(E42&amp;CHAR(1)), "")&amp;IF(AND(F43&lt;&gt;"Arrêt",F43&lt;&gt;"Marche continue"), CONCATENATE(E43&amp;CHAR(1)), "")&amp;IF(AND(F44&lt;&gt;"Arrêt",F44&lt;&gt;"Marche continue"), CONCATENATE(E44&amp;CHAR(1)), "")&amp;IF(AND(F45&lt;&gt;"Arrêt",F45&lt;&gt;"Marche continue"), CONCATENATE(E45&amp;CHAR(1)), "")&amp;IF(AND(F46&lt;&gt;"Arrêt",F46&lt;&gt;"Marche continue"), CONCATENATE(E46&amp;CHAR(1)), "")&amp;IF(AND(F47&lt;&gt;"Arrêt",F47&lt;&gt;"Marche continue"), CONCATENATE(E47&amp;CHAR(1)), "")&amp;IF(AND(F48&lt;&gt;"Arrêt",F48&lt;&gt;"Marche continue"), CONCATENATE(E48&amp;CHAR(1)), "")&amp;IF(AND(F49&lt;&gt;"Arrêt",F49&lt;&gt;"Marche continue"), CONCATENATE(E49&amp;CHAR(1)), "")&amp;IF(AND(F5&lt;&gt;"Arrêt",F5&lt;&gt;"Marche continue"), CONCATENATE(,E5&amp;CHAR(1)), "")&amp;IF(AND(F51&lt;&gt;"Arrêt",F51&lt;&gt;"Marche continue"), CONCATENATE(E51&amp;CHAR(1)), "")&amp;IF(AND(F52&lt;&gt;"Arrêt",F52&lt;&gt;"Marche continue"), CONCATENATE(E52&amp;CHAR(1)), "")&amp;IF(AND(F53&lt;&gt;"Arrêt",F53&lt;&gt;"Marche continue"), CONCATENATE(E53&amp;CHAR(1)), "")&amp;IF(AND(F54&lt;&gt;"Arrêt",F54&lt;&gt;"Marche continue"), CONCATENATE(E54&amp;CHAR(1)), "")&amp;IF(AND(F55&lt;&gt;"Arrêt",F55&lt;&gt;"Marche continue"), CONCATENATE(,E55&amp;CHAR(1)), "")&amp;IF(AND(F56&lt;&gt;"Arrêt",F56&lt;&gt;"Marche continue"), CONCATENATE(E56&amp;CHAR(1)), "")&amp;IF(AND(F57&lt;&gt;"Arrêt",F57&lt;&gt;"Marche continue"), CONCATENATE(E57&amp;CHAR(1)), "")</f>
        <v>GN CC_x0001__x0001_9h-10h, 19h-22h_x0001_19h-8h_x0001_9h-23h, 8h_x0001_21h-23h_x0001_21h-23h_x0001_</v>
      </c>
      <c r="G63" s="81"/>
      <c r="H63" s="81"/>
      <c r="I63" s="81"/>
      <c r="J63" s="81"/>
      <c r="K63" s="81"/>
      <c r="L63" s="81"/>
      <c r="M63" s="82"/>
      <c r="N63" s="6"/>
      <c r="O63" s="22"/>
      <c r="P63" s="6"/>
      <c r="Q63" s="6"/>
      <c r="R63" s="48"/>
      <c r="S63" s="48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</row>
    <row r="64" spans="1:127" x14ac:dyDescent="0.25">
      <c r="A64" s="6"/>
      <c r="B64" s="4"/>
      <c r="C64" s="6"/>
      <c r="J64" s="6"/>
      <c r="K64" s="6"/>
      <c r="L64" s="6"/>
      <c r="M64" s="23"/>
      <c r="N64" s="6"/>
      <c r="O64" s="22"/>
      <c r="P64" s="6"/>
      <c r="Q64" s="6"/>
      <c r="R64" s="48"/>
      <c r="S64" s="48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</row>
    <row r="65" spans="1:72" x14ac:dyDescent="0.25">
      <c r="A65" s="6"/>
      <c r="B65" s="4"/>
      <c r="C65" s="6"/>
      <c r="J65" s="6"/>
      <c r="K65" s="6"/>
      <c r="L65" s="6"/>
      <c r="M65" s="23"/>
      <c r="N65" s="6"/>
      <c r="O65" s="22"/>
      <c r="P65" s="6"/>
      <c r="Q65" s="6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</row>
    <row r="66" spans="1:72" ht="16" customHeight="1" x14ac:dyDescent="0.25">
      <c r="A66" s="6"/>
      <c r="B66" s="4"/>
      <c r="C66" s="6"/>
      <c r="J66" s="6"/>
      <c r="K66" s="6"/>
      <c r="L66" s="6"/>
      <c r="M66" s="23"/>
      <c r="N66" s="6"/>
      <c r="O66" s="22"/>
      <c r="P66" s="6"/>
      <c r="Q66" s="6"/>
      <c r="R66" s="48"/>
      <c r="S66" s="48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</row>
    <row r="67" spans="1:72" ht="16" customHeight="1" x14ac:dyDescent="0.25">
      <c r="A67" s="6"/>
      <c r="B67" s="4"/>
      <c r="C67" s="6"/>
      <c r="J67" s="6"/>
      <c r="K67" s="6"/>
      <c r="L67" s="6"/>
      <c r="M67" s="23"/>
      <c r="N67" s="6"/>
      <c r="O67" s="22"/>
      <c r="P67" s="6"/>
      <c r="Q67" s="6"/>
      <c r="R67" s="48"/>
      <c r="S67" s="48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</row>
    <row r="68" spans="1:72" ht="34.5" customHeight="1" x14ac:dyDescent="0.25">
      <c r="A68" s="6"/>
      <c r="B68" s="4"/>
      <c r="C68" s="4"/>
      <c r="J68" s="6"/>
      <c r="K68" s="6"/>
      <c r="L68" s="6"/>
      <c r="M68" s="23"/>
      <c r="N68" s="6"/>
      <c r="O68" s="6"/>
      <c r="P68" s="6"/>
      <c r="Q68" s="6"/>
      <c r="R68" s="48"/>
      <c r="S68" s="48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</row>
    <row r="69" spans="1:72" ht="37.5" customHeight="1" x14ac:dyDescent="0.25">
      <c r="B69" s="1"/>
      <c r="C69" s="10"/>
      <c r="J69" s="6"/>
      <c r="K69" s="6"/>
      <c r="L69" s="6"/>
      <c r="M69" s="23"/>
      <c r="N69" s="6"/>
      <c r="O69" s="6"/>
      <c r="P69" s="6"/>
      <c r="Q69" s="6"/>
      <c r="R69" s="48"/>
      <c r="S69" s="48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</row>
    <row r="70" spans="1:72" ht="16" customHeight="1" x14ac:dyDescent="0.25">
      <c r="B70" s="1"/>
      <c r="C70" s="6"/>
      <c r="J70" s="6"/>
      <c r="K70" s="6"/>
      <c r="L70" s="6"/>
      <c r="M70" s="6"/>
      <c r="N70" s="6"/>
      <c r="O70" s="6"/>
      <c r="P70" s="6"/>
      <c r="Q70" s="6"/>
      <c r="R70" s="48"/>
      <c r="S70" s="48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</row>
    <row r="71" spans="1:72" ht="16" customHeight="1" x14ac:dyDescent="0.25">
      <c r="B71" s="1"/>
      <c r="C71" s="6"/>
      <c r="J71" s="6"/>
      <c r="K71" s="6"/>
      <c r="L71" s="6"/>
      <c r="M71" s="6"/>
      <c r="N71" s="6"/>
      <c r="O71" s="6"/>
      <c r="P71" s="6"/>
      <c r="Q71" s="6"/>
      <c r="R71" s="48"/>
      <c r="S71" s="48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</row>
    <row r="72" spans="1:72" ht="16" customHeight="1" x14ac:dyDescent="0.25">
      <c r="B72" s="1"/>
      <c r="C72" s="6"/>
      <c r="J72" s="6"/>
      <c r="K72" s="6"/>
      <c r="L72" s="6"/>
      <c r="M72" s="6"/>
      <c r="N72" s="6"/>
      <c r="O72" s="6"/>
      <c r="P72" s="6"/>
      <c r="Q72" s="6"/>
      <c r="R72" s="48"/>
      <c r="S72" s="48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</row>
    <row r="73" spans="1:72" ht="16" customHeight="1" x14ac:dyDescent="0.25">
      <c r="B73" s="1"/>
      <c r="C73" s="6"/>
      <c r="J73" s="6"/>
      <c r="K73" s="6"/>
      <c r="L73" s="6"/>
      <c r="M73" s="6"/>
      <c r="N73" s="6"/>
      <c r="O73" s="6"/>
      <c r="P73" s="6"/>
      <c r="Q73" s="6"/>
      <c r="R73" s="48"/>
      <c r="S73" s="48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</row>
    <row r="74" spans="1:72" ht="16" customHeight="1" x14ac:dyDescent="0.25">
      <c r="B74" s="1"/>
      <c r="C74" s="6"/>
      <c r="J74" s="6"/>
      <c r="K74" s="6"/>
      <c r="L74" s="6"/>
      <c r="M74" s="6"/>
      <c r="N74" s="6"/>
      <c r="O74" s="6"/>
      <c r="P74" s="6"/>
      <c r="Q74" s="6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</row>
    <row r="75" spans="1:72" ht="16" customHeight="1" x14ac:dyDescent="0.25">
      <c r="B75" s="1"/>
      <c r="C75" s="6"/>
      <c r="J75" s="6"/>
      <c r="K75" s="6"/>
      <c r="L75" s="6"/>
      <c r="M75" s="6"/>
      <c r="N75" s="6"/>
      <c r="O75" s="6"/>
      <c r="P75" s="6"/>
      <c r="Q75" s="6"/>
      <c r="R75" s="48"/>
      <c r="S75" s="48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</row>
    <row r="76" spans="1:72" ht="16" customHeight="1" x14ac:dyDescent="0.25">
      <c r="B76" s="1"/>
      <c r="C76" s="6"/>
      <c r="J76" s="6"/>
      <c r="K76" s="6"/>
      <c r="L76" s="6"/>
      <c r="M76" s="6"/>
      <c r="N76" s="6"/>
      <c r="O76" s="6"/>
      <c r="P76" s="6"/>
      <c r="Q76" s="6"/>
      <c r="R76" s="48"/>
      <c r="S76" s="48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</row>
    <row r="77" spans="1:72" ht="16" customHeight="1" x14ac:dyDescent="0.25">
      <c r="B77" s="1"/>
      <c r="C77" s="6"/>
      <c r="J77" s="6"/>
      <c r="K77" s="6"/>
      <c r="L77" s="6"/>
      <c r="M77" s="6"/>
      <c r="N77" s="6"/>
      <c r="O77" s="6"/>
      <c r="P77" s="6"/>
      <c r="Q77" s="6"/>
      <c r="R77" s="48"/>
      <c r="S77" s="48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</row>
    <row r="78" spans="1:72" ht="16" customHeight="1" x14ac:dyDescent="0.25">
      <c r="B78" s="1"/>
      <c r="C78" s="6"/>
      <c r="J78" s="6"/>
      <c r="K78" s="6"/>
      <c r="L78" s="6"/>
      <c r="M78" s="6"/>
      <c r="N78" s="6"/>
      <c r="O78" s="6"/>
      <c r="P78" s="6"/>
      <c r="Q78" s="6"/>
      <c r="R78" s="48"/>
      <c r="S78" s="48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</row>
    <row r="79" spans="1:72" ht="16" customHeight="1" x14ac:dyDescent="0.25">
      <c r="B79" s="1"/>
      <c r="C79" s="6"/>
      <c r="J79" s="6"/>
      <c r="K79" s="6"/>
      <c r="L79" s="6"/>
      <c r="M79" s="6"/>
      <c r="N79" s="6"/>
      <c r="O79" s="6"/>
      <c r="P79" s="6"/>
      <c r="Q79" s="6"/>
      <c r="R79" s="48"/>
      <c r="S79" s="48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</row>
    <row r="80" spans="1:72" ht="16.5" customHeight="1" x14ac:dyDescent="0.25">
      <c r="B80" s="1"/>
      <c r="C80" s="6"/>
      <c r="J80" s="6"/>
      <c r="K80" s="6"/>
      <c r="L80" s="6"/>
      <c r="M80" s="6"/>
      <c r="N80" s="6"/>
      <c r="O80" s="6"/>
      <c r="P80" s="6"/>
      <c r="Q80" s="6"/>
      <c r="R80" s="48"/>
      <c r="S80" s="48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</row>
    <row r="81" spans="1:127" ht="15.75" customHeight="1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</row>
    <row r="82" spans="1:127" ht="16" customHeight="1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</row>
    <row r="83" spans="1:127" ht="16" customHeight="1" x14ac:dyDescent="0.25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</row>
    <row r="84" spans="1:127" ht="16" customHeight="1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</row>
    <row r="85" spans="1:127" ht="16" customHeight="1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</row>
    <row r="86" spans="1:127" ht="16" customHeight="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</row>
    <row r="87" spans="1:127" ht="16" customHeight="1" x14ac:dyDescent="0.2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</row>
    <row r="88" spans="1:127" ht="16" customHeight="1" x14ac:dyDescent="0.2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</row>
    <row r="89" spans="1:127" ht="16" customHeight="1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</row>
    <row r="90" spans="1:127" ht="16" customHeight="1" x14ac:dyDescent="0.2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</row>
    <row r="91" spans="1:127" ht="16" customHeight="1" x14ac:dyDescent="0.2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</row>
    <row r="92" spans="1:127" ht="16" customHeight="1" x14ac:dyDescent="0.25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</row>
    <row r="93" spans="1:127" x14ac:dyDescent="0.2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</row>
    <row r="94" spans="1:127" ht="16" customHeight="1" x14ac:dyDescent="0.2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</row>
    <row r="95" spans="1:127" ht="16" customHeight="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</row>
    <row r="96" spans="1:127" ht="17.25" customHeight="1" x14ac:dyDescent="0.25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</row>
    <row r="97" spans="1:127" ht="16" customHeight="1" x14ac:dyDescent="0.2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</row>
    <row r="98" spans="1:127" ht="16.5" customHeight="1" x14ac:dyDescent="0.2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</row>
    <row r="99" spans="1:127" ht="17.25" customHeight="1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</row>
    <row r="100" spans="1:127" ht="18.75" customHeight="1" x14ac:dyDescent="0.25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</row>
    <row r="101" spans="1:127" ht="18.75" customHeight="1" x14ac:dyDescent="0.2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</row>
    <row r="102" spans="1:127" ht="18.75" customHeight="1" x14ac:dyDescent="0.25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</row>
    <row r="103" spans="1:127" ht="18.75" customHeight="1" x14ac:dyDescent="0.25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</row>
    <row r="104" spans="1:127" ht="18.75" customHeight="1" x14ac:dyDescent="0.25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</row>
    <row r="105" spans="1:127" ht="18.75" customHeight="1" x14ac:dyDescent="0.25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</row>
    <row r="106" spans="1:127" ht="18.75" customHeight="1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</row>
    <row r="107" spans="1:127" ht="18.75" customHeight="1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</row>
    <row r="108" spans="1:127" ht="18.75" customHeight="1" x14ac:dyDescent="0.25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</row>
    <row r="109" spans="1:127" ht="18.75" customHeight="1" x14ac:dyDescent="0.25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</row>
    <row r="110" spans="1:127" ht="18.75" customHeight="1" x14ac:dyDescent="0.25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</row>
    <row r="111" spans="1:127" ht="18.75" customHeight="1" x14ac:dyDescent="0.25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</row>
    <row r="112" spans="1:127" ht="18.75" customHeight="1" x14ac:dyDescent="0.25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</row>
    <row r="113" spans="1:127" ht="18.75" customHeight="1" x14ac:dyDescent="0.25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</row>
    <row r="114" spans="1:127" ht="18.75" customHeight="1" x14ac:dyDescent="0.25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</row>
    <row r="115" spans="1:127" ht="18.75" customHeight="1" x14ac:dyDescent="0.2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</row>
    <row r="116" spans="1:127" ht="18.75" customHeight="1" x14ac:dyDescent="0.25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</row>
    <row r="117" spans="1:127" ht="18.75" customHeight="1" x14ac:dyDescent="0.25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</row>
    <row r="118" spans="1:127" ht="18.75" customHeight="1" x14ac:dyDescent="0.25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</row>
    <row r="119" spans="1:127" ht="18.75" customHeight="1" x14ac:dyDescent="0.25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</row>
    <row r="120" spans="1:127" ht="18.75" customHeight="1" x14ac:dyDescent="0.25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</row>
    <row r="121" spans="1:127" ht="18.75" customHeight="1" x14ac:dyDescent="0.25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</row>
    <row r="122" spans="1:127" ht="18.75" customHeight="1" x14ac:dyDescent="0.25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</row>
    <row r="123" spans="1:127" ht="18.75" customHeight="1" x14ac:dyDescent="0.25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</row>
    <row r="124" spans="1:127" ht="18.75" customHeight="1" x14ac:dyDescent="0.25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</row>
    <row r="125" spans="1:127" ht="16" customHeight="1" x14ac:dyDescent="0.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</row>
    <row r="126" spans="1:127" ht="18" customHeight="1" x14ac:dyDescent="0.25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</row>
    <row r="127" spans="1:127" ht="16" customHeight="1" x14ac:dyDescent="0.25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</row>
    <row r="128" spans="1:127" ht="16" customHeight="1" x14ac:dyDescent="0.25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</row>
    <row r="129" spans="1:127" ht="16" customHeight="1" x14ac:dyDescent="0.25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</row>
    <row r="130" spans="1:127" ht="16" customHeight="1" x14ac:dyDescent="0.25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</row>
    <row r="131" spans="1:127" ht="16" customHeight="1" x14ac:dyDescent="0.25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</row>
    <row r="132" spans="1:127" ht="16" customHeight="1" x14ac:dyDescent="0.25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</row>
    <row r="133" spans="1:127" ht="16" customHeight="1" x14ac:dyDescent="0.25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</row>
    <row r="134" spans="1:127" ht="24" customHeight="1" x14ac:dyDescent="0.25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</row>
    <row r="135" spans="1:127" ht="16" customHeight="1" x14ac:dyDescent="0.2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</row>
    <row r="136" spans="1:127" ht="16" customHeight="1" x14ac:dyDescent="0.25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</row>
    <row r="137" spans="1:127" ht="16" customHeight="1" x14ac:dyDescent="0.25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</row>
    <row r="138" spans="1:127" x14ac:dyDescent="0.25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</row>
    <row r="139" spans="1:127" x14ac:dyDescent="0.25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</row>
    <row r="140" spans="1:127" x14ac:dyDescent="0.25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</row>
    <row r="141" spans="1:127" x14ac:dyDescent="0.2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</row>
    <row r="142" spans="1:127" x14ac:dyDescent="0.25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</row>
    <row r="143" spans="1:127" x14ac:dyDescent="0.25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</row>
    <row r="144" spans="1:127" ht="16" customHeight="1" x14ac:dyDescent="0.25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</row>
    <row r="145" spans="1:127" ht="16" customHeight="1" x14ac:dyDescent="0.25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</row>
    <row r="146" spans="1:127" ht="16" customHeight="1" x14ac:dyDescent="0.25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</row>
    <row r="147" spans="1:127" ht="16" customHeight="1" x14ac:dyDescent="0.25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</row>
    <row r="148" spans="1:127" ht="16" customHeight="1" x14ac:dyDescent="0.25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</row>
    <row r="149" spans="1:127" ht="16" customHeight="1" x14ac:dyDescent="0.25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</row>
    <row r="150" spans="1:127" ht="23.25" customHeight="1" x14ac:dyDescent="0.25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</row>
    <row r="151" spans="1:127" ht="23.25" customHeight="1" x14ac:dyDescent="0.25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</row>
    <row r="152" spans="1:127" ht="23.25" customHeight="1" x14ac:dyDescent="0.25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</row>
    <row r="153" spans="1:127" ht="23.25" customHeight="1" x14ac:dyDescent="0.25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</row>
    <row r="154" spans="1:127" ht="23.25" customHeight="1" x14ac:dyDescent="0.25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</row>
    <row r="155" spans="1:127" ht="23.25" customHeight="1" x14ac:dyDescent="0.2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</row>
    <row r="156" spans="1:127" ht="23.25" customHeight="1" x14ac:dyDescent="0.25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</row>
    <row r="157" spans="1:127" ht="23.25" customHeight="1" x14ac:dyDescent="0.25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</row>
    <row r="158" spans="1:127" ht="23.25" customHeight="1" x14ac:dyDescent="0.25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</row>
    <row r="159" spans="1:127" ht="23.25" customHeight="1" x14ac:dyDescent="0.25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</row>
    <row r="160" spans="1:127" ht="23.25" customHeight="1" x14ac:dyDescent="0.25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</row>
    <row r="161" spans="1:127" ht="23.25" customHeight="1" x14ac:dyDescent="0.25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</row>
    <row r="162" spans="1:127" x14ac:dyDescent="0.25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</row>
    <row r="163" spans="1:127" x14ac:dyDescent="0.25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</row>
    <row r="164" spans="1:127" x14ac:dyDescent="0.25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</row>
    <row r="165" spans="1:127" x14ac:dyDescent="0.2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</row>
    <row r="166" spans="1:127" x14ac:dyDescent="0.25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</row>
    <row r="167" spans="1:127" x14ac:dyDescent="0.25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</row>
    <row r="168" spans="1:127" x14ac:dyDescent="0.25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</row>
    <row r="169" spans="1:127" x14ac:dyDescent="0.25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</row>
    <row r="170" spans="1:127" x14ac:dyDescent="0.25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</row>
    <row r="171" spans="1:127" x14ac:dyDescent="0.25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</row>
    <row r="172" spans="1:127" x14ac:dyDescent="0.25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</row>
    <row r="173" spans="1:127" x14ac:dyDescent="0.25">
      <c r="R173" s="48"/>
      <c r="S173" s="48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6"/>
      <c r="AV173" s="46"/>
      <c r="AW173" s="46"/>
      <c r="AX173" s="46"/>
      <c r="AY173" s="46"/>
      <c r="AZ173" s="46"/>
      <c r="BA173" s="46"/>
      <c r="BB173" s="46"/>
      <c r="BC173" s="46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46"/>
      <c r="BT173" s="46"/>
    </row>
    <row r="174" spans="1:127" x14ac:dyDescent="0.25">
      <c r="R174" s="48"/>
      <c r="S174" s="48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6"/>
      <c r="AV174" s="46"/>
      <c r="AW174" s="46"/>
      <c r="AX174" s="46"/>
      <c r="AY174" s="46"/>
      <c r="AZ174" s="46"/>
      <c r="BA174" s="46"/>
      <c r="BB174" s="46"/>
      <c r="BC174" s="46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46"/>
      <c r="BT174" s="46"/>
    </row>
    <row r="175" spans="1:127" x14ac:dyDescent="0.25">
      <c r="R175" s="48"/>
      <c r="S175" s="48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6"/>
      <c r="AV175" s="46"/>
      <c r="AW175" s="46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46"/>
      <c r="BT175" s="46"/>
    </row>
    <row r="176" spans="1:127" x14ac:dyDescent="0.25"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</row>
    <row r="177" spans="18:72" x14ac:dyDescent="0.25">
      <c r="R177" s="48"/>
      <c r="S177" s="48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6"/>
      <c r="AV177" s="46"/>
      <c r="AW177" s="46"/>
      <c r="AX177" s="46"/>
      <c r="AY177" s="46"/>
      <c r="AZ177" s="46"/>
      <c r="BA177" s="46"/>
      <c r="BB177" s="46"/>
      <c r="BC177" s="46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46"/>
      <c r="BT177" s="46"/>
    </row>
    <row r="178" spans="18:72" x14ac:dyDescent="0.25">
      <c r="R178" s="48"/>
      <c r="S178" s="48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6"/>
      <c r="AV178" s="46"/>
      <c r="AW178" s="46"/>
      <c r="AX178" s="46"/>
      <c r="AY178" s="46"/>
      <c r="AZ178" s="46"/>
      <c r="BA178" s="46"/>
      <c r="BB178" s="46"/>
      <c r="BC178" s="46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46"/>
      <c r="BT178" s="46"/>
    </row>
    <row r="179" spans="18:72" x14ac:dyDescent="0.25">
      <c r="R179" s="48"/>
      <c r="S179" s="48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6"/>
      <c r="AV179" s="46"/>
      <c r="AW179" s="46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/>
      <c r="BP179" s="46"/>
      <c r="BQ179" s="46"/>
      <c r="BR179" s="46"/>
      <c r="BS179" s="46"/>
      <c r="BT179" s="46"/>
    </row>
    <row r="180" spans="18:72" x14ac:dyDescent="0.25">
      <c r="R180" s="48"/>
      <c r="S180" s="48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6"/>
      <c r="AV180" s="46"/>
      <c r="AW180" s="46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46"/>
      <c r="BT180" s="46"/>
    </row>
    <row r="181" spans="18:72" x14ac:dyDescent="0.25">
      <c r="R181" s="48"/>
      <c r="S181" s="48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6"/>
      <c r="AV181" s="46"/>
      <c r="AW181" s="46"/>
      <c r="AX181" s="46"/>
      <c r="AY181" s="46"/>
      <c r="AZ181" s="46"/>
      <c r="BA181" s="46"/>
      <c r="BB181" s="46"/>
      <c r="BC181" s="46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46"/>
      <c r="BT181" s="46"/>
    </row>
    <row r="182" spans="18:72" x14ac:dyDescent="0.25">
      <c r="R182" s="48"/>
      <c r="S182" s="48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6"/>
      <c r="AV182" s="46"/>
      <c r="AW182" s="46"/>
      <c r="AX182" s="46"/>
      <c r="AY182" s="46"/>
      <c r="AZ182" s="46"/>
      <c r="BA182" s="46"/>
      <c r="BB182" s="46"/>
      <c r="BC182" s="46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46"/>
      <c r="BT182" s="46"/>
    </row>
    <row r="183" spans="18:72" x14ac:dyDescent="0.25">
      <c r="R183" s="48"/>
      <c r="S183" s="48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6"/>
      <c r="AV183" s="46"/>
      <c r="AW183" s="46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6"/>
      <c r="BJ183" s="46"/>
      <c r="BK183" s="46"/>
      <c r="BL183" s="46"/>
      <c r="BM183" s="46"/>
      <c r="BN183" s="46"/>
      <c r="BO183" s="46"/>
      <c r="BP183" s="46"/>
      <c r="BQ183" s="46"/>
      <c r="BR183" s="46"/>
      <c r="BS183" s="46"/>
      <c r="BT183" s="46"/>
    </row>
    <row r="184" spans="18:72" x14ac:dyDescent="0.25">
      <c r="R184" s="48"/>
      <c r="S184" s="48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6"/>
      <c r="AV184" s="46"/>
      <c r="AW184" s="46"/>
      <c r="AX184" s="46"/>
      <c r="AY184" s="46"/>
      <c r="AZ184" s="46"/>
      <c r="BA184" s="46"/>
      <c r="BB184" s="46"/>
      <c r="BC184" s="46"/>
      <c r="BD184" s="46"/>
      <c r="BE184" s="46"/>
      <c r="BF184" s="46"/>
      <c r="BG184" s="46"/>
      <c r="BH184" s="46"/>
      <c r="BI184" s="46"/>
      <c r="BJ184" s="46"/>
      <c r="BK184" s="46"/>
      <c r="BL184" s="46"/>
      <c r="BM184" s="46"/>
      <c r="BN184" s="46"/>
      <c r="BO184" s="46"/>
      <c r="BP184" s="46"/>
      <c r="BQ184" s="46"/>
      <c r="BR184" s="46"/>
      <c r="BS184" s="46"/>
      <c r="BT184" s="46"/>
    </row>
    <row r="185" spans="18:72" x14ac:dyDescent="0.25"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</row>
    <row r="186" spans="18:72" x14ac:dyDescent="0.25">
      <c r="R186" s="48"/>
      <c r="S186" s="48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6"/>
      <c r="AV186" s="46"/>
      <c r="AW186" s="46"/>
      <c r="AX186" s="46"/>
      <c r="AY186" s="46"/>
      <c r="AZ186" s="46"/>
      <c r="BA186" s="46"/>
      <c r="BB186" s="46"/>
      <c r="BC186" s="46"/>
      <c r="BD186" s="46"/>
      <c r="BE186" s="46"/>
      <c r="BF186" s="46"/>
      <c r="BG186" s="46"/>
      <c r="BH186" s="46"/>
      <c r="BI186" s="46"/>
      <c r="BJ186" s="46"/>
      <c r="BK186" s="46"/>
      <c r="BL186" s="46"/>
      <c r="BM186" s="46"/>
      <c r="BN186" s="46"/>
      <c r="BO186" s="46"/>
      <c r="BP186" s="46"/>
      <c r="BQ186" s="46"/>
      <c r="BR186" s="46"/>
      <c r="BS186" s="46"/>
      <c r="BT186" s="46"/>
    </row>
    <row r="187" spans="18:72" x14ac:dyDescent="0.25">
      <c r="R187" s="48"/>
      <c r="S187" s="48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6"/>
      <c r="AV187" s="46"/>
      <c r="AW187" s="46"/>
      <c r="AX187" s="46"/>
      <c r="AY187" s="46"/>
      <c r="AZ187" s="46"/>
      <c r="BA187" s="46"/>
      <c r="BB187" s="46"/>
      <c r="BC187" s="46"/>
      <c r="BD187" s="46"/>
      <c r="BE187" s="46"/>
      <c r="BF187" s="46"/>
      <c r="BG187" s="46"/>
      <c r="BH187" s="46"/>
      <c r="BI187" s="46"/>
      <c r="BJ187" s="46"/>
      <c r="BK187" s="46"/>
      <c r="BL187" s="46"/>
      <c r="BM187" s="46"/>
      <c r="BN187" s="46"/>
      <c r="BO187" s="46"/>
      <c r="BP187" s="46"/>
      <c r="BQ187" s="46"/>
      <c r="BR187" s="46"/>
      <c r="BS187" s="46"/>
      <c r="BT187" s="46"/>
    </row>
    <row r="188" spans="18:72" x14ac:dyDescent="0.25">
      <c r="R188" s="48"/>
      <c r="S188" s="48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6"/>
      <c r="AV188" s="46"/>
      <c r="AW188" s="46"/>
      <c r="AX188" s="46"/>
      <c r="AY188" s="46"/>
      <c r="AZ188" s="46"/>
      <c r="BA188" s="46"/>
      <c r="BB188" s="46"/>
      <c r="BC188" s="46"/>
      <c r="BD188" s="46"/>
      <c r="BE188" s="46"/>
      <c r="BF188" s="46"/>
      <c r="BG188" s="46"/>
      <c r="BH188" s="46"/>
      <c r="BI188" s="46"/>
      <c r="BJ188" s="46"/>
      <c r="BK188" s="46"/>
      <c r="BL188" s="46"/>
      <c r="BM188" s="46"/>
      <c r="BN188" s="46"/>
      <c r="BO188" s="46"/>
      <c r="BP188" s="46"/>
      <c r="BQ188" s="46"/>
      <c r="BR188" s="46"/>
      <c r="BS188" s="46"/>
      <c r="BT188" s="46"/>
    </row>
    <row r="189" spans="18:72" x14ac:dyDescent="0.25"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</row>
    <row r="190" spans="18:72" x14ac:dyDescent="0.25">
      <c r="R190" s="48"/>
      <c r="S190" s="48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6"/>
      <c r="AV190" s="46"/>
      <c r="AW190" s="46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6"/>
      <c r="BJ190" s="46"/>
      <c r="BK190" s="46"/>
      <c r="BL190" s="46"/>
      <c r="BM190" s="46"/>
      <c r="BN190" s="46"/>
      <c r="BO190" s="46"/>
      <c r="BP190" s="46"/>
      <c r="BQ190" s="46"/>
      <c r="BR190" s="46"/>
      <c r="BS190" s="46"/>
      <c r="BT190" s="46"/>
    </row>
    <row r="191" spans="18:72" x14ac:dyDescent="0.25">
      <c r="R191" s="48"/>
      <c r="S191" s="48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</row>
    <row r="192" spans="18:72" x14ac:dyDescent="0.25">
      <c r="R192" s="48"/>
      <c r="S192" s="48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6"/>
      <c r="AV192" s="46"/>
      <c r="AW192" s="46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6"/>
      <c r="BJ192" s="46"/>
      <c r="BK192" s="46"/>
      <c r="BL192" s="46"/>
      <c r="BM192" s="46"/>
      <c r="BN192" s="46"/>
      <c r="BO192" s="46"/>
      <c r="BP192" s="46"/>
      <c r="BQ192" s="46"/>
      <c r="BR192" s="46"/>
      <c r="BS192" s="46"/>
      <c r="BT192" s="46"/>
    </row>
    <row r="193" spans="18:72" x14ac:dyDescent="0.25">
      <c r="R193" s="48"/>
      <c r="S193" s="48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</row>
    <row r="194" spans="18:72" x14ac:dyDescent="0.25">
      <c r="R194" s="48"/>
      <c r="S194" s="48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</row>
    <row r="195" spans="18:72" x14ac:dyDescent="0.25">
      <c r="R195" s="48"/>
      <c r="S195" s="48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</row>
    <row r="196" spans="18:72" x14ac:dyDescent="0.25">
      <c r="R196" s="48"/>
      <c r="S196" s="48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</row>
    <row r="197" spans="18:72" x14ac:dyDescent="0.25">
      <c r="R197" s="48"/>
      <c r="S197" s="48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</row>
    <row r="198" spans="18:72" x14ac:dyDescent="0.25"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</row>
    <row r="199" spans="18:72" x14ac:dyDescent="0.25">
      <c r="R199" s="48"/>
      <c r="S199" s="48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</row>
    <row r="200" spans="18:72" x14ac:dyDescent="0.25">
      <c r="R200" s="48"/>
      <c r="S200" s="48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</row>
    <row r="201" spans="18:72" x14ac:dyDescent="0.25">
      <c r="R201" s="48"/>
      <c r="S201" s="48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</row>
    <row r="202" spans="18:72" x14ac:dyDescent="0.25">
      <c r="R202" s="48"/>
      <c r="S202" s="48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</row>
    <row r="203" spans="18:72" x14ac:dyDescent="0.25">
      <c r="R203" s="48"/>
      <c r="S203" s="48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</row>
    <row r="204" spans="18:72" x14ac:dyDescent="0.25">
      <c r="R204" s="48"/>
      <c r="S204" s="48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</row>
    <row r="205" spans="18:72" x14ac:dyDescent="0.25">
      <c r="R205" s="48"/>
      <c r="S205" s="48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</row>
    <row r="206" spans="18:72" x14ac:dyDescent="0.25">
      <c r="R206" s="48"/>
      <c r="S206" s="48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</row>
    <row r="207" spans="18:72" x14ac:dyDescent="0.25"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</row>
    <row r="208" spans="18:72" x14ac:dyDescent="0.25">
      <c r="R208" s="48"/>
      <c r="S208" s="48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</row>
    <row r="209" spans="18:72" x14ac:dyDescent="0.25">
      <c r="R209" s="48"/>
      <c r="S209" s="48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</row>
    <row r="210" spans="18:72" x14ac:dyDescent="0.25">
      <c r="R210" s="48"/>
      <c r="S210" s="48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</row>
    <row r="211" spans="18:72" x14ac:dyDescent="0.25">
      <c r="R211" s="48"/>
      <c r="S211" s="48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</row>
    <row r="212" spans="18:72" x14ac:dyDescent="0.25">
      <c r="R212" s="48"/>
      <c r="S212" s="48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</row>
    <row r="213" spans="18:72" x14ac:dyDescent="0.25">
      <c r="R213" s="48"/>
      <c r="S213" s="48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</row>
    <row r="214" spans="18:72" x14ac:dyDescent="0.25">
      <c r="R214" s="48"/>
      <c r="S214" s="48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</row>
    <row r="215" spans="18:72" x14ac:dyDescent="0.25">
      <c r="R215" s="48"/>
      <c r="S215" s="48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</row>
    <row r="216" spans="18:72" x14ac:dyDescent="0.25"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8"/>
      <c r="BO216" s="48"/>
      <c r="BP216" s="48"/>
      <c r="BQ216" s="48"/>
      <c r="BR216" s="48"/>
      <c r="BS216" s="48"/>
      <c r="BT216" s="48"/>
    </row>
    <row r="217" spans="18:72" x14ac:dyDescent="0.25">
      <c r="R217" s="48"/>
      <c r="S217" s="48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</row>
    <row r="218" spans="18:72" x14ac:dyDescent="0.25">
      <c r="R218" s="48"/>
      <c r="S218" s="48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</row>
    <row r="219" spans="18:72" x14ac:dyDescent="0.25">
      <c r="R219" s="48"/>
      <c r="S219" s="48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</row>
    <row r="220" spans="18:72" x14ac:dyDescent="0.25"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8"/>
      <c r="BO220" s="48"/>
      <c r="BP220" s="48"/>
      <c r="BQ220" s="48"/>
      <c r="BR220" s="48"/>
      <c r="BS220" s="48"/>
      <c r="BT220" s="48"/>
    </row>
    <row r="221" spans="18:72" x14ac:dyDescent="0.25">
      <c r="R221" s="48"/>
      <c r="S221" s="48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6"/>
      <c r="BJ221" s="46"/>
      <c r="BK221" s="46"/>
      <c r="BL221" s="46"/>
      <c r="BM221" s="46"/>
      <c r="BN221" s="46"/>
      <c r="BO221" s="46"/>
      <c r="BP221" s="46"/>
      <c r="BQ221" s="46"/>
      <c r="BR221" s="46"/>
      <c r="BS221" s="46"/>
      <c r="BT221" s="46"/>
    </row>
    <row r="222" spans="18:72" x14ac:dyDescent="0.25">
      <c r="R222" s="48"/>
      <c r="S222" s="48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46"/>
      <c r="BA222" s="46"/>
      <c r="BB222" s="46"/>
      <c r="BC222" s="46"/>
      <c r="BD222" s="46"/>
      <c r="BE222" s="46"/>
      <c r="BF222" s="46"/>
      <c r="BG222" s="46"/>
      <c r="BH222" s="46"/>
      <c r="BI222" s="46"/>
      <c r="BJ222" s="46"/>
      <c r="BK222" s="46"/>
      <c r="BL222" s="46"/>
      <c r="BM222" s="46"/>
      <c r="BN222" s="46"/>
      <c r="BO222" s="46"/>
      <c r="BP222" s="46"/>
      <c r="BQ222" s="46"/>
      <c r="BR222" s="46"/>
      <c r="BS222" s="46"/>
      <c r="BT222" s="46"/>
    </row>
    <row r="223" spans="18:72" x14ac:dyDescent="0.25">
      <c r="R223" s="48"/>
      <c r="S223" s="48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6"/>
      <c r="BJ223" s="46"/>
      <c r="BK223" s="46"/>
      <c r="BL223" s="46"/>
      <c r="BM223" s="46"/>
      <c r="BN223" s="46"/>
      <c r="BO223" s="46"/>
      <c r="BP223" s="46"/>
      <c r="BQ223" s="46"/>
      <c r="BR223" s="46"/>
      <c r="BS223" s="46"/>
      <c r="BT223" s="46"/>
    </row>
    <row r="224" spans="18:72" x14ac:dyDescent="0.25">
      <c r="R224" s="48"/>
      <c r="S224" s="48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6"/>
      <c r="AM224" s="46"/>
      <c r="AN224" s="46"/>
      <c r="AO224" s="46"/>
      <c r="AP224" s="46"/>
      <c r="AQ224" s="46"/>
      <c r="AR224" s="46"/>
      <c r="AS224" s="46"/>
      <c r="AT224" s="46"/>
      <c r="AU224" s="46"/>
      <c r="AV224" s="46"/>
      <c r="AW224" s="46"/>
      <c r="AX224" s="46"/>
      <c r="AY224" s="46"/>
      <c r="AZ224" s="46"/>
      <c r="BA224" s="46"/>
      <c r="BB224" s="46"/>
      <c r="BC224" s="46"/>
      <c r="BD224" s="46"/>
      <c r="BE224" s="46"/>
      <c r="BF224" s="46"/>
      <c r="BG224" s="46"/>
      <c r="BH224" s="46"/>
      <c r="BI224" s="46"/>
      <c r="BJ224" s="46"/>
      <c r="BK224" s="46"/>
      <c r="BL224" s="46"/>
      <c r="BM224" s="46"/>
      <c r="BN224" s="46"/>
      <c r="BO224" s="46"/>
      <c r="BP224" s="46"/>
      <c r="BQ224" s="46"/>
      <c r="BR224" s="46"/>
      <c r="BS224" s="46"/>
      <c r="BT224" s="46"/>
    </row>
    <row r="225" spans="6:72" x14ac:dyDescent="0.25">
      <c r="R225" s="48"/>
      <c r="S225" s="48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46"/>
      <c r="BB225" s="46"/>
      <c r="BC225" s="46"/>
      <c r="BD225" s="46"/>
      <c r="BE225" s="46"/>
      <c r="BF225" s="46"/>
      <c r="BG225" s="46"/>
      <c r="BH225" s="46"/>
      <c r="BI225" s="46"/>
      <c r="BJ225" s="46"/>
      <c r="BK225" s="46"/>
      <c r="BL225" s="46"/>
      <c r="BM225" s="46"/>
      <c r="BN225" s="46"/>
      <c r="BO225" s="46"/>
      <c r="BP225" s="46"/>
      <c r="BQ225" s="46"/>
      <c r="BR225" s="46"/>
      <c r="BS225" s="46"/>
      <c r="BT225" s="46"/>
    </row>
    <row r="226" spans="6:72" x14ac:dyDescent="0.25">
      <c r="R226" s="48"/>
      <c r="S226" s="48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46"/>
      <c r="BA226" s="46"/>
      <c r="BB226" s="46"/>
      <c r="BC226" s="46"/>
      <c r="BD226" s="46"/>
      <c r="BE226" s="46"/>
      <c r="BF226" s="46"/>
      <c r="BG226" s="46"/>
      <c r="BH226" s="46"/>
      <c r="BI226" s="46"/>
      <c r="BJ226" s="46"/>
      <c r="BK226" s="46"/>
      <c r="BL226" s="46"/>
      <c r="BM226" s="46"/>
      <c r="BN226" s="46"/>
      <c r="BO226" s="46"/>
      <c r="BP226" s="46"/>
      <c r="BQ226" s="46"/>
      <c r="BR226" s="46"/>
      <c r="BS226" s="46"/>
      <c r="BT226" s="46"/>
    </row>
    <row r="227" spans="6:72" x14ac:dyDescent="0.25">
      <c r="R227" s="48"/>
      <c r="S227" s="48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46"/>
      <c r="BA227" s="46"/>
      <c r="BB227" s="46"/>
      <c r="BC227" s="46"/>
      <c r="BD227" s="46"/>
      <c r="BE227" s="46"/>
      <c r="BF227" s="46"/>
      <c r="BG227" s="46"/>
      <c r="BH227" s="46"/>
      <c r="BI227" s="46"/>
      <c r="BJ227" s="46"/>
      <c r="BK227" s="46"/>
      <c r="BL227" s="46"/>
      <c r="BM227" s="46"/>
      <c r="BN227" s="46"/>
      <c r="BO227" s="46"/>
      <c r="BP227" s="46"/>
      <c r="BQ227" s="46"/>
      <c r="BR227" s="46"/>
      <c r="BS227" s="46"/>
      <c r="BT227" s="46"/>
    </row>
    <row r="228" spans="6:72" x14ac:dyDescent="0.25">
      <c r="R228" s="48"/>
      <c r="S228" s="48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46"/>
      <c r="BA228" s="46"/>
      <c r="BB228" s="46"/>
      <c r="BC228" s="46"/>
      <c r="BD228" s="46"/>
      <c r="BE228" s="46"/>
      <c r="BF228" s="46"/>
      <c r="BG228" s="46"/>
      <c r="BH228" s="46"/>
      <c r="BI228" s="46"/>
      <c r="BJ228" s="46"/>
      <c r="BK228" s="46"/>
      <c r="BL228" s="46"/>
      <c r="BM228" s="46"/>
      <c r="BN228" s="46"/>
      <c r="BO228" s="46"/>
      <c r="BP228" s="46"/>
      <c r="BQ228" s="46"/>
      <c r="BR228" s="46"/>
      <c r="BS228" s="46"/>
      <c r="BT228" s="46"/>
    </row>
    <row r="229" spans="6:72" x14ac:dyDescent="0.25"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8"/>
      <c r="BO229" s="48"/>
      <c r="BP229" s="48"/>
      <c r="BQ229" s="48"/>
      <c r="BR229" s="48"/>
      <c r="BS229" s="48"/>
      <c r="BT229" s="48"/>
    </row>
    <row r="230" spans="6:72" x14ac:dyDescent="0.25">
      <c r="R230" s="48"/>
      <c r="S230" s="48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46"/>
      <c r="BA230" s="46"/>
      <c r="BB230" s="46"/>
      <c r="BC230" s="46"/>
      <c r="BD230" s="46"/>
      <c r="BE230" s="46"/>
      <c r="BF230" s="46"/>
      <c r="BG230" s="46"/>
      <c r="BH230" s="46"/>
      <c r="BI230" s="46"/>
      <c r="BJ230" s="46"/>
      <c r="BK230" s="46"/>
      <c r="BL230" s="46"/>
      <c r="BM230" s="46"/>
      <c r="BN230" s="46"/>
      <c r="BO230" s="46"/>
      <c r="BP230" s="46"/>
      <c r="BQ230" s="46"/>
      <c r="BR230" s="46"/>
      <c r="BS230" s="46"/>
      <c r="BT230" s="46"/>
    </row>
    <row r="231" spans="6:72" x14ac:dyDescent="0.25">
      <c r="R231" s="48"/>
      <c r="S231" s="48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6"/>
      <c r="BJ231" s="46"/>
      <c r="BK231" s="46"/>
      <c r="BL231" s="46"/>
      <c r="BM231" s="46"/>
      <c r="BN231" s="46"/>
      <c r="BO231" s="46"/>
      <c r="BP231" s="46"/>
      <c r="BQ231" s="46"/>
      <c r="BR231" s="46"/>
      <c r="BS231" s="46"/>
      <c r="BT231" s="46"/>
    </row>
    <row r="232" spans="6:72" x14ac:dyDescent="0.25">
      <c r="R232" s="48"/>
      <c r="S232" s="48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46"/>
      <c r="BA232" s="46"/>
      <c r="BB232" s="46"/>
      <c r="BC232" s="46"/>
      <c r="BD232" s="46"/>
      <c r="BE232" s="46"/>
      <c r="BF232" s="46"/>
      <c r="BG232" s="46"/>
      <c r="BH232" s="46"/>
      <c r="BI232" s="46"/>
      <c r="BJ232" s="46"/>
      <c r="BK232" s="46"/>
      <c r="BL232" s="46"/>
      <c r="BM232" s="46"/>
      <c r="BN232" s="46"/>
      <c r="BO232" s="46"/>
      <c r="BP232" s="46"/>
      <c r="BQ232" s="46"/>
      <c r="BR232" s="46"/>
      <c r="BS232" s="46"/>
      <c r="BT232" s="46"/>
    </row>
    <row r="233" spans="6:72" x14ac:dyDescent="0.25">
      <c r="R233" s="48"/>
      <c r="S233" s="48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</row>
    <row r="234" spans="6:72" x14ac:dyDescent="0.25">
      <c r="R234" s="48"/>
      <c r="S234" s="48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46"/>
      <c r="BA234" s="46"/>
      <c r="BB234" s="46"/>
      <c r="BC234" s="46"/>
      <c r="BD234" s="46"/>
      <c r="BE234" s="46"/>
      <c r="BF234" s="46"/>
      <c r="BG234" s="46"/>
      <c r="BH234" s="46"/>
      <c r="BI234" s="46"/>
      <c r="BJ234" s="46"/>
      <c r="BK234" s="46"/>
      <c r="BL234" s="46"/>
      <c r="BM234" s="46"/>
      <c r="BN234" s="46"/>
      <c r="BO234" s="46"/>
      <c r="BP234" s="46"/>
      <c r="BQ234" s="46"/>
      <c r="BR234" s="46"/>
      <c r="BS234" s="46"/>
      <c r="BT234" s="46"/>
    </row>
    <row r="235" spans="6:72" x14ac:dyDescent="0.25">
      <c r="R235" s="48"/>
      <c r="S235" s="48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6"/>
      <c r="AL235" s="46"/>
      <c r="AM235" s="46"/>
      <c r="AN235" s="46"/>
      <c r="AO235" s="46"/>
      <c r="AP235" s="46"/>
      <c r="AQ235" s="46"/>
      <c r="AR235" s="46"/>
      <c r="AS235" s="46"/>
      <c r="AT235" s="46"/>
      <c r="AU235" s="46"/>
      <c r="AV235" s="46"/>
      <c r="AW235" s="46"/>
      <c r="AX235" s="46"/>
      <c r="AY235" s="46"/>
      <c r="AZ235" s="46"/>
      <c r="BA235" s="46"/>
      <c r="BB235" s="46"/>
      <c r="BC235" s="46"/>
      <c r="BD235" s="46"/>
      <c r="BE235" s="46"/>
      <c r="BF235" s="46"/>
      <c r="BG235" s="46"/>
      <c r="BH235" s="46"/>
      <c r="BI235" s="46"/>
      <c r="BJ235" s="46"/>
      <c r="BK235" s="46"/>
      <c r="BL235" s="46"/>
      <c r="BM235" s="46"/>
      <c r="BN235" s="46"/>
      <c r="BO235" s="46"/>
      <c r="BP235" s="46"/>
      <c r="BQ235" s="46"/>
      <c r="BR235" s="46"/>
      <c r="BS235" s="46"/>
      <c r="BT235" s="46"/>
    </row>
    <row r="236" spans="6:72" x14ac:dyDescent="0.25">
      <c r="R236" s="48"/>
      <c r="S236" s="48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6"/>
      <c r="AL236" s="46"/>
      <c r="AM236" s="46"/>
      <c r="AN236" s="46"/>
      <c r="AO236" s="46"/>
      <c r="AP236" s="46"/>
      <c r="AQ236" s="46"/>
      <c r="AR236" s="46"/>
      <c r="AS236" s="46"/>
      <c r="AT236" s="46"/>
      <c r="AU236" s="46"/>
      <c r="AV236" s="46"/>
      <c r="AW236" s="46"/>
      <c r="AX236" s="46"/>
      <c r="AY236" s="46"/>
      <c r="AZ236" s="46"/>
      <c r="BA236" s="46"/>
      <c r="BB236" s="46"/>
      <c r="BC236" s="46"/>
      <c r="BD236" s="46"/>
      <c r="BE236" s="46"/>
      <c r="BF236" s="46"/>
      <c r="BG236" s="46"/>
      <c r="BH236" s="46"/>
      <c r="BI236" s="46"/>
      <c r="BJ236" s="46"/>
      <c r="BK236" s="46"/>
      <c r="BL236" s="46"/>
      <c r="BM236" s="46"/>
      <c r="BN236" s="46"/>
      <c r="BO236" s="46"/>
      <c r="BP236" s="46"/>
      <c r="BQ236" s="46"/>
      <c r="BR236" s="46"/>
      <c r="BS236" s="46"/>
      <c r="BT236" s="46"/>
    </row>
    <row r="237" spans="6:72" x14ac:dyDescent="0.25">
      <c r="R237" s="48"/>
      <c r="S237" s="48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6"/>
      <c r="AM237" s="46"/>
      <c r="AN237" s="46"/>
      <c r="AO237" s="46"/>
      <c r="AP237" s="46"/>
      <c r="AQ237" s="46"/>
      <c r="AR237" s="46"/>
      <c r="AS237" s="46"/>
      <c r="AT237" s="46"/>
      <c r="AU237" s="46"/>
      <c r="AV237" s="46"/>
      <c r="AW237" s="46"/>
      <c r="AX237" s="46"/>
      <c r="AY237" s="46"/>
      <c r="AZ237" s="46"/>
      <c r="BA237" s="46"/>
      <c r="BB237" s="46"/>
      <c r="BC237" s="46"/>
      <c r="BD237" s="46"/>
      <c r="BE237" s="46"/>
      <c r="BF237" s="46"/>
      <c r="BG237" s="46"/>
      <c r="BH237" s="46"/>
      <c r="BI237" s="46"/>
      <c r="BJ237" s="46"/>
      <c r="BK237" s="46"/>
      <c r="BL237" s="46"/>
      <c r="BM237" s="46"/>
      <c r="BN237" s="46"/>
      <c r="BO237" s="46"/>
      <c r="BP237" s="46"/>
      <c r="BQ237" s="46"/>
      <c r="BR237" s="46"/>
      <c r="BS237" s="46"/>
      <c r="BT237" s="46"/>
    </row>
    <row r="238" spans="6:72" x14ac:dyDescent="0.25"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</row>
    <row r="239" spans="6:72" ht="13" x14ac:dyDescent="0.25">
      <c r="F239" s="11"/>
      <c r="G239" s="1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8"/>
      <c r="S239" s="48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6"/>
      <c r="AV239" s="46"/>
      <c r="AW239" s="46"/>
      <c r="AX239" s="46"/>
      <c r="AY239" s="46"/>
      <c r="AZ239" s="46"/>
      <c r="BA239" s="46"/>
      <c r="BB239" s="46"/>
      <c r="BC239" s="46"/>
      <c r="BD239" s="46"/>
      <c r="BE239" s="46"/>
      <c r="BF239" s="46"/>
      <c r="BG239" s="46"/>
      <c r="BH239" s="46"/>
      <c r="BI239" s="46"/>
      <c r="BJ239" s="46"/>
      <c r="BK239" s="46"/>
      <c r="BL239" s="46"/>
      <c r="BM239" s="46"/>
      <c r="BN239" s="46"/>
      <c r="BO239" s="46"/>
      <c r="BP239" s="46"/>
      <c r="BQ239" s="46"/>
      <c r="BR239" s="46"/>
      <c r="BS239" s="46"/>
      <c r="BT239" s="46"/>
    </row>
    <row r="240" spans="6:72" ht="13" x14ac:dyDescent="0.25">
      <c r="F240" s="11"/>
      <c r="G240" s="1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8"/>
      <c r="S240" s="48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6"/>
      <c r="AM240" s="46"/>
      <c r="AN240" s="46"/>
      <c r="AO240" s="46"/>
      <c r="AP240" s="46"/>
      <c r="AQ240" s="46"/>
      <c r="AR240" s="46"/>
      <c r="AS240" s="46"/>
      <c r="AT240" s="46"/>
      <c r="AU240" s="46"/>
      <c r="AV240" s="46"/>
      <c r="AW240" s="46"/>
      <c r="AX240" s="46"/>
      <c r="AY240" s="46"/>
      <c r="AZ240" s="46"/>
      <c r="BA240" s="46"/>
      <c r="BB240" s="46"/>
      <c r="BC240" s="46"/>
      <c r="BD240" s="46"/>
      <c r="BE240" s="46"/>
      <c r="BF240" s="46"/>
      <c r="BG240" s="46"/>
      <c r="BH240" s="46"/>
      <c r="BI240" s="46"/>
      <c r="BJ240" s="46"/>
      <c r="BK240" s="46"/>
      <c r="BL240" s="46"/>
      <c r="BM240" s="46"/>
      <c r="BN240" s="46"/>
      <c r="BO240" s="46"/>
      <c r="BP240" s="46"/>
      <c r="BQ240" s="46"/>
      <c r="BR240" s="46"/>
      <c r="BS240" s="46"/>
      <c r="BT240" s="46"/>
    </row>
    <row r="241" spans="6:72" ht="13" x14ac:dyDescent="0.25">
      <c r="F241" s="11"/>
      <c r="G241" s="1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8"/>
      <c r="S241" s="48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6"/>
      <c r="AV241" s="46"/>
      <c r="AW241" s="46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6"/>
      <c r="BJ241" s="46"/>
      <c r="BK241" s="46"/>
      <c r="BL241" s="46"/>
      <c r="BM241" s="46"/>
      <c r="BN241" s="46"/>
      <c r="BO241" s="46"/>
      <c r="BP241" s="46"/>
      <c r="BQ241" s="46"/>
      <c r="BR241" s="46"/>
      <c r="BS241" s="46"/>
      <c r="BT241" s="46"/>
    </row>
    <row r="242" spans="6:72" ht="13" x14ac:dyDescent="0.25">
      <c r="F242" s="11"/>
      <c r="G242" s="1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8"/>
      <c r="S242" s="48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6"/>
      <c r="AV242" s="46"/>
      <c r="AW242" s="46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6"/>
      <c r="BJ242" s="46"/>
      <c r="BK242" s="46"/>
      <c r="BL242" s="46"/>
      <c r="BM242" s="46"/>
      <c r="BN242" s="46"/>
      <c r="BO242" s="46"/>
      <c r="BP242" s="46"/>
      <c r="BQ242" s="46"/>
      <c r="BR242" s="46"/>
      <c r="BS242" s="46"/>
      <c r="BT242" s="46"/>
    </row>
    <row r="243" spans="6:72" ht="13" x14ac:dyDescent="0.25">
      <c r="F243" s="11"/>
      <c r="G243" s="1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8"/>
      <c r="S243" s="48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6"/>
      <c r="AM243" s="46"/>
      <c r="AN243" s="46"/>
      <c r="AO243" s="46"/>
      <c r="AP243" s="46"/>
      <c r="AQ243" s="46"/>
      <c r="AR243" s="46"/>
      <c r="AS243" s="46"/>
      <c r="AT243" s="46"/>
      <c r="AU243" s="46"/>
      <c r="AV243" s="46"/>
      <c r="AW243" s="46"/>
      <c r="AX243" s="46"/>
      <c r="AY243" s="46"/>
      <c r="AZ243" s="46"/>
      <c r="BA243" s="46"/>
      <c r="BB243" s="46"/>
      <c r="BC243" s="46"/>
      <c r="BD243" s="46"/>
      <c r="BE243" s="46"/>
      <c r="BF243" s="46"/>
      <c r="BG243" s="46"/>
      <c r="BH243" s="46"/>
      <c r="BI243" s="46"/>
      <c r="BJ243" s="46"/>
      <c r="BK243" s="46"/>
      <c r="BL243" s="46"/>
      <c r="BM243" s="46"/>
      <c r="BN243" s="46"/>
      <c r="BO243" s="46"/>
      <c r="BP243" s="46"/>
      <c r="BQ243" s="46"/>
      <c r="BR243" s="46"/>
      <c r="BS243" s="46"/>
      <c r="BT243" s="46"/>
    </row>
    <row r="244" spans="6:72" ht="13" x14ac:dyDescent="0.25">
      <c r="F244" s="11"/>
      <c r="G244" s="1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8"/>
      <c r="S244" s="48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6"/>
      <c r="AL244" s="46"/>
      <c r="AM244" s="46"/>
      <c r="AN244" s="46"/>
      <c r="AO244" s="46"/>
      <c r="AP244" s="46"/>
      <c r="AQ244" s="46"/>
      <c r="AR244" s="46"/>
      <c r="AS244" s="46"/>
      <c r="AT244" s="46"/>
      <c r="AU244" s="46"/>
      <c r="AV244" s="46"/>
      <c r="AW244" s="46"/>
      <c r="AX244" s="46"/>
      <c r="AY244" s="46"/>
      <c r="AZ244" s="46"/>
      <c r="BA244" s="46"/>
      <c r="BB244" s="46"/>
      <c r="BC244" s="46"/>
      <c r="BD244" s="46"/>
      <c r="BE244" s="46"/>
      <c r="BF244" s="46"/>
      <c r="BG244" s="46"/>
      <c r="BH244" s="46"/>
      <c r="BI244" s="46"/>
      <c r="BJ244" s="46"/>
      <c r="BK244" s="46"/>
      <c r="BL244" s="46"/>
      <c r="BM244" s="46"/>
      <c r="BN244" s="46"/>
      <c r="BO244" s="46"/>
      <c r="BP244" s="46"/>
      <c r="BQ244" s="46"/>
      <c r="BR244" s="46"/>
      <c r="BS244" s="46"/>
      <c r="BT244" s="46"/>
    </row>
    <row r="245" spans="6:72" ht="13" x14ac:dyDescent="0.25">
      <c r="F245" s="11"/>
      <c r="G245" s="1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8"/>
      <c r="S245" s="48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6"/>
      <c r="AV245" s="46"/>
      <c r="AW245" s="46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6"/>
      <c r="BJ245" s="46"/>
      <c r="BK245" s="46"/>
      <c r="BL245" s="46"/>
      <c r="BM245" s="46"/>
      <c r="BN245" s="46"/>
      <c r="BO245" s="46"/>
      <c r="BP245" s="46"/>
      <c r="BQ245" s="46"/>
      <c r="BR245" s="46"/>
      <c r="BS245" s="46"/>
      <c r="BT245" s="46"/>
    </row>
    <row r="246" spans="6:72" ht="13" x14ac:dyDescent="0.25">
      <c r="F246" s="11"/>
      <c r="G246" s="1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8"/>
      <c r="S246" s="48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6"/>
      <c r="AS246" s="46"/>
      <c r="AT246" s="46"/>
      <c r="AU246" s="46"/>
      <c r="AV246" s="46"/>
      <c r="AW246" s="46"/>
      <c r="AX246" s="46"/>
      <c r="AY246" s="46"/>
      <c r="AZ246" s="46"/>
      <c r="BA246" s="46"/>
      <c r="BB246" s="46"/>
      <c r="BC246" s="46"/>
      <c r="BD246" s="46"/>
      <c r="BE246" s="46"/>
      <c r="BF246" s="46"/>
      <c r="BG246" s="46"/>
      <c r="BH246" s="46"/>
      <c r="BI246" s="46"/>
      <c r="BJ246" s="46"/>
      <c r="BK246" s="46"/>
      <c r="BL246" s="46"/>
      <c r="BM246" s="46"/>
      <c r="BN246" s="46"/>
      <c r="BO246" s="46"/>
      <c r="BP246" s="46"/>
      <c r="BQ246" s="46"/>
      <c r="BR246" s="46"/>
      <c r="BS246" s="46"/>
      <c r="BT246" s="46"/>
    </row>
    <row r="247" spans="6:72" ht="13" x14ac:dyDescent="0.25">
      <c r="F247" s="11"/>
      <c r="G247" s="1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</row>
    <row r="248" spans="6:72" ht="13" x14ac:dyDescent="0.25">
      <c r="F248" s="11"/>
      <c r="G248" s="1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8"/>
      <c r="S248" s="48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6"/>
      <c r="AV248" s="46"/>
      <c r="AW248" s="46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6"/>
      <c r="BJ248" s="46"/>
      <c r="BK248" s="46"/>
      <c r="BL248" s="46"/>
      <c r="BM248" s="46"/>
      <c r="BN248" s="46"/>
      <c r="BO248" s="46"/>
      <c r="BP248" s="46"/>
      <c r="BQ248" s="46"/>
      <c r="BR248" s="46"/>
      <c r="BS248" s="46"/>
      <c r="BT248" s="46"/>
    </row>
    <row r="249" spans="6:72" ht="13" x14ac:dyDescent="0.25">
      <c r="F249" s="11"/>
      <c r="G249" s="1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8"/>
      <c r="S249" s="48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6"/>
      <c r="AM249" s="46"/>
      <c r="AN249" s="46"/>
      <c r="AO249" s="46"/>
      <c r="AP249" s="46"/>
      <c r="AQ249" s="46"/>
      <c r="AR249" s="46"/>
      <c r="AS249" s="46"/>
      <c r="AT249" s="46"/>
      <c r="AU249" s="46"/>
      <c r="AV249" s="46"/>
      <c r="AW249" s="46"/>
      <c r="AX249" s="46"/>
      <c r="AY249" s="46"/>
      <c r="AZ249" s="46"/>
      <c r="BA249" s="46"/>
      <c r="BB249" s="46"/>
      <c r="BC249" s="46"/>
      <c r="BD249" s="46"/>
      <c r="BE249" s="46"/>
      <c r="BF249" s="46"/>
      <c r="BG249" s="46"/>
      <c r="BH249" s="46"/>
      <c r="BI249" s="46"/>
      <c r="BJ249" s="46"/>
      <c r="BK249" s="46"/>
      <c r="BL249" s="46"/>
      <c r="BM249" s="46"/>
      <c r="BN249" s="46"/>
      <c r="BO249" s="46"/>
      <c r="BP249" s="46"/>
      <c r="BQ249" s="46"/>
      <c r="BR249" s="46"/>
      <c r="BS249" s="46"/>
      <c r="BT249" s="46"/>
    </row>
    <row r="250" spans="6:72" ht="13" x14ac:dyDescent="0.25">
      <c r="F250" s="11"/>
      <c r="G250" s="1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8"/>
      <c r="S250" s="48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6"/>
      <c r="AM250" s="46"/>
      <c r="AN250" s="46"/>
      <c r="AO250" s="46"/>
      <c r="AP250" s="46"/>
      <c r="AQ250" s="46"/>
      <c r="AR250" s="46"/>
      <c r="AS250" s="46"/>
      <c r="AT250" s="46"/>
      <c r="AU250" s="46"/>
      <c r="AV250" s="46"/>
      <c r="AW250" s="46"/>
      <c r="AX250" s="46"/>
      <c r="AY250" s="46"/>
      <c r="AZ250" s="46"/>
      <c r="BA250" s="46"/>
      <c r="BB250" s="46"/>
      <c r="BC250" s="46"/>
      <c r="BD250" s="46"/>
      <c r="BE250" s="46"/>
      <c r="BF250" s="46"/>
      <c r="BG250" s="46"/>
      <c r="BH250" s="46"/>
      <c r="BI250" s="46"/>
      <c r="BJ250" s="46"/>
      <c r="BK250" s="46"/>
      <c r="BL250" s="46"/>
      <c r="BM250" s="46"/>
      <c r="BN250" s="46"/>
      <c r="BO250" s="46"/>
      <c r="BP250" s="46"/>
      <c r="BQ250" s="46"/>
      <c r="BR250" s="46"/>
      <c r="BS250" s="46"/>
      <c r="BT250" s="46"/>
    </row>
    <row r="251" spans="6:72" ht="13" x14ac:dyDescent="0.25">
      <c r="F251" s="11"/>
      <c r="G251" s="1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</row>
    <row r="252" spans="6:72" ht="13" x14ac:dyDescent="0.25">
      <c r="F252" s="11"/>
      <c r="G252" s="1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8"/>
      <c r="S252" s="48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6"/>
      <c r="AM252" s="46"/>
      <c r="AN252" s="46"/>
      <c r="AO252" s="46"/>
      <c r="AP252" s="46"/>
      <c r="AQ252" s="46"/>
      <c r="AR252" s="46"/>
      <c r="AS252" s="46"/>
      <c r="AT252" s="46"/>
      <c r="AU252" s="46"/>
      <c r="AV252" s="46"/>
      <c r="AW252" s="46"/>
      <c r="AX252" s="46"/>
      <c r="AY252" s="46"/>
      <c r="AZ252" s="46"/>
      <c r="BA252" s="46"/>
      <c r="BB252" s="46"/>
      <c r="BC252" s="46"/>
      <c r="BD252" s="46"/>
      <c r="BE252" s="46"/>
      <c r="BF252" s="46"/>
      <c r="BG252" s="46"/>
      <c r="BH252" s="46"/>
      <c r="BI252" s="46"/>
      <c r="BJ252" s="46"/>
      <c r="BK252" s="46"/>
      <c r="BL252" s="46"/>
      <c r="BM252" s="46"/>
      <c r="BN252" s="46"/>
      <c r="BO252" s="46"/>
      <c r="BP252" s="46"/>
      <c r="BQ252" s="46"/>
      <c r="BR252" s="46"/>
      <c r="BS252" s="46"/>
      <c r="BT252" s="46"/>
    </row>
    <row r="253" spans="6:72" ht="13" x14ac:dyDescent="0.25">
      <c r="F253" s="11"/>
      <c r="G253" s="1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8"/>
      <c r="S253" s="48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6"/>
      <c r="AL253" s="46"/>
      <c r="AM253" s="46"/>
      <c r="AN253" s="46"/>
      <c r="AO253" s="46"/>
      <c r="AP253" s="46"/>
      <c r="AQ253" s="46"/>
      <c r="AR253" s="46"/>
      <c r="AS253" s="46"/>
      <c r="AT253" s="46"/>
      <c r="AU253" s="46"/>
      <c r="AV253" s="46"/>
      <c r="AW253" s="46"/>
      <c r="AX253" s="46"/>
      <c r="AY253" s="46"/>
      <c r="AZ253" s="46"/>
      <c r="BA253" s="46"/>
      <c r="BB253" s="46"/>
      <c r="BC253" s="46"/>
      <c r="BD253" s="46"/>
      <c r="BE253" s="46"/>
      <c r="BF253" s="46"/>
      <c r="BG253" s="46"/>
      <c r="BH253" s="46"/>
      <c r="BI253" s="46"/>
      <c r="BJ253" s="46"/>
      <c r="BK253" s="46"/>
      <c r="BL253" s="46"/>
      <c r="BM253" s="46"/>
      <c r="BN253" s="46"/>
      <c r="BO253" s="46"/>
      <c r="BP253" s="46"/>
      <c r="BQ253" s="46"/>
      <c r="BR253" s="46"/>
      <c r="BS253" s="46"/>
      <c r="BT253" s="46"/>
    </row>
    <row r="254" spans="6:72" ht="13" x14ac:dyDescent="0.25">
      <c r="F254" s="11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8"/>
      <c r="S254" s="48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6"/>
      <c r="AL254" s="46"/>
      <c r="AM254" s="46"/>
      <c r="AN254" s="46"/>
      <c r="AO254" s="46"/>
      <c r="AP254" s="46"/>
      <c r="AQ254" s="46"/>
      <c r="AR254" s="46"/>
      <c r="AS254" s="46"/>
      <c r="AT254" s="46"/>
      <c r="AU254" s="46"/>
      <c r="AV254" s="46"/>
      <c r="AW254" s="46"/>
      <c r="AX254" s="46"/>
      <c r="AY254" s="46"/>
      <c r="AZ254" s="46"/>
      <c r="BA254" s="46"/>
      <c r="BB254" s="46"/>
      <c r="BC254" s="46"/>
      <c r="BD254" s="46"/>
      <c r="BE254" s="46"/>
      <c r="BF254" s="46"/>
      <c r="BG254" s="46"/>
      <c r="BH254" s="46"/>
      <c r="BI254" s="46"/>
      <c r="BJ254" s="46"/>
      <c r="BK254" s="46"/>
      <c r="BL254" s="46"/>
      <c r="BM254" s="46"/>
      <c r="BN254" s="46"/>
      <c r="BO254" s="46"/>
      <c r="BP254" s="46"/>
      <c r="BQ254" s="46"/>
      <c r="BR254" s="46"/>
      <c r="BS254" s="46"/>
      <c r="BT254" s="46"/>
    </row>
    <row r="255" spans="6:72" ht="13" x14ac:dyDescent="0.25">
      <c r="F255" s="11"/>
      <c r="G255" s="1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8"/>
      <c r="S255" s="48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6"/>
      <c r="AV255" s="46"/>
      <c r="AW255" s="46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6"/>
      <c r="BJ255" s="46"/>
      <c r="BK255" s="46"/>
      <c r="BL255" s="46"/>
      <c r="BM255" s="46"/>
      <c r="BN255" s="46"/>
      <c r="BO255" s="46"/>
      <c r="BP255" s="46"/>
      <c r="BQ255" s="46"/>
      <c r="BR255" s="46"/>
      <c r="BS255" s="46"/>
      <c r="BT255" s="46"/>
    </row>
    <row r="256" spans="6:72" ht="13" x14ac:dyDescent="0.25">
      <c r="F256" s="11"/>
      <c r="G256" s="1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8"/>
      <c r="S256" s="48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6"/>
      <c r="AV256" s="46"/>
      <c r="AW256" s="46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6"/>
      <c r="BJ256" s="46"/>
      <c r="BK256" s="46"/>
      <c r="BL256" s="46"/>
      <c r="BM256" s="46"/>
      <c r="BN256" s="46"/>
      <c r="BO256" s="46"/>
      <c r="BP256" s="46"/>
      <c r="BQ256" s="46"/>
      <c r="BR256" s="46"/>
      <c r="BS256" s="46"/>
      <c r="BT256" s="46"/>
    </row>
    <row r="257" spans="6:72" ht="13" x14ac:dyDescent="0.25">
      <c r="F257" s="11"/>
      <c r="G257" s="1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8"/>
      <c r="S257" s="48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46"/>
      <c r="AV257" s="46"/>
      <c r="AW257" s="46"/>
      <c r="AX257" s="46"/>
      <c r="AY257" s="46"/>
      <c r="AZ257" s="46"/>
      <c r="BA257" s="46"/>
      <c r="BB257" s="46"/>
      <c r="BC257" s="46"/>
      <c r="BD257" s="46"/>
      <c r="BE257" s="46"/>
      <c r="BF257" s="46"/>
      <c r="BG257" s="46"/>
      <c r="BH257" s="46"/>
      <c r="BI257" s="46"/>
      <c r="BJ257" s="46"/>
      <c r="BK257" s="46"/>
      <c r="BL257" s="46"/>
      <c r="BM257" s="46"/>
      <c r="BN257" s="46"/>
      <c r="BO257" s="46"/>
      <c r="BP257" s="46"/>
      <c r="BQ257" s="46"/>
      <c r="BR257" s="46"/>
      <c r="BS257" s="46"/>
      <c r="BT257" s="46"/>
    </row>
    <row r="258" spans="6:72" ht="13" x14ac:dyDescent="0.25">
      <c r="F258" s="11"/>
      <c r="G258" s="1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8"/>
      <c r="S258" s="48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6"/>
      <c r="AM258" s="46"/>
      <c r="AN258" s="46"/>
      <c r="AO258" s="46"/>
      <c r="AP258" s="46"/>
      <c r="AQ258" s="46"/>
      <c r="AR258" s="46"/>
      <c r="AS258" s="46"/>
      <c r="AT258" s="46"/>
      <c r="AU258" s="46"/>
      <c r="AV258" s="46"/>
      <c r="AW258" s="46"/>
      <c r="AX258" s="46"/>
      <c r="AY258" s="46"/>
      <c r="AZ258" s="46"/>
      <c r="BA258" s="46"/>
      <c r="BB258" s="46"/>
      <c r="BC258" s="46"/>
      <c r="BD258" s="46"/>
      <c r="BE258" s="46"/>
      <c r="BF258" s="46"/>
      <c r="BG258" s="46"/>
      <c r="BH258" s="46"/>
      <c r="BI258" s="46"/>
      <c r="BJ258" s="46"/>
      <c r="BK258" s="46"/>
      <c r="BL258" s="46"/>
      <c r="BM258" s="46"/>
      <c r="BN258" s="46"/>
      <c r="BO258" s="46"/>
      <c r="BP258" s="46"/>
      <c r="BQ258" s="46"/>
      <c r="BR258" s="46"/>
      <c r="BS258" s="46"/>
      <c r="BT258" s="46"/>
    </row>
    <row r="259" spans="6:72" ht="13" x14ac:dyDescent="0.25">
      <c r="F259" s="11"/>
      <c r="G259" s="1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8"/>
      <c r="S259" s="48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6"/>
      <c r="AM259" s="46"/>
      <c r="AN259" s="46"/>
      <c r="AO259" s="46"/>
      <c r="AP259" s="46"/>
      <c r="AQ259" s="46"/>
      <c r="AR259" s="46"/>
      <c r="AS259" s="46"/>
      <c r="AT259" s="46"/>
      <c r="AU259" s="46"/>
      <c r="AV259" s="46"/>
      <c r="AW259" s="46"/>
      <c r="AX259" s="46"/>
      <c r="AY259" s="46"/>
      <c r="AZ259" s="46"/>
      <c r="BA259" s="46"/>
      <c r="BB259" s="46"/>
      <c r="BC259" s="46"/>
      <c r="BD259" s="46"/>
      <c r="BE259" s="46"/>
      <c r="BF259" s="46"/>
      <c r="BG259" s="46"/>
      <c r="BH259" s="46"/>
      <c r="BI259" s="46"/>
      <c r="BJ259" s="46"/>
      <c r="BK259" s="46"/>
      <c r="BL259" s="46"/>
      <c r="BM259" s="46"/>
      <c r="BN259" s="46"/>
      <c r="BO259" s="46"/>
      <c r="BP259" s="46"/>
      <c r="BQ259" s="46"/>
      <c r="BR259" s="46"/>
      <c r="BS259" s="46"/>
      <c r="BT259" s="46"/>
    </row>
    <row r="260" spans="6:72" ht="13" x14ac:dyDescent="0.25">
      <c r="F260" s="11"/>
      <c r="G260" s="1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</row>
    <row r="261" spans="6:72" ht="13" x14ac:dyDescent="0.25">
      <c r="F261" s="11"/>
      <c r="G261" s="1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8"/>
      <c r="S261" s="48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6"/>
      <c r="AM261" s="46"/>
      <c r="AN261" s="46"/>
      <c r="AO261" s="46"/>
      <c r="AP261" s="46"/>
      <c r="AQ261" s="46"/>
      <c r="AR261" s="46"/>
      <c r="AS261" s="46"/>
      <c r="AT261" s="46"/>
      <c r="AU261" s="46"/>
      <c r="AV261" s="46"/>
      <c r="AW261" s="46"/>
      <c r="AX261" s="46"/>
      <c r="AY261" s="46"/>
      <c r="AZ261" s="46"/>
      <c r="BA261" s="46"/>
      <c r="BB261" s="46"/>
      <c r="BC261" s="46"/>
      <c r="BD261" s="46"/>
      <c r="BE261" s="46"/>
      <c r="BF261" s="46"/>
      <c r="BG261" s="46"/>
      <c r="BH261" s="46"/>
      <c r="BI261" s="46"/>
      <c r="BJ261" s="46"/>
      <c r="BK261" s="46"/>
      <c r="BL261" s="46"/>
      <c r="BM261" s="46"/>
      <c r="BN261" s="46"/>
      <c r="BO261" s="46"/>
      <c r="BP261" s="46"/>
      <c r="BQ261" s="46"/>
      <c r="BR261" s="46"/>
      <c r="BS261" s="46"/>
      <c r="BT261" s="46"/>
    </row>
    <row r="262" spans="6:72" ht="13" x14ac:dyDescent="0.25">
      <c r="F262" s="11"/>
      <c r="G262" s="1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8"/>
      <c r="S262" s="48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6"/>
      <c r="AV262" s="46"/>
      <c r="AW262" s="46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6"/>
      <c r="BJ262" s="46"/>
      <c r="BK262" s="46"/>
      <c r="BL262" s="46"/>
      <c r="BM262" s="46"/>
      <c r="BN262" s="46"/>
      <c r="BO262" s="46"/>
      <c r="BP262" s="46"/>
      <c r="BQ262" s="46"/>
      <c r="BR262" s="46"/>
      <c r="BS262" s="46"/>
      <c r="BT262" s="46"/>
    </row>
    <row r="263" spans="6:72" ht="13" x14ac:dyDescent="0.25">
      <c r="F263" s="11"/>
      <c r="G263" s="1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8"/>
      <c r="S263" s="48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6"/>
      <c r="AV263" s="46"/>
      <c r="AW263" s="46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6"/>
      <c r="BJ263" s="46"/>
      <c r="BK263" s="46"/>
      <c r="BL263" s="46"/>
      <c r="BM263" s="46"/>
      <c r="BN263" s="46"/>
      <c r="BO263" s="46"/>
      <c r="BP263" s="46"/>
      <c r="BQ263" s="46"/>
      <c r="BR263" s="46"/>
      <c r="BS263" s="46"/>
      <c r="BT263" s="46"/>
    </row>
    <row r="264" spans="6:72" ht="13" x14ac:dyDescent="0.25">
      <c r="F264" s="11"/>
      <c r="G264" s="1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8"/>
      <c r="S264" s="48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6"/>
      <c r="AM264" s="46"/>
      <c r="AN264" s="46"/>
      <c r="AO264" s="46"/>
      <c r="AP264" s="46"/>
      <c r="AQ264" s="46"/>
      <c r="AR264" s="46"/>
      <c r="AS264" s="46"/>
      <c r="AT264" s="46"/>
      <c r="AU264" s="46"/>
      <c r="AV264" s="46"/>
      <c r="AW264" s="46"/>
      <c r="AX264" s="46"/>
      <c r="AY264" s="46"/>
      <c r="AZ264" s="46"/>
      <c r="BA264" s="46"/>
      <c r="BB264" s="46"/>
      <c r="BC264" s="46"/>
      <c r="BD264" s="46"/>
      <c r="BE264" s="46"/>
      <c r="BF264" s="46"/>
      <c r="BG264" s="46"/>
      <c r="BH264" s="46"/>
      <c r="BI264" s="46"/>
      <c r="BJ264" s="46"/>
      <c r="BK264" s="46"/>
      <c r="BL264" s="46"/>
      <c r="BM264" s="46"/>
      <c r="BN264" s="46"/>
      <c r="BO264" s="46"/>
      <c r="BP264" s="46"/>
      <c r="BQ264" s="46"/>
      <c r="BR264" s="46"/>
      <c r="BS264" s="46"/>
      <c r="BT264" s="46"/>
    </row>
    <row r="265" spans="6:72" ht="13" x14ac:dyDescent="0.25">
      <c r="F265" s="11"/>
      <c r="G265" s="1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8"/>
      <c r="S265" s="48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6"/>
      <c r="AV265" s="46"/>
      <c r="AW265" s="46"/>
      <c r="AX265" s="46"/>
      <c r="AY265" s="46"/>
      <c r="AZ265" s="46"/>
      <c r="BA265" s="46"/>
      <c r="BB265" s="46"/>
      <c r="BC265" s="46"/>
      <c r="BD265" s="46"/>
      <c r="BE265" s="46"/>
      <c r="BF265" s="46"/>
      <c r="BG265" s="46"/>
      <c r="BH265" s="46"/>
      <c r="BI265" s="46"/>
      <c r="BJ265" s="46"/>
      <c r="BK265" s="46"/>
      <c r="BL265" s="46"/>
      <c r="BM265" s="46"/>
      <c r="BN265" s="46"/>
      <c r="BO265" s="46"/>
      <c r="BP265" s="46"/>
      <c r="BQ265" s="46"/>
      <c r="BR265" s="46"/>
      <c r="BS265" s="46"/>
      <c r="BT265" s="46"/>
    </row>
    <row r="266" spans="6:72" ht="13" x14ac:dyDescent="0.25">
      <c r="F266" s="11"/>
      <c r="G266" s="1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8"/>
      <c r="S266" s="48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46"/>
      <c r="AV266" s="46"/>
      <c r="AW266" s="46"/>
      <c r="AX266" s="46"/>
      <c r="AY266" s="46"/>
      <c r="AZ266" s="46"/>
      <c r="BA266" s="46"/>
      <c r="BB266" s="46"/>
      <c r="BC266" s="46"/>
      <c r="BD266" s="46"/>
      <c r="BE266" s="46"/>
      <c r="BF266" s="46"/>
      <c r="BG266" s="46"/>
      <c r="BH266" s="46"/>
      <c r="BI266" s="46"/>
      <c r="BJ266" s="46"/>
      <c r="BK266" s="46"/>
      <c r="BL266" s="46"/>
      <c r="BM266" s="46"/>
      <c r="BN266" s="46"/>
      <c r="BO266" s="46"/>
      <c r="BP266" s="46"/>
      <c r="BQ266" s="46"/>
      <c r="BR266" s="46"/>
      <c r="BS266" s="46"/>
      <c r="BT266" s="46"/>
    </row>
    <row r="267" spans="6:72" ht="13" x14ac:dyDescent="0.25">
      <c r="F267" s="11"/>
      <c r="G267" s="1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8"/>
      <c r="S267" s="48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6"/>
      <c r="AN267" s="46"/>
      <c r="AO267" s="46"/>
      <c r="AP267" s="46"/>
      <c r="AQ267" s="46"/>
      <c r="AR267" s="46"/>
      <c r="AS267" s="46"/>
      <c r="AT267" s="46"/>
      <c r="AU267" s="46"/>
      <c r="AV267" s="46"/>
      <c r="AW267" s="46"/>
      <c r="AX267" s="46"/>
      <c r="AY267" s="46"/>
      <c r="AZ267" s="46"/>
      <c r="BA267" s="46"/>
      <c r="BB267" s="46"/>
      <c r="BC267" s="46"/>
      <c r="BD267" s="46"/>
      <c r="BE267" s="46"/>
      <c r="BF267" s="46"/>
      <c r="BG267" s="46"/>
      <c r="BH267" s="46"/>
      <c r="BI267" s="46"/>
      <c r="BJ267" s="46"/>
      <c r="BK267" s="46"/>
      <c r="BL267" s="46"/>
      <c r="BM267" s="46"/>
      <c r="BN267" s="46"/>
      <c r="BO267" s="46"/>
      <c r="BP267" s="46"/>
      <c r="BQ267" s="46"/>
      <c r="BR267" s="46"/>
      <c r="BS267" s="46"/>
      <c r="BT267" s="46"/>
    </row>
    <row r="268" spans="6:72" ht="13" x14ac:dyDescent="0.25">
      <c r="F268" s="11"/>
      <c r="G268" s="1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8"/>
      <c r="S268" s="48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6"/>
      <c r="AV268" s="46"/>
      <c r="AW268" s="46"/>
      <c r="AX268" s="46"/>
      <c r="AY268" s="46"/>
      <c r="AZ268" s="46"/>
      <c r="BA268" s="46"/>
      <c r="BB268" s="46"/>
      <c r="BC268" s="46"/>
      <c r="BD268" s="46"/>
      <c r="BE268" s="46"/>
      <c r="BF268" s="46"/>
      <c r="BG268" s="46"/>
      <c r="BH268" s="46"/>
      <c r="BI268" s="46"/>
      <c r="BJ268" s="46"/>
      <c r="BK268" s="46"/>
      <c r="BL268" s="46"/>
      <c r="BM268" s="46"/>
      <c r="BN268" s="46"/>
      <c r="BO268" s="46"/>
      <c r="BP268" s="46"/>
      <c r="BQ268" s="46"/>
      <c r="BR268" s="46"/>
      <c r="BS268" s="46"/>
      <c r="BT268" s="46"/>
    </row>
    <row r="269" spans="6:72" ht="13" x14ac:dyDescent="0.25">
      <c r="F269" s="11"/>
      <c r="G269" s="1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</row>
    <row r="270" spans="6:72" ht="13" x14ac:dyDescent="0.25">
      <c r="F270" s="11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8"/>
      <c r="S270" s="48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6"/>
      <c r="AV270" s="46"/>
      <c r="AW270" s="46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6"/>
      <c r="BJ270" s="46"/>
      <c r="BK270" s="46"/>
      <c r="BL270" s="46"/>
      <c r="BM270" s="46"/>
      <c r="BN270" s="46"/>
      <c r="BO270" s="46"/>
      <c r="BP270" s="46"/>
      <c r="BQ270" s="46"/>
      <c r="BR270" s="46"/>
      <c r="BS270" s="46"/>
      <c r="BT270" s="46"/>
    </row>
    <row r="271" spans="6:72" ht="13" x14ac:dyDescent="0.25">
      <c r="F271" s="11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8"/>
      <c r="S271" s="48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6"/>
      <c r="AL271" s="46"/>
      <c r="AM271" s="46"/>
      <c r="AN271" s="46"/>
      <c r="AO271" s="46"/>
      <c r="AP271" s="46"/>
      <c r="AQ271" s="46"/>
      <c r="AR271" s="46"/>
      <c r="AS271" s="46"/>
      <c r="AT271" s="46"/>
      <c r="AU271" s="46"/>
      <c r="AV271" s="46"/>
      <c r="AW271" s="46"/>
      <c r="AX271" s="46"/>
      <c r="AY271" s="46"/>
      <c r="AZ271" s="46"/>
      <c r="BA271" s="46"/>
      <c r="BB271" s="46"/>
      <c r="BC271" s="46"/>
      <c r="BD271" s="46"/>
      <c r="BE271" s="46"/>
      <c r="BF271" s="46"/>
      <c r="BG271" s="46"/>
      <c r="BH271" s="46"/>
      <c r="BI271" s="46"/>
      <c r="BJ271" s="46"/>
      <c r="BK271" s="46"/>
      <c r="BL271" s="46"/>
      <c r="BM271" s="46"/>
      <c r="BN271" s="46"/>
      <c r="BO271" s="46"/>
      <c r="BP271" s="46"/>
      <c r="BQ271" s="46"/>
      <c r="BR271" s="46"/>
      <c r="BS271" s="46"/>
      <c r="BT271" s="46"/>
    </row>
    <row r="272" spans="6:72" ht="13" x14ac:dyDescent="0.25">
      <c r="F272" s="11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8"/>
      <c r="S272" s="48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6"/>
      <c r="AV272" s="46"/>
      <c r="AW272" s="46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6"/>
      <c r="BJ272" s="46"/>
      <c r="BK272" s="46"/>
      <c r="BL272" s="46"/>
      <c r="BM272" s="46"/>
      <c r="BN272" s="46"/>
      <c r="BO272" s="46"/>
      <c r="BP272" s="46"/>
      <c r="BQ272" s="46"/>
      <c r="BR272" s="46"/>
      <c r="BS272" s="46"/>
      <c r="BT272" s="46"/>
    </row>
    <row r="273" spans="18:72" x14ac:dyDescent="0.25">
      <c r="R273" s="48"/>
      <c r="S273" s="48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6"/>
      <c r="AM273" s="46"/>
      <c r="AN273" s="46"/>
      <c r="AO273" s="46"/>
      <c r="AP273" s="46"/>
      <c r="AQ273" s="46"/>
      <c r="AR273" s="46"/>
      <c r="AS273" s="46"/>
      <c r="AT273" s="46"/>
      <c r="AU273" s="46"/>
      <c r="AV273" s="46"/>
      <c r="AW273" s="46"/>
      <c r="AX273" s="46"/>
      <c r="AY273" s="46"/>
      <c r="AZ273" s="46"/>
      <c r="BA273" s="46"/>
      <c r="BB273" s="46"/>
      <c r="BC273" s="46"/>
      <c r="BD273" s="46"/>
      <c r="BE273" s="46"/>
      <c r="BF273" s="46"/>
      <c r="BG273" s="46"/>
      <c r="BH273" s="46"/>
      <c r="BI273" s="46"/>
      <c r="BJ273" s="46"/>
      <c r="BK273" s="46"/>
      <c r="BL273" s="46"/>
      <c r="BM273" s="46"/>
      <c r="BN273" s="46"/>
      <c r="BO273" s="46"/>
      <c r="BP273" s="46"/>
      <c r="BQ273" s="46"/>
      <c r="BR273" s="46"/>
      <c r="BS273" s="46"/>
      <c r="BT273" s="46"/>
    </row>
    <row r="274" spans="18:72" x14ac:dyDescent="0.25">
      <c r="R274" s="48"/>
      <c r="S274" s="48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6"/>
      <c r="AV274" s="46"/>
      <c r="AW274" s="46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6"/>
      <c r="BJ274" s="46"/>
      <c r="BK274" s="46"/>
      <c r="BL274" s="46"/>
      <c r="BM274" s="46"/>
      <c r="BN274" s="46"/>
      <c r="BO274" s="46"/>
      <c r="BP274" s="46"/>
      <c r="BQ274" s="46"/>
      <c r="BR274" s="46"/>
      <c r="BS274" s="46"/>
      <c r="BT274" s="46"/>
    </row>
    <row r="275" spans="18:72" x14ac:dyDescent="0.25">
      <c r="R275" s="48"/>
      <c r="S275" s="48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6"/>
      <c r="AV275" s="46"/>
      <c r="AW275" s="46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6"/>
      <c r="BJ275" s="46"/>
      <c r="BK275" s="46"/>
      <c r="BL275" s="46"/>
      <c r="BM275" s="46"/>
      <c r="BN275" s="46"/>
      <c r="BO275" s="46"/>
      <c r="BP275" s="46"/>
      <c r="BQ275" s="46"/>
      <c r="BR275" s="46"/>
      <c r="BS275" s="46"/>
      <c r="BT275" s="46"/>
    </row>
    <row r="276" spans="18:72" x14ac:dyDescent="0.25">
      <c r="R276" s="48"/>
      <c r="S276" s="48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6"/>
      <c r="AM276" s="46"/>
      <c r="AN276" s="46"/>
      <c r="AO276" s="46"/>
      <c r="AP276" s="46"/>
      <c r="AQ276" s="46"/>
      <c r="AR276" s="46"/>
      <c r="AS276" s="46"/>
      <c r="AT276" s="46"/>
      <c r="AU276" s="46"/>
      <c r="AV276" s="46"/>
      <c r="AW276" s="46"/>
      <c r="AX276" s="46"/>
      <c r="AY276" s="46"/>
      <c r="AZ276" s="46"/>
      <c r="BA276" s="46"/>
      <c r="BB276" s="46"/>
      <c r="BC276" s="46"/>
      <c r="BD276" s="46"/>
      <c r="BE276" s="46"/>
      <c r="BF276" s="46"/>
      <c r="BG276" s="46"/>
      <c r="BH276" s="46"/>
      <c r="BI276" s="46"/>
      <c r="BJ276" s="46"/>
      <c r="BK276" s="46"/>
      <c r="BL276" s="46"/>
      <c r="BM276" s="46"/>
      <c r="BN276" s="46"/>
      <c r="BO276" s="46"/>
      <c r="BP276" s="46"/>
      <c r="BQ276" s="46"/>
      <c r="BR276" s="46"/>
      <c r="BS276" s="46"/>
      <c r="BT276" s="46"/>
    </row>
    <row r="277" spans="18:72" x14ac:dyDescent="0.25">
      <c r="R277" s="48"/>
      <c r="S277" s="48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6"/>
      <c r="AV277" s="46"/>
      <c r="AW277" s="46"/>
      <c r="AX277" s="46"/>
      <c r="AY277" s="46"/>
      <c r="AZ277" s="46"/>
      <c r="BA277" s="46"/>
      <c r="BB277" s="46"/>
      <c r="BC277" s="46"/>
      <c r="BD277" s="46"/>
      <c r="BE277" s="46"/>
      <c r="BF277" s="46"/>
      <c r="BG277" s="46"/>
      <c r="BH277" s="46"/>
      <c r="BI277" s="46"/>
      <c r="BJ277" s="46"/>
      <c r="BK277" s="46"/>
      <c r="BL277" s="46"/>
      <c r="BM277" s="46"/>
      <c r="BN277" s="46"/>
      <c r="BO277" s="46"/>
      <c r="BP277" s="46"/>
      <c r="BQ277" s="46"/>
      <c r="BR277" s="46"/>
      <c r="BS277" s="46"/>
      <c r="BT277" s="46"/>
    </row>
    <row r="278" spans="18:72" x14ac:dyDescent="0.25"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8"/>
      <c r="BO278" s="48"/>
      <c r="BP278" s="48"/>
      <c r="BQ278" s="48"/>
      <c r="BR278" s="48"/>
      <c r="BS278" s="48"/>
      <c r="BT278" s="48"/>
    </row>
    <row r="279" spans="18:72" x14ac:dyDescent="0.25">
      <c r="R279" s="48"/>
      <c r="S279" s="48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6"/>
      <c r="AV279" s="46"/>
      <c r="AW279" s="46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6"/>
      <c r="BJ279" s="46"/>
      <c r="BK279" s="46"/>
      <c r="BL279" s="46"/>
      <c r="BM279" s="46"/>
      <c r="BN279" s="46"/>
      <c r="BO279" s="46"/>
      <c r="BP279" s="46"/>
      <c r="BQ279" s="46"/>
      <c r="BR279" s="46"/>
      <c r="BS279" s="46"/>
      <c r="BT279" s="46"/>
    </row>
    <row r="280" spans="18:72" x14ac:dyDescent="0.25">
      <c r="R280" s="48"/>
      <c r="S280" s="48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6"/>
      <c r="AL280" s="46"/>
      <c r="AM280" s="46"/>
      <c r="AN280" s="46"/>
      <c r="AO280" s="46"/>
      <c r="AP280" s="46"/>
      <c r="AQ280" s="46"/>
      <c r="AR280" s="46"/>
      <c r="AS280" s="46"/>
      <c r="AT280" s="46"/>
      <c r="AU280" s="46"/>
      <c r="AV280" s="46"/>
      <c r="AW280" s="46"/>
      <c r="AX280" s="46"/>
      <c r="AY280" s="46"/>
      <c r="AZ280" s="46"/>
      <c r="BA280" s="46"/>
      <c r="BB280" s="46"/>
      <c r="BC280" s="46"/>
      <c r="BD280" s="46"/>
      <c r="BE280" s="46"/>
      <c r="BF280" s="46"/>
      <c r="BG280" s="46"/>
      <c r="BH280" s="46"/>
      <c r="BI280" s="46"/>
      <c r="BJ280" s="46"/>
      <c r="BK280" s="46"/>
      <c r="BL280" s="46"/>
      <c r="BM280" s="46"/>
      <c r="BN280" s="46"/>
      <c r="BO280" s="46"/>
      <c r="BP280" s="46"/>
      <c r="BQ280" s="46"/>
      <c r="BR280" s="46"/>
      <c r="BS280" s="46"/>
      <c r="BT280" s="46"/>
    </row>
    <row r="281" spans="18:72" x14ac:dyDescent="0.25">
      <c r="R281" s="48"/>
      <c r="S281" s="48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6"/>
      <c r="AL281" s="46"/>
      <c r="AM281" s="46"/>
      <c r="AN281" s="46"/>
      <c r="AO281" s="46"/>
      <c r="AP281" s="46"/>
      <c r="AQ281" s="46"/>
      <c r="AR281" s="46"/>
      <c r="AS281" s="46"/>
      <c r="AT281" s="46"/>
      <c r="AU281" s="46"/>
      <c r="AV281" s="46"/>
      <c r="AW281" s="46"/>
      <c r="AX281" s="46"/>
      <c r="AY281" s="46"/>
      <c r="AZ281" s="46"/>
      <c r="BA281" s="46"/>
      <c r="BB281" s="46"/>
      <c r="BC281" s="46"/>
      <c r="BD281" s="46"/>
      <c r="BE281" s="46"/>
      <c r="BF281" s="46"/>
      <c r="BG281" s="46"/>
      <c r="BH281" s="46"/>
      <c r="BI281" s="46"/>
      <c r="BJ281" s="46"/>
      <c r="BK281" s="46"/>
      <c r="BL281" s="46"/>
      <c r="BM281" s="46"/>
      <c r="BN281" s="46"/>
      <c r="BO281" s="46"/>
      <c r="BP281" s="46"/>
      <c r="BQ281" s="46"/>
      <c r="BR281" s="46"/>
      <c r="BS281" s="46"/>
      <c r="BT281" s="46"/>
    </row>
    <row r="282" spans="18:72" x14ac:dyDescent="0.25"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8"/>
      <c r="BO282" s="48"/>
      <c r="BP282" s="48"/>
      <c r="BQ282" s="48"/>
      <c r="BR282" s="48"/>
      <c r="BS282" s="48"/>
      <c r="BT282" s="48"/>
    </row>
    <row r="283" spans="18:72" x14ac:dyDescent="0.25">
      <c r="R283" s="48"/>
      <c r="S283" s="48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6"/>
      <c r="AV283" s="46"/>
      <c r="AW283" s="46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6"/>
      <c r="BJ283" s="46"/>
      <c r="BK283" s="46"/>
      <c r="BL283" s="46"/>
      <c r="BM283" s="46"/>
      <c r="BN283" s="46"/>
      <c r="BO283" s="46"/>
      <c r="BP283" s="46"/>
      <c r="BQ283" s="46"/>
      <c r="BR283" s="46"/>
      <c r="BS283" s="46"/>
      <c r="BT283" s="46"/>
    </row>
    <row r="284" spans="18:72" x14ac:dyDescent="0.25">
      <c r="R284" s="48"/>
      <c r="S284" s="48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46"/>
      <c r="AV284" s="46"/>
      <c r="AW284" s="46"/>
      <c r="AX284" s="46"/>
      <c r="AY284" s="46"/>
      <c r="AZ284" s="46"/>
      <c r="BA284" s="46"/>
      <c r="BB284" s="46"/>
      <c r="BC284" s="46"/>
      <c r="BD284" s="46"/>
      <c r="BE284" s="46"/>
      <c r="BF284" s="46"/>
      <c r="BG284" s="46"/>
      <c r="BH284" s="46"/>
      <c r="BI284" s="46"/>
      <c r="BJ284" s="46"/>
      <c r="BK284" s="46"/>
      <c r="BL284" s="46"/>
      <c r="BM284" s="46"/>
      <c r="BN284" s="46"/>
      <c r="BO284" s="46"/>
      <c r="BP284" s="46"/>
      <c r="BQ284" s="46"/>
      <c r="BR284" s="46"/>
      <c r="BS284" s="46"/>
      <c r="BT284" s="46"/>
    </row>
    <row r="285" spans="18:72" x14ac:dyDescent="0.25">
      <c r="R285" s="48"/>
      <c r="S285" s="48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6"/>
      <c r="AM285" s="46"/>
      <c r="AN285" s="46"/>
      <c r="AO285" s="46"/>
      <c r="AP285" s="46"/>
      <c r="AQ285" s="46"/>
      <c r="AR285" s="46"/>
      <c r="AS285" s="46"/>
      <c r="AT285" s="46"/>
      <c r="AU285" s="46"/>
      <c r="AV285" s="46"/>
      <c r="AW285" s="46"/>
      <c r="AX285" s="46"/>
      <c r="AY285" s="46"/>
      <c r="AZ285" s="46"/>
      <c r="BA285" s="46"/>
      <c r="BB285" s="46"/>
      <c r="BC285" s="46"/>
      <c r="BD285" s="46"/>
      <c r="BE285" s="46"/>
      <c r="BF285" s="46"/>
      <c r="BG285" s="46"/>
      <c r="BH285" s="46"/>
      <c r="BI285" s="46"/>
      <c r="BJ285" s="46"/>
      <c r="BK285" s="46"/>
      <c r="BL285" s="46"/>
      <c r="BM285" s="46"/>
      <c r="BN285" s="46"/>
      <c r="BO285" s="46"/>
      <c r="BP285" s="46"/>
      <c r="BQ285" s="46"/>
      <c r="BR285" s="46"/>
      <c r="BS285" s="46"/>
      <c r="BT285" s="46"/>
    </row>
    <row r="286" spans="18:72" x14ac:dyDescent="0.25">
      <c r="R286" s="48"/>
      <c r="S286" s="48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46"/>
      <c r="AP286" s="46"/>
      <c r="AQ286" s="46"/>
      <c r="AR286" s="46"/>
      <c r="AS286" s="46"/>
      <c r="AT286" s="46"/>
      <c r="AU286" s="46"/>
      <c r="AV286" s="46"/>
      <c r="AW286" s="46"/>
      <c r="AX286" s="46"/>
      <c r="AY286" s="46"/>
      <c r="AZ286" s="46"/>
      <c r="BA286" s="46"/>
      <c r="BB286" s="46"/>
      <c r="BC286" s="46"/>
      <c r="BD286" s="46"/>
      <c r="BE286" s="46"/>
      <c r="BF286" s="46"/>
      <c r="BG286" s="46"/>
      <c r="BH286" s="46"/>
      <c r="BI286" s="46"/>
      <c r="BJ286" s="46"/>
      <c r="BK286" s="46"/>
      <c r="BL286" s="46"/>
      <c r="BM286" s="46"/>
      <c r="BN286" s="46"/>
      <c r="BO286" s="46"/>
      <c r="BP286" s="46"/>
      <c r="BQ286" s="46"/>
      <c r="BR286" s="46"/>
      <c r="BS286" s="46"/>
      <c r="BT286" s="46"/>
    </row>
    <row r="287" spans="18:72" x14ac:dyDescent="0.25">
      <c r="R287" s="48"/>
      <c r="S287" s="48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6"/>
      <c r="AV287" s="46"/>
      <c r="AW287" s="46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6"/>
      <c r="BJ287" s="46"/>
      <c r="BK287" s="46"/>
      <c r="BL287" s="46"/>
      <c r="BM287" s="46"/>
      <c r="BN287" s="46"/>
      <c r="BO287" s="46"/>
      <c r="BP287" s="46"/>
      <c r="BQ287" s="46"/>
      <c r="BR287" s="46"/>
      <c r="BS287" s="46"/>
      <c r="BT287" s="46"/>
    </row>
    <row r="288" spans="18:72" x14ac:dyDescent="0.25">
      <c r="R288" s="48"/>
      <c r="S288" s="48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6"/>
      <c r="AV288" s="46"/>
      <c r="AW288" s="46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6"/>
      <c r="BJ288" s="46"/>
      <c r="BK288" s="46"/>
      <c r="BL288" s="46"/>
      <c r="BM288" s="46"/>
      <c r="BN288" s="46"/>
      <c r="BO288" s="46"/>
      <c r="BP288" s="46"/>
      <c r="BQ288" s="46"/>
      <c r="BR288" s="46"/>
      <c r="BS288" s="46"/>
      <c r="BT288" s="46"/>
    </row>
    <row r="289" spans="18:72" x14ac:dyDescent="0.25">
      <c r="R289" s="48"/>
      <c r="S289" s="48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6"/>
      <c r="AL289" s="46"/>
      <c r="AM289" s="46"/>
      <c r="AN289" s="46"/>
      <c r="AO289" s="46"/>
      <c r="AP289" s="46"/>
      <c r="AQ289" s="46"/>
      <c r="AR289" s="46"/>
      <c r="AS289" s="46"/>
      <c r="AT289" s="46"/>
      <c r="AU289" s="46"/>
      <c r="AV289" s="46"/>
      <c r="AW289" s="46"/>
      <c r="AX289" s="46"/>
      <c r="AY289" s="46"/>
      <c r="AZ289" s="46"/>
      <c r="BA289" s="46"/>
      <c r="BB289" s="46"/>
      <c r="BC289" s="46"/>
      <c r="BD289" s="46"/>
      <c r="BE289" s="46"/>
      <c r="BF289" s="46"/>
      <c r="BG289" s="46"/>
      <c r="BH289" s="46"/>
      <c r="BI289" s="46"/>
      <c r="BJ289" s="46"/>
      <c r="BK289" s="46"/>
      <c r="BL289" s="46"/>
      <c r="BM289" s="46"/>
      <c r="BN289" s="46"/>
      <c r="BO289" s="46"/>
      <c r="BP289" s="46"/>
      <c r="BQ289" s="46"/>
      <c r="BR289" s="46"/>
      <c r="BS289" s="46"/>
      <c r="BT289" s="46"/>
    </row>
    <row r="290" spans="18:72" x14ac:dyDescent="0.25">
      <c r="R290" s="48"/>
      <c r="S290" s="48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6"/>
      <c r="AM290" s="46"/>
      <c r="AN290" s="46"/>
      <c r="AO290" s="46"/>
      <c r="AP290" s="46"/>
      <c r="AQ290" s="46"/>
      <c r="AR290" s="46"/>
      <c r="AS290" s="46"/>
      <c r="AT290" s="46"/>
      <c r="AU290" s="46"/>
      <c r="AV290" s="46"/>
      <c r="AW290" s="46"/>
      <c r="AX290" s="46"/>
      <c r="AY290" s="46"/>
      <c r="AZ290" s="46"/>
      <c r="BA290" s="46"/>
      <c r="BB290" s="46"/>
      <c r="BC290" s="46"/>
      <c r="BD290" s="46"/>
      <c r="BE290" s="46"/>
      <c r="BF290" s="46"/>
      <c r="BG290" s="46"/>
      <c r="BH290" s="46"/>
      <c r="BI290" s="46"/>
      <c r="BJ290" s="46"/>
      <c r="BK290" s="46"/>
      <c r="BL290" s="46"/>
      <c r="BM290" s="46"/>
      <c r="BN290" s="46"/>
      <c r="BO290" s="46"/>
      <c r="BP290" s="46"/>
      <c r="BQ290" s="46"/>
      <c r="BR290" s="46"/>
      <c r="BS290" s="46"/>
      <c r="BT290" s="46"/>
    </row>
    <row r="291" spans="18:72" x14ac:dyDescent="0.25"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8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8"/>
      <c r="BO291" s="48"/>
      <c r="BP291" s="48"/>
      <c r="BQ291" s="48"/>
      <c r="BR291" s="48"/>
      <c r="BS291" s="48"/>
      <c r="BT291" s="48"/>
    </row>
    <row r="292" spans="18:72" x14ac:dyDescent="0.25">
      <c r="R292" s="48"/>
      <c r="S292" s="48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6"/>
      <c r="AV292" s="46"/>
      <c r="AW292" s="46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6"/>
      <c r="BJ292" s="46"/>
      <c r="BK292" s="46"/>
      <c r="BL292" s="46"/>
      <c r="BM292" s="46"/>
      <c r="BN292" s="46"/>
      <c r="BO292" s="46"/>
      <c r="BP292" s="46"/>
      <c r="BQ292" s="46"/>
      <c r="BR292" s="46"/>
      <c r="BS292" s="46"/>
      <c r="BT292" s="46"/>
    </row>
    <row r="293" spans="18:72" x14ac:dyDescent="0.25">
      <c r="R293" s="48"/>
      <c r="S293" s="48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6"/>
      <c r="AV293" s="46"/>
      <c r="AW293" s="46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6"/>
      <c r="BJ293" s="46"/>
      <c r="BK293" s="46"/>
      <c r="BL293" s="46"/>
      <c r="BM293" s="46"/>
      <c r="BN293" s="46"/>
      <c r="BO293" s="46"/>
      <c r="BP293" s="46"/>
      <c r="BQ293" s="46"/>
      <c r="BR293" s="46"/>
      <c r="BS293" s="46"/>
      <c r="BT293" s="46"/>
    </row>
    <row r="294" spans="18:72" x14ac:dyDescent="0.25">
      <c r="R294" s="48"/>
      <c r="S294" s="48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6"/>
      <c r="AV294" s="46"/>
      <c r="AW294" s="46"/>
      <c r="AX294" s="46"/>
      <c r="AY294" s="46"/>
      <c r="AZ294" s="46"/>
      <c r="BA294" s="46"/>
      <c r="BB294" s="46"/>
      <c r="BC294" s="46"/>
      <c r="BD294" s="46"/>
      <c r="BE294" s="46"/>
      <c r="BF294" s="46"/>
      <c r="BG294" s="46"/>
      <c r="BH294" s="46"/>
      <c r="BI294" s="46"/>
      <c r="BJ294" s="46"/>
      <c r="BK294" s="46"/>
      <c r="BL294" s="46"/>
      <c r="BM294" s="46"/>
      <c r="BN294" s="46"/>
      <c r="BO294" s="46"/>
      <c r="BP294" s="46"/>
      <c r="BQ294" s="46"/>
      <c r="BR294" s="46"/>
      <c r="BS294" s="46"/>
      <c r="BT294" s="46"/>
    </row>
    <row r="295" spans="18:72" x14ac:dyDescent="0.25">
      <c r="R295" s="48"/>
      <c r="S295" s="48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6"/>
      <c r="AV295" s="46"/>
      <c r="AW295" s="46"/>
      <c r="AX295" s="46"/>
      <c r="AY295" s="46"/>
      <c r="AZ295" s="46"/>
      <c r="BA295" s="46"/>
      <c r="BB295" s="46"/>
      <c r="BC295" s="46"/>
      <c r="BD295" s="46"/>
      <c r="BE295" s="46"/>
      <c r="BF295" s="46"/>
      <c r="BG295" s="46"/>
      <c r="BH295" s="46"/>
      <c r="BI295" s="46"/>
      <c r="BJ295" s="46"/>
      <c r="BK295" s="46"/>
      <c r="BL295" s="46"/>
      <c r="BM295" s="46"/>
      <c r="BN295" s="46"/>
      <c r="BO295" s="46"/>
      <c r="BP295" s="46"/>
      <c r="BQ295" s="46"/>
      <c r="BR295" s="46"/>
      <c r="BS295" s="46"/>
      <c r="BT295" s="46"/>
    </row>
    <row r="296" spans="18:72" x14ac:dyDescent="0.25">
      <c r="R296" s="48"/>
      <c r="S296" s="48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6"/>
      <c r="AV296" s="46"/>
      <c r="AW296" s="46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6"/>
      <c r="BJ296" s="46"/>
      <c r="BK296" s="46"/>
      <c r="BL296" s="46"/>
      <c r="BM296" s="46"/>
      <c r="BN296" s="46"/>
      <c r="BO296" s="46"/>
      <c r="BP296" s="46"/>
      <c r="BQ296" s="46"/>
      <c r="BR296" s="46"/>
      <c r="BS296" s="46"/>
      <c r="BT296" s="46"/>
    </row>
    <row r="297" spans="18:72" x14ac:dyDescent="0.25">
      <c r="R297" s="48"/>
      <c r="S297" s="48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6"/>
      <c r="AV297" s="46"/>
      <c r="AW297" s="46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6"/>
      <c r="BJ297" s="46"/>
      <c r="BK297" s="46"/>
      <c r="BL297" s="46"/>
      <c r="BM297" s="46"/>
      <c r="BN297" s="46"/>
      <c r="BO297" s="46"/>
      <c r="BP297" s="46"/>
      <c r="BQ297" s="46"/>
      <c r="BR297" s="46"/>
      <c r="BS297" s="46"/>
      <c r="BT297" s="46"/>
    </row>
    <row r="298" spans="18:72" x14ac:dyDescent="0.25">
      <c r="R298" s="48"/>
      <c r="S298" s="48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6"/>
      <c r="AM298" s="46"/>
      <c r="AN298" s="46"/>
      <c r="AO298" s="46"/>
      <c r="AP298" s="46"/>
      <c r="AQ298" s="46"/>
      <c r="AR298" s="46"/>
      <c r="AS298" s="46"/>
      <c r="AT298" s="46"/>
      <c r="AU298" s="46"/>
      <c r="AV298" s="46"/>
      <c r="AW298" s="46"/>
      <c r="AX298" s="46"/>
      <c r="AY298" s="46"/>
      <c r="AZ298" s="46"/>
      <c r="BA298" s="46"/>
      <c r="BB298" s="46"/>
      <c r="BC298" s="46"/>
      <c r="BD298" s="46"/>
      <c r="BE298" s="46"/>
      <c r="BF298" s="46"/>
      <c r="BG298" s="46"/>
      <c r="BH298" s="46"/>
      <c r="BI298" s="46"/>
      <c r="BJ298" s="46"/>
      <c r="BK298" s="46"/>
      <c r="BL298" s="46"/>
      <c r="BM298" s="46"/>
      <c r="BN298" s="46"/>
      <c r="BO298" s="46"/>
      <c r="BP298" s="46"/>
      <c r="BQ298" s="46"/>
      <c r="BR298" s="46"/>
      <c r="BS298" s="46"/>
      <c r="BT298" s="46"/>
    </row>
    <row r="299" spans="18:72" x14ac:dyDescent="0.25">
      <c r="R299" s="48"/>
      <c r="S299" s="48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6"/>
      <c r="AV299" s="46"/>
      <c r="AW299" s="46"/>
      <c r="AX299" s="46"/>
      <c r="AY299" s="46"/>
      <c r="AZ299" s="46"/>
      <c r="BA299" s="46"/>
      <c r="BB299" s="46"/>
      <c r="BC299" s="46"/>
      <c r="BD299" s="46"/>
      <c r="BE299" s="46"/>
      <c r="BF299" s="46"/>
      <c r="BG299" s="46"/>
      <c r="BH299" s="46"/>
      <c r="BI299" s="46"/>
      <c r="BJ299" s="46"/>
      <c r="BK299" s="46"/>
      <c r="BL299" s="46"/>
      <c r="BM299" s="46"/>
      <c r="BN299" s="46"/>
      <c r="BO299" s="46"/>
      <c r="BP299" s="46"/>
      <c r="BQ299" s="46"/>
      <c r="BR299" s="46"/>
      <c r="BS299" s="46"/>
      <c r="BT299" s="46"/>
    </row>
    <row r="300" spans="18:72" x14ac:dyDescent="0.25"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8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8"/>
      <c r="BO300" s="48"/>
      <c r="BP300" s="48"/>
      <c r="BQ300" s="48"/>
      <c r="BR300" s="48"/>
      <c r="BS300" s="48"/>
      <c r="BT300" s="48"/>
    </row>
    <row r="301" spans="18:72" x14ac:dyDescent="0.25">
      <c r="R301" s="48"/>
      <c r="S301" s="48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6"/>
      <c r="AV301" s="46"/>
      <c r="AW301" s="46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6"/>
      <c r="BJ301" s="46"/>
      <c r="BK301" s="46"/>
      <c r="BL301" s="46"/>
      <c r="BM301" s="46"/>
      <c r="BN301" s="46"/>
      <c r="BO301" s="46"/>
      <c r="BP301" s="46"/>
      <c r="BQ301" s="46"/>
      <c r="BR301" s="46"/>
      <c r="BS301" s="46"/>
      <c r="BT301" s="46"/>
    </row>
    <row r="302" spans="18:72" x14ac:dyDescent="0.25">
      <c r="R302" s="48"/>
      <c r="S302" s="48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46"/>
      <c r="AV302" s="46"/>
      <c r="AW302" s="46"/>
      <c r="AX302" s="46"/>
      <c r="AY302" s="46"/>
      <c r="AZ302" s="46"/>
      <c r="BA302" s="46"/>
      <c r="BB302" s="46"/>
      <c r="BC302" s="46"/>
      <c r="BD302" s="46"/>
      <c r="BE302" s="46"/>
      <c r="BF302" s="46"/>
      <c r="BG302" s="46"/>
      <c r="BH302" s="46"/>
      <c r="BI302" s="46"/>
      <c r="BJ302" s="46"/>
      <c r="BK302" s="46"/>
      <c r="BL302" s="46"/>
      <c r="BM302" s="46"/>
      <c r="BN302" s="46"/>
      <c r="BO302" s="46"/>
      <c r="BP302" s="46"/>
      <c r="BQ302" s="46"/>
      <c r="BR302" s="46"/>
      <c r="BS302" s="46"/>
      <c r="BT302" s="46"/>
    </row>
    <row r="303" spans="18:72" x14ac:dyDescent="0.25">
      <c r="R303" s="48"/>
      <c r="S303" s="48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6"/>
      <c r="AV303" s="46"/>
      <c r="AW303" s="46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6"/>
      <c r="BJ303" s="46"/>
      <c r="BK303" s="46"/>
      <c r="BL303" s="46"/>
      <c r="BM303" s="46"/>
      <c r="BN303" s="46"/>
      <c r="BO303" s="46"/>
      <c r="BP303" s="46"/>
      <c r="BQ303" s="46"/>
      <c r="BR303" s="46"/>
      <c r="BS303" s="46"/>
      <c r="BT303" s="46"/>
    </row>
    <row r="304" spans="18:72" x14ac:dyDescent="0.25">
      <c r="R304" s="48"/>
      <c r="S304" s="48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6"/>
      <c r="AM304" s="46"/>
      <c r="AN304" s="46"/>
      <c r="AO304" s="46"/>
      <c r="AP304" s="46"/>
      <c r="AQ304" s="46"/>
      <c r="AR304" s="46"/>
      <c r="AS304" s="46"/>
      <c r="AT304" s="46"/>
      <c r="AU304" s="46"/>
      <c r="AV304" s="46"/>
      <c r="AW304" s="46"/>
      <c r="AX304" s="46"/>
      <c r="AY304" s="46"/>
      <c r="AZ304" s="46"/>
      <c r="BA304" s="46"/>
      <c r="BB304" s="46"/>
      <c r="BC304" s="46"/>
      <c r="BD304" s="46"/>
      <c r="BE304" s="46"/>
      <c r="BF304" s="46"/>
      <c r="BG304" s="46"/>
      <c r="BH304" s="46"/>
      <c r="BI304" s="46"/>
      <c r="BJ304" s="46"/>
      <c r="BK304" s="46"/>
      <c r="BL304" s="46"/>
      <c r="BM304" s="46"/>
      <c r="BN304" s="46"/>
      <c r="BO304" s="46"/>
      <c r="BP304" s="46"/>
      <c r="BQ304" s="46"/>
      <c r="BR304" s="46"/>
      <c r="BS304" s="46"/>
      <c r="BT304" s="46"/>
    </row>
    <row r="305" spans="18:72" x14ac:dyDescent="0.25">
      <c r="R305" s="48"/>
      <c r="S305" s="48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6"/>
      <c r="AV305" s="46"/>
      <c r="AW305" s="46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6"/>
      <c r="BJ305" s="46"/>
      <c r="BK305" s="46"/>
      <c r="BL305" s="46"/>
      <c r="BM305" s="46"/>
      <c r="BN305" s="46"/>
      <c r="BO305" s="46"/>
      <c r="BP305" s="46"/>
      <c r="BQ305" s="46"/>
      <c r="BR305" s="46"/>
      <c r="BS305" s="46"/>
      <c r="BT305" s="46"/>
    </row>
    <row r="306" spans="18:72" x14ac:dyDescent="0.25">
      <c r="R306" s="48"/>
      <c r="S306" s="48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  <c r="AO306" s="46"/>
      <c r="AP306" s="46"/>
      <c r="AQ306" s="46"/>
      <c r="AR306" s="46"/>
      <c r="AS306" s="46"/>
      <c r="AT306" s="46"/>
      <c r="AU306" s="46"/>
      <c r="AV306" s="46"/>
      <c r="AW306" s="46"/>
      <c r="AX306" s="46"/>
      <c r="AY306" s="46"/>
      <c r="AZ306" s="46"/>
      <c r="BA306" s="46"/>
      <c r="BB306" s="46"/>
      <c r="BC306" s="46"/>
      <c r="BD306" s="46"/>
      <c r="BE306" s="46"/>
      <c r="BF306" s="46"/>
      <c r="BG306" s="46"/>
      <c r="BH306" s="46"/>
      <c r="BI306" s="46"/>
      <c r="BJ306" s="46"/>
      <c r="BK306" s="46"/>
      <c r="BL306" s="46"/>
      <c r="BM306" s="46"/>
      <c r="BN306" s="46"/>
      <c r="BO306" s="46"/>
      <c r="BP306" s="46"/>
      <c r="BQ306" s="46"/>
      <c r="BR306" s="46"/>
      <c r="BS306" s="46"/>
      <c r="BT306" s="46"/>
    </row>
    <row r="307" spans="18:72" x14ac:dyDescent="0.25">
      <c r="R307" s="48"/>
      <c r="S307" s="48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6"/>
      <c r="AV307" s="46"/>
      <c r="AW307" s="46"/>
      <c r="AX307" s="46"/>
      <c r="AY307" s="46"/>
      <c r="AZ307" s="46"/>
      <c r="BA307" s="46"/>
      <c r="BB307" s="46"/>
      <c r="BC307" s="46"/>
      <c r="BD307" s="46"/>
      <c r="BE307" s="46"/>
      <c r="BF307" s="46"/>
      <c r="BG307" s="46"/>
      <c r="BH307" s="46"/>
      <c r="BI307" s="46"/>
      <c r="BJ307" s="46"/>
      <c r="BK307" s="46"/>
      <c r="BL307" s="46"/>
      <c r="BM307" s="46"/>
      <c r="BN307" s="46"/>
      <c r="BO307" s="46"/>
      <c r="BP307" s="46"/>
      <c r="BQ307" s="46"/>
      <c r="BR307" s="46"/>
      <c r="BS307" s="46"/>
      <c r="BT307" s="46"/>
    </row>
    <row r="308" spans="18:72" x14ac:dyDescent="0.25">
      <c r="R308" s="48"/>
      <c r="S308" s="48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  <c r="AO308" s="46"/>
      <c r="AP308" s="46"/>
      <c r="AQ308" s="46"/>
      <c r="AR308" s="46"/>
      <c r="AS308" s="46"/>
      <c r="AT308" s="46"/>
      <c r="AU308" s="46"/>
      <c r="AV308" s="46"/>
      <c r="AW308" s="46"/>
      <c r="AX308" s="46"/>
      <c r="AY308" s="46"/>
      <c r="AZ308" s="46"/>
      <c r="BA308" s="46"/>
      <c r="BB308" s="46"/>
      <c r="BC308" s="46"/>
      <c r="BD308" s="46"/>
      <c r="BE308" s="46"/>
      <c r="BF308" s="46"/>
      <c r="BG308" s="46"/>
      <c r="BH308" s="46"/>
      <c r="BI308" s="46"/>
      <c r="BJ308" s="46"/>
      <c r="BK308" s="46"/>
      <c r="BL308" s="46"/>
      <c r="BM308" s="46"/>
      <c r="BN308" s="46"/>
      <c r="BO308" s="46"/>
      <c r="BP308" s="46"/>
      <c r="BQ308" s="46"/>
      <c r="BR308" s="46"/>
      <c r="BS308" s="46"/>
      <c r="BT308" s="46"/>
    </row>
    <row r="309" spans="18:72" x14ac:dyDescent="0.25"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8"/>
      <c r="BO309" s="48"/>
      <c r="BP309" s="48"/>
      <c r="BQ309" s="48"/>
      <c r="BR309" s="48"/>
      <c r="BS309" s="48"/>
      <c r="BT309" s="48"/>
    </row>
    <row r="310" spans="18:72" x14ac:dyDescent="0.25">
      <c r="R310" s="48"/>
      <c r="S310" s="48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6"/>
      <c r="AV310" s="46"/>
      <c r="AW310" s="46"/>
      <c r="AX310" s="46"/>
      <c r="AY310" s="46"/>
      <c r="AZ310" s="46"/>
      <c r="BA310" s="46"/>
      <c r="BB310" s="46"/>
      <c r="BC310" s="46"/>
      <c r="BD310" s="46"/>
      <c r="BE310" s="46"/>
      <c r="BF310" s="46"/>
      <c r="BG310" s="46"/>
      <c r="BH310" s="46"/>
      <c r="BI310" s="46"/>
      <c r="BJ310" s="46"/>
      <c r="BK310" s="46"/>
      <c r="BL310" s="46"/>
      <c r="BM310" s="46"/>
      <c r="BN310" s="46"/>
      <c r="BO310" s="46"/>
      <c r="BP310" s="46"/>
      <c r="BQ310" s="46"/>
      <c r="BR310" s="46"/>
      <c r="BS310" s="46"/>
      <c r="BT310" s="46"/>
    </row>
    <row r="311" spans="18:72" x14ac:dyDescent="0.25">
      <c r="R311" s="48"/>
      <c r="S311" s="48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46"/>
      <c r="AV311" s="46"/>
      <c r="AW311" s="46"/>
      <c r="AX311" s="46"/>
      <c r="AY311" s="46"/>
      <c r="AZ311" s="46"/>
      <c r="BA311" s="46"/>
      <c r="BB311" s="46"/>
      <c r="BC311" s="46"/>
      <c r="BD311" s="46"/>
      <c r="BE311" s="46"/>
      <c r="BF311" s="46"/>
      <c r="BG311" s="46"/>
      <c r="BH311" s="46"/>
      <c r="BI311" s="46"/>
      <c r="BJ311" s="46"/>
      <c r="BK311" s="46"/>
      <c r="BL311" s="46"/>
      <c r="BM311" s="46"/>
      <c r="BN311" s="46"/>
      <c r="BO311" s="46"/>
      <c r="BP311" s="46"/>
      <c r="BQ311" s="46"/>
      <c r="BR311" s="46"/>
      <c r="BS311" s="46"/>
      <c r="BT311" s="46"/>
    </row>
    <row r="312" spans="18:72" x14ac:dyDescent="0.25">
      <c r="R312" s="48"/>
      <c r="S312" s="48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6"/>
      <c r="AV312" s="46"/>
      <c r="AW312" s="46"/>
      <c r="AX312" s="46"/>
      <c r="AY312" s="46"/>
      <c r="AZ312" s="46"/>
      <c r="BA312" s="46"/>
      <c r="BB312" s="46"/>
      <c r="BC312" s="46"/>
      <c r="BD312" s="46"/>
      <c r="BE312" s="46"/>
      <c r="BF312" s="46"/>
      <c r="BG312" s="46"/>
      <c r="BH312" s="46"/>
      <c r="BI312" s="46"/>
      <c r="BJ312" s="46"/>
      <c r="BK312" s="46"/>
      <c r="BL312" s="46"/>
      <c r="BM312" s="46"/>
      <c r="BN312" s="46"/>
      <c r="BO312" s="46"/>
      <c r="BP312" s="46"/>
      <c r="BQ312" s="46"/>
      <c r="BR312" s="46"/>
      <c r="BS312" s="46"/>
      <c r="BT312" s="46"/>
    </row>
    <row r="313" spans="18:72" x14ac:dyDescent="0.25"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8"/>
      <c r="BO313" s="48"/>
      <c r="BP313" s="48"/>
      <c r="BQ313" s="48"/>
      <c r="BR313" s="48"/>
      <c r="BS313" s="48"/>
      <c r="BT313" s="48"/>
    </row>
    <row r="314" spans="18:72" x14ac:dyDescent="0.25"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6"/>
      <c r="AV314" s="46"/>
      <c r="AW314" s="46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6"/>
      <c r="BJ314" s="46"/>
      <c r="BK314" s="46"/>
      <c r="BL314" s="46"/>
      <c r="BM314" s="46"/>
      <c r="BN314" s="46"/>
      <c r="BO314" s="46"/>
      <c r="BP314" s="46"/>
      <c r="BQ314" s="46"/>
      <c r="BR314" s="46"/>
      <c r="BS314" s="46"/>
      <c r="BT314" s="46"/>
    </row>
  </sheetData>
  <customSheetViews>
    <customSheetView guid="{0E78B4CE-7A70-4F9F-83A1-E3A6637AE930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1"/>
      <headerFooter alignWithMargins="0"/>
    </customSheetView>
    <customSheetView guid="{4F1FB455-72B5-45EF-A9D6-7D2D00B83CD8}" fitToPage="1" topLeftCell="AG1">
      <selection activeCell="L12" sqref="L12"/>
      <pageMargins left="0" right="0" top="0" bottom="0" header="0" footer="0"/>
      <printOptions horizontalCentered="1" verticalCentered="1"/>
      <pageSetup paperSize="9" scale="95" orientation="landscape" horizontalDpi="300" verticalDpi="300" r:id="rId2"/>
      <headerFooter alignWithMargins="0"/>
    </customSheetView>
  </customSheetViews>
  <mergeCells count="23">
    <mergeCell ref="S31:S32"/>
    <mergeCell ref="T31:T32"/>
    <mergeCell ref="C1:H1"/>
    <mergeCell ref="H31:H32"/>
    <mergeCell ref="C31:C32"/>
    <mergeCell ref="D31:D32"/>
    <mergeCell ref="E31:E32"/>
    <mergeCell ref="F31:F32"/>
    <mergeCell ref="G31:G32"/>
    <mergeCell ref="K31:K32"/>
    <mergeCell ref="L31:L32"/>
    <mergeCell ref="I31:I32"/>
    <mergeCell ref="J31:J32"/>
    <mergeCell ref="R31:R32"/>
    <mergeCell ref="M31:M32"/>
    <mergeCell ref="Q31:Q32"/>
    <mergeCell ref="F62:M62"/>
    <mergeCell ref="F63:M63"/>
    <mergeCell ref="N31:N32"/>
    <mergeCell ref="O31:O32"/>
    <mergeCell ref="P31:P32"/>
    <mergeCell ref="F61:M61"/>
    <mergeCell ref="F60:M60"/>
  </mergeCells>
  <phoneticPr fontId="0" type="noConversion"/>
  <conditionalFormatting sqref="A6:A29">
    <cfRule type="cellIs" dxfId="1" priority="3" operator="equal">
      <formula>MIN($A$6:$A$29)</formula>
    </cfRule>
    <cfRule type="cellIs" dxfId="0" priority="4" operator="equal">
      <formula>MAX($A$6:$A$29)</formula>
    </cfRule>
  </conditionalFormatting>
  <hyperlinks>
    <hyperlink ref="B2:R2" location="'02'!A1" display="PREVISIONS CONSOMMATIONS DES MOYENS DE PRODUCTION ELECTRIQUE" xr:uid="{00000000-0004-0000-0500-000000000000}"/>
  </hyperlinks>
  <printOptions horizontalCentered="1" verticalCentered="1"/>
  <pageMargins left="0" right="0" top="0" bottom="0" header="0" footer="0"/>
  <pageSetup paperSize="9" orientation="landscape" horizontalDpi="300" verticalDpi="300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Parametres</vt:lpstr>
      <vt:lpstr>Graphique1</vt:lpstr>
    </vt:vector>
  </TitlesOfParts>
  <Company>STEG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MVT GAZ</dc:creator>
  <cp:lastModifiedBy>DUVERNOIS Arnaud</cp:lastModifiedBy>
  <cp:lastPrinted>2023-03-02T04:20:30Z</cp:lastPrinted>
  <dcterms:created xsi:type="dcterms:W3CDTF">2004-09-23T15:35:41Z</dcterms:created>
  <dcterms:modified xsi:type="dcterms:W3CDTF">2023-03-06T16:02:31Z</dcterms:modified>
</cp:coreProperties>
</file>