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1F5AE4A-CA7B-4A2A-B908-EFBF25B4A189}" xr6:coauthVersionLast="47" xr6:coauthVersionMax="47" xr10:uidLastSave="{00000000-0000-0000-0000-000000000000}"/>
  <bookViews>
    <workbookView xWindow="-110" yWindow="-110" windowWidth="25820" windowHeight="14020" xr2:uid="{18C84B6B-07CC-4FB1-8AD1-D5F37D192084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O3" i="1"/>
  <c r="P3" i="1"/>
  <c r="Q3" i="1"/>
  <c r="P4" i="1"/>
  <c r="Q4" i="1"/>
  <c r="E27" i="2"/>
  <c r="E28" i="2" s="1"/>
  <c r="E29" i="2" s="1"/>
  <c r="F29" i="2"/>
  <c r="G29" i="2"/>
  <c r="H29" i="2"/>
  <c r="I29" i="2"/>
  <c r="J29" i="2"/>
  <c r="K29" i="2"/>
  <c r="L29" i="2"/>
  <c r="M29" i="2"/>
  <c r="N29" i="2"/>
  <c r="F28" i="2"/>
  <c r="G28" i="2"/>
  <c r="H28" i="2"/>
  <c r="I28" i="2"/>
  <c r="J28" i="2"/>
  <c r="K28" i="2"/>
  <c r="L28" i="2"/>
  <c r="M28" i="2"/>
  <c r="N28" i="2"/>
  <c r="D28" i="2"/>
  <c r="G27" i="2"/>
  <c r="F35" i="1"/>
  <c r="F27" i="2"/>
  <c r="H27" i="2"/>
  <c r="I27" i="2"/>
  <c r="J27" i="2"/>
  <c r="K27" i="2"/>
  <c r="L27" i="2"/>
  <c r="M27" i="2"/>
  <c r="N27" i="2"/>
  <c r="C2" i="1"/>
  <c r="C26" i="1"/>
  <c r="C21" i="1"/>
  <c r="C16" i="1"/>
  <c r="G22" i="1"/>
  <c r="H22" i="1"/>
  <c r="I22" i="1"/>
  <c r="J22" i="1"/>
  <c r="K22" i="1"/>
  <c r="L22" i="1"/>
  <c r="M22" i="1"/>
  <c r="N22" i="1"/>
  <c r="O22" i="1"/>
  <c r="F22" i="1"/>
  <c r="O27" i="1"/>
  <c r="N27" i="1"/>
  <c r="M27" i="1"/>
  <c r="L27" i="1"/>
  <c r="K27" i="1"/>
  <c r="J27" i="1"/>
  <c r="I27" i="1"/>
  <c r="H27" i="1"/>
  <c r="G27" i="1"/>
  <c r="F27" i="1"/>
  <c r="R26" i="1"/>
  <c r="R21" i="1"/>
  <c r="O17" i="1"/>
  <c r="N17" i="1"/>
  <c r="M17" i="1"/>
  <c r="L17" i="1"/>
  <c r="K17" i="1"/>
  <c r="J17" i="1"/>
  <c r="I17" i="1"/>
  <c r="H17" i="1"/>
  <c r="G17" i="1"/>
  <c r="F17" i="1"/>
  <c r="R16" i="1"/>
  <c r="G4" i="1"/>
  <c r="H4" i="1"/>
  <c r="J4" i="1"/>
  <c r="I4" i="1"/>
  <c r="K4" i="1"/>
  <c r="L4" i="1"/>
  <c r="M4" i="1"/>
  <c r="N4" i="1"/>
  <c r="O4" i="1"/>
  <c r="F4" i="1"/>
  <c r="R4" i="1" l="1"/>
  <c r="M3" i="1"/>
  <c r="L3" i="1"/>
  <c r="K3" i="1"/>
  <c r="J3" i="1"/>
  <c r="I3" i="1"/>
  <c r="G3" i="1"/>
  <c r="H3" i="1"/>
  <c r="F3" i="1"/>
  <c r="K30" i="2"/>
  <c r="M30" i="2"/>
  <c r="F30" i="2"/>
  <c r="N30" i="2"/>
  <c r="G30" i="2"/>
  <c r="E30" i="2"/>
  <c r="I30" i="2"/>
  <c r="J30" i="2"/>
  <c r="L30" i="2"/>
  <c r="H30" i="2"/>
  <c r="R22" i="1"/>
  <c r="R27" i="1"/>
  <c r="R17" i="1"/>
  <c r="R2" i="1" l="1"/>
  <c r="R3" i="1"/>
</calcChain>
</file>

<file path=xl/sharedStrings.xml><?xml version="1.0" encoding="utf-8"?>
<sst xmlns="http://schemas.openxmlformats.org/spreadsheetml/2006/main" count="123" uniqueCount="35">
  <si>
    <t>Normal</t>
  </si>
  <si>
    <t>Type 1</t>
  </si>
  <si>
    <t>NB Années</t>
  </si>
  <si>
    <t>Année</t>
  </si>
  <si>
    <t>Type 2</t>
  </si>
  <si>
    <t>Type 3</t>
  </si>
  <si>
    <t>Type 4</t>
  </si>
  <si>
    <t>Rapide</t>
  </si>
  <si>
    <t>Définir une formule permettant d'adapter, selon, le nombre d'années sur lesquelles les ventes s'étalent, les % de vente en suivant le meme equation graphique que le 12 ans</t>
  </si>
  <si>
    <t xml:space="preserve">Objectif 1 : </t>
  </si>
  <si>
    <t xml:space="preserve">Objectif 2 : </t>
  </si>
  <si>
    <t>% stock vendu</t>
  </si>
  <si>
    <t xml:space="preserve">Une fois la cadence normal définie selon les années, la cadence "rapide" devra proposer la vente de 100% du stock mais avec 2 ans plus tot de décalage </t>
  </si>
  <si>
    <t>…</t>
  </si>
  <si>
    <t xml:space="preserve">Stock initial </t>
  </si>
  <si>
    <t>Vente stock</t>
  </si>
  <si>
    <t>Année 1</t>
  </si>
  <si>
    <t>Année 2</t>
  </si>
  <si>
    <t>Année 3</t>
  </si>
  <si>
    <t>Année 4</t>
  </si>
  <si>
    <t>Année 5</t>
  </si>
  <si>
    <t>Année 6</t>
  </si>
  <si>
    <t>Année 7</t>
  </si>
  <si>
    <t>Année 8</t>
  </si>
  <si>
    <t>Année 9</t>
  </si>
  <si>
    <t>Année 10</t>
  </si>
  <si>
    <t>Année 11</t>
  </si>
  <si>
    <t>Année 12</t>
  </si>
  <si>
    <t>Total</t>
  </si>
  <si>
    <t>Ca c'est tes prédictions sur douze ans. Si on passe sur 10 ans ton stock sera de 13500 (somme des cellules bleues)</t>
  </si>
  <si>
    <t>Il faudrait reprendre ces 13500</t>
  </si>
  <si>
    <t>% 10 ans</t>
  </si>
  <si>
    <t>Ecart</t>
  </si>
  <si>
    <t>Référence</t>
  </si>
  <si>
    <t>Normal Baroute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</si>
</sst>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_-* #,##0.00\ _€_-;\-* #,##0.00\ _€_-;_-* &quot;-&quot;??\ _€_-;_-@_-"/>
    <numFmt numFmtId="165" formatCode="_-* #,##0_-;\-* #,##0_-;_-* &quot;-&quot;??_-;_-@_-"/>
    <numFmt numFmtId="166" formatCode="_-* #,##0.0_-;\-* #,##0.0_-;_-* &quot;-&quot;??_-;_-@_-"/>
    <numFmt numFmtId="167" formatCode="0.0%"/>
    <numFmt numFmtId="168" formatCode="0.0000000000"/>
    <numFmt numFmtId="169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</cellStyleXfs>
  <cellXfs count="26">
    <xf numFmtId="0" fontId="0" fillId="0" borderId="0" xfId="0"/>
    <xf numFmtId="0" fontId="2" fillId="0" borderId="1" xfId="0" applyFont="1" applyBorder="1"/>
    <xf numFmtId="0" fontId="0" fillId="0" borderId="1" xfId="0" applyBorder="1"/>
    <xf numFmtId="9" fontId="0" fillId="0" borderId="0" xfId="2" applyFont="1"/>
    <xf numFmtId="0" fontId="0" fillId="0" borderId="3" xfId="0" applyBorder="1" applyAlignment="1"/>
    <xf numFmtId="166" fontId="0" fillId="0" borderId="0" xfId="1" applyNumberFormat="1" applyFont="1"/>
    <xf numFmtId="167" fontId="0" fillId="0" borderId="0" xfId="2" applyNumberFormat="1" applyFont="1"/>
    <xf numFmtId="10" fontId="0" fillId="0" borderId="0" xfId="2" applyNumberFormat="1" applyFont="1"/>
    <xf numFmtId="168" fontId="0" fillId="0" borderId="0" xfId="0" applyNumberFormat="1"/>
    <xf numFmtId="0" fontId="0" fillId="3" borderId="1" xfId="0" applyFill="1" applyBorder="1"/>
    <xf numFmtId="9" fontId="2" fillId="0" borderId="0" xfId="2" applyFont="1"/>
    <xf numFmtId="165" fontId="0" fillId="0" borderId="3" xfId="0" applyNumberFormat="1" applyBorder="1" applyAlignment="1"/>
    <xf numFmtId="165" fontId="0" fillId="0" borderId="0" xfId="0" applyNumberFormat="1"/>
    <xf numFmtId="9" fontId="0" fillId="2" borderId="2" xfId="0" applyNumberFormat="1" applyFill="1" applyBorder="1"/>
    <xf numFmtId="10" fontId="0" fillId="2" borderId="2" xfId="0" applyNumberFormat="1" applyFill="1" applyBorder="1"/>
    <xf numFmtId="9" fontId="0" fillId="4" borderId="1" xfId="0" applyNumberFormat="1" applyFill="1" applyBorder="1"/>
    <xf numFmtId="0" fontId="2" fillId="2" borderId="0" xfId="0" applyFont="1" applyFill="1"/>
    <xf numFmtId="0" fontId="2" fillId="4" borderId="0" xfId="0" applyFont="1" applyFill="1"/>
    <xf numFmtId="0" fontId="0" fillId="5" borderId="0" xfId="0" applyFill="1"/>
    <xf numFmtId="9" fontId="0" fillId="0" borderId="0" xfId="0" applyNumberFormat="1"/>
    <xf numFmtId="10" fontId="0" fillId="0" borderId="0" xfId="0" applyNumberFormat="1"/>
    <xf numFmtId="0" fontId="0" fillId="0" borderId="0" xfId="0" applyAlignment="1">
      <alignment horizontal="left" wrapText="1"/>
    </xf>
    <xf numFmtId="169" fontId="0" fillId="0" borderId="0" xfId="0" applyNumberFormat="1"/>
    <xf numFmtId="0" fontId="0" fillId="6" borderId="0" xfId="0" applyFill="1"/>
    <xf numFmtId="10" fontId="0" fillId="6" borderId="0" xfId="0" applyNumberFormat="1" applyFill="1"/>
    <xf numFmtId="167" fontId="0" fillId="6" borderId="0" xfId="2" applyNumberFormat="1" applyFont="1" applyFill="1"/>
  </cellXfs>
  <cellStyles count="5">
    <cellStyle name="Milliers" xfId="1" builtinId="3"/>
    <cellStyle name="Milliers 4 16" xfId="4" xr:uid="{811D4300-098A-40F5-B9A5-7B310ADC09FD}"/>
    <cellStyle name="Normal" xfId="0" builtinId="0"/>
    <cellStyle name="Normal 19" xfId="3" xr:uid="{F7164013-DC25-4054-B1FC-D96E213FB94E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6288888888888889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Feuil1!$D$2:$E$2</c:f>
              <c:strCache>
                <c:ptCount val="2"/>
                <c:pt idx="0">
                  <c:v>Référence</c:v>
                </c:pt>
                <c:pt idx="1">
                  <c:v>% stock vendu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movingAvg"/>
            <c:period val="2"/>
            <c:dispRSqr val="1"/>
            <c:dispEq val="0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movingAvg"/>
            <c:period val="2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movingAvg"/>
            <c:period val="2"/>
            <c:dispRSqr val="0"/>
            <c:dispEq val="0"/>
          </c:trendline>
          <c:cat>
            <c:numRef>
              <c:f>Feuil1!$F$1:$Q$1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Feuil1!$F$2:$Q$2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0.01</c:v>
                </c:pt>
                <c:pt idx="3">
                  <c:v>5.000000000000001E-2</c:v>
                </c:pt>
                <c:pt idx="4" formatCode="0.00%">
                  <c:v>0.125</c:v>
                </c:pt>
                <c:pt idx="5" formatCode="0.00%">
                  <c:v>0.17499999999999996</c:v>
                </c:pt>
                <c:pt idx="6">
                  <c:v>0.20000000000000004</c:v>
                </c:pt>
                <c:pt idx="7">
                  <c:v>0.19000000000000003</c:v>
                </c:pt>
                <c:pt idx="8" formatCode="0.00%">
                  <c:v>0.125</c:v>
                </c:pt>
                <c:pt idx="9" formatCode="0.00%">
                  <c:v>8.5000000000000006E-2</c:v>
                </c:pt>
                <c:pt idx="10" formatCode="0.00%">
                  <c:v>2.5000000000000005E-2</c:v>
                </c:pt>
                <c:pt idx="11" formatCode="0.00%">
                  <c:v>1.4999999999999999E-2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AF8-4A17-9241-0C87DD939E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9161064"/>
        <c:axId val="759160080"/>
      </c:lineChart>
      <c:catAx>
        <c:axId val="759161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9160080"/>
        <c:crosses val="autoZero"/>
        <c:auto val="1"/>
        <c:lblAlgn val="ctr"/>
        <c:lblOffset val="100"/>
        <c:noMultiLvlLbl val="0"/>
      </c:catAx>
      <c:valAx>
        <c:axId val="759160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9161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11560411198600175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Feuil1!$D$16:$E$16</c:f>
              <c:strCache>
                <c:ptCount val="2"/>
                <c:pt idx="0">
                  <c:v>Normal</c:v>
                </c:pt>
                <c:pt idx="1">
                  <c:v>% stock vendu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Feuil1!$F$15:$Q$15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Feuil1!$F$16:$Q$16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0.01</c:v>
                </c:pt>
                <c:pt idx="4">
                  <c:v>0.05</c:v>
                </c:pt>
                <c:pt idx="5">
                  <c:v>0.1</c:v>
                </c:pt>
                <c:pt idx="6">
                  <c:v>0.12</c:v>
                </c:pt>
                <c:pt idx="7">
                  <c:v>0.2</c:v>
                </c:pt>
                <c:pt idx="8">
                  <c:v>0.2</c:v>
                </c:pt>
                <c:pt idx="9">
                  <c:v>0.25</c:v>
                </c:pt>
                <c:pt idx="10">
                  <c:v>0.02</c:v>
                </c:pt>
                <c:pt idx="11">
                  <c:v>0.05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954-4AC5-99FE-17EADB34F8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1061928"/>
        <c:axId val="771061600"/>
      </c:lineChart>
      <c:catAx>
        <c:axId val="771061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1061600"/>
        <c:crosses val="autoZero"/>
        <c:auto val="1"/>
        <c:lblAlgn val="ctr"/>
        <c:lblOffset val="100"/>
        <c:noMultiLvlLbl val="0"/>
      </c:catAx>
      <c:valAx>
        <c:axId val="771061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1061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Feuil1!$D$21:$E$21</c:f>
              <c:strCache>
                <c:ptCount val="2"/>
                <c:pt idx="0">
                  <c:v>Normal</c:v>
                </c:pt>
                <c:pt idx="1">
                  <c:v>% stock vendu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Feuil1!$F$20:$Q$20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Feuil1!$F$21:$Q$21</c:f>
              <c:numCache>
                <c:formatCode>0%</c:formatCode>
                <c:ptCount val="12"/>
                <c:pt idx="0">
                  <c:v>0</c:v>
                </c:pt>
                <c:pt idx="1">
                  <c:v>0.04</c:v>
                </c:pt>
                <c:pt idx="2">
                  <c:v>0.04</c:v>
                </c:pt>
                <c:pt idx="3">
                  <c:v>0.08</c:v>
                </c:pt>
                <c:pt idx="4">
                  <c:v>0.15</c:v>
                </c:pt>
                <c:pt idx="5">
                  <c:v>0.17</c:v>
                </c:pt>
                <c:pt idx="6">
                  <c:v>0.25</c:v>
                </c:pt>
                <c:pt idx="7">
                  <c:v>0.1</c:v>
                </c:pt>
                <c:pt idx="8">
                  <c:v>0.1</c:v>
                </c:pt>
                <c:pt idx="9">
                  <c:v>0.05</c:v>
                </c:pt>
                <c:pt idx="10">
                  <c:v>0.02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B21-4E15-8863-F64ED1186B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7835288"/>
        <c:axId val="757836928"/>
      </c:lineChart>
      <c:catAx>
        <c:axId val="757835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836928"/>
        <c:crosses val="autoZero"/>
        <c:auto val="1"/>
        <c:lblAlgn val="ctr"/>
        <c:lblOffset val="100"/>
        <c:noMultiLvlLbl val="0"/>
      </c:catAx>
      <c:valAx>
        <c:axId val="757836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835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Feuil1!$D$26:$E$26</c:f>
              <c:strCache>
                <c:ptCount val="2"/>
                <c:pt idx="0">
                  <c:v>Normal</c:v>
                </c:pt>
                <c:pt idx="1">
                  <c:v>% stock vendu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Feuil1!$F$25:$Q$25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cat>
          <c:val>
            <c:numRef>
              <c:f>Feuil1!$F$26:$Q$26</c:f>
              <c:numCache>
                <c:formatCode>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0.04</c:v>
                </c:pt>
                <c:pt idx="4">
                  <c:v>0.04</c:v>
                </c:pt>
                <c:pt idx="5">
                  <c:v>0.05</c:v>
                </c:pt>
                <c:pt idx="6">
                  <c:v>0.08</c:v>
                </c:pt>
                <c:pt idx="7">
                  <c:v>0.1</c:v>
                </c:pt>
                <c:pt idx="8">
                  <c:v>0.12</c:v>
                </c:pt>
                <c:pt idx="9">
                  <c:v>0.25</c:v>
                </c:pt>
                <c:pt idx="10">
                  <c:v>0.18</c:v>
                </c:pt>
                <c:pt idx="11">
                  <c:v>0.14000000000000001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B85-44DA-977D-0DBB86ADC7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4847696"/>
        <c:axId val="774845072"/>
      </c:lineChart>
      <c:catAx>
        <c:axId val="774847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4845072"/>
        <c:crosses val="autoZero"/>
        <c:auto val="1"/>
        <c:lblAlgn val="ctr"/>
        <c:lblOffset val="100"/>
        <c:noMultiLvlLbl val="0"/>
      </c:catAx>
      <c:valAx>
        <c:axId val="774845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4847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140072</xdr:colOff>
      <xdr:row>1</xdr:row>
      <xdr:rowOff>34738</xdr:rowOff>
    </xdr:from>
    <xdr:to>
      <xdr:col>25</xdr:col>
      <xdr:colOff>140072</xdr:colOff>
      <xdr:row>23</xdr:row>
      <xdr:rowOff>88526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BA5A0EA-F6D9-7C2F-7DD7-8468D09876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196102</xdr:colOff>
      <xdr:row>24</xdr:row>
      <xdr:rowOff>124384</xdr:rowOff>
    </xdr:from>
    <xdr:to>
      <xdr:col>25</xdr:col>
      <xdr:colOff>196102</xdr:colOff>
      <xdr:row>39</xdr:row>
      <xdr:rowOff>10084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7CF2164-2DBB-A185-AC59-865F66A566B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252131</xdr:colOff>
      <xdr:row>40</xdr:row>
      <xdr:rowOff>34737</xdr:rowOff>
    </xdr:from>
    <xdr:to>
      <xdr:col>25</xdr:col>
      <xdr:colOff>252131</xdr:colOff>
      <xdr:row>54</xdr:row>
      <xdr:rowOff>110937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4B5CB9E6-8F11-DCCC-8B84-6B733CD2BBF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409014</xdr:colOff>
      <xdr:row>56</xdr:row>
      <xdr:rowOff>34738</xdr:rowOff>
    </xdr:from>
    <xdr:to>
      <xdr:col>25</xdr:col>
      <xdr:colOff>409014</xdr:colOff>
      <xdr:row>70</xdr:row>
      <xdr:rowOff>110938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0E74C36-8145-71CA-2395-3FA7A46AE86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7E099C-C109-4832-9E72-CFA406BFAEF2}">
  <dimension ref="B1:U40"/>
  <sheetViews>
    <sheetView tabSelected="1" zoomScale="85" zoomScaleNormal="85" workbookViewId="0">
      <selection activeCell="G10" sqref="G10"/>
    </sheetView>
  </sheetViews>
  <sheetFormatPr baseColWidth="10" defaultRowHeight="14.5" x14ac:dyDescent="0.35"/>
  <cols>
    <col min="4" max="4" width="14.453125" bestFit="1" customWidth="1"/>
    <col min="5" max="5" width="17.81640625" bestFit="1" customWidth="1"/>
    <col min="15" max="15" width="12.7265625" bestFit="1" customWidth="1"/>
  </cols>
  <sheetData>
    <row r="1" spans="2:18" x14ac:dyDescent="0.35">
      <c r="D1" s="1" t="s">
        <v>1</v>
      </c>
      <c r="E1" s="2" t="s">
        <v>3</v>
      </c>
      <c r="F1" s="2">
        <v>1</v>
      </c>
      <c r="G1" s="2">
        <v>2</v>
      </c>
      <c r="H1" s="2">
        <v>3</v>
      </c>
      <c r="I1" s="9">
        <v>4</v>
      </c>
      <c r="J1" s="2">
        <v>5</v>
      </c>
      <c r="K1" s="2">
        <v>6</v>
      </c>
      <c r="L1" s="2">
        <v>7</v>
      </c>
      <c r="M1" s="2">
        <v>8</v>
      </c>
      <c r="N1" s="2">
        <v>9</v>
      </c>
      <c r="O1" s="2">
        <v>10</v>
      </c>
      <c r="P1" s="2">
        <v>11</v>
      </c>
      <c r="Q1" s="2">
        <v>12</v>
      </c>
      <c r="R1" s="3"/>
    </row>
    <row r="2" spans="2:18" x14ac:dyDescent="0.35">
      <c r="B2" t="s">
        <v>2</v>
      </c>
      <c r="C2" s="11">
        <f>B3</f>
        <v>6</v>
      </c>
      <c r="D2" s="2" t="s">
        <v>33</v>
      </c>
      <c r="E2" s="2" t="s">
        <v>11</v>
      </c>
      <c r="F2" s="13">
        <v>0</v>
      </c>
      <c r="G2" s="13">
        <v>0</v>
      </c>
      <c r="H2" s="13">
        <v>0.01</v>
      </c>
      <c r="I2" s="13">
        <v>5.000000000000001E-2</v>
      </c>
      <c r="J2" s="14">
        <v>0.125</v>
      </c>
      <c r="K2" s="14">
        <v>0.17499999999999996</v>
      </c>
      <c r="L2" s="13">
        <v>0.20000000000000004</v>
      </c>
      <c r="M2" s="13">
        <v>0.19000000000000003</v>
      </c>
      <c r="N2" s="14">
        <v>0.125</v>
      </c>
      <c r="O2" s="14">
        <v>8.5000000000000006E-2</v>
      </c>
      <c r="P2" s="14">
        <v>2.5000000000000005E-2</v>
      </c>
      <c r="Q2" s="14">
        <v>1.4999999999999999E-2</v>
      </c>
      <c r="R2" s="10">
        <f>SUM(F2:Q2)</f>
        <v>1</v>
      </c>
    </row>
    <row r="3" spans="2:18" x14ac:dyDescent="0.35">
      <c r="B3">
        <v>6</v>
      </c>
      <c r="C3" s="4"/>
      <c r="D3" s="2" t="s">
        <v>7</v>
      </c>
      <c r="E3" s="2" t="s">
        <v>11</v>
      </c>
      <c r="F3" s="15">
        <f ca="1">IF(F$1&lt;=$B$3-2,H$4,"")</f>
        <v>2.777777777777778E-2</v>
      </c>
      <c r="G3" s="15">
        <f t="shared" ref="G3:Q3" ca="1" si="0">IF(G$1&lt;=$B$3-2,I$4,"")</f>
        <v>0.13888888888888892</v>
      </c>
      <c r="H3" s="15">
        <f t="shared" ca="1" si="0"/>
        <v>0.34722222222222221</v>
      </c>
      <c r="I3" s="15">
        <f t="shared" ca="1" si="0"/>
        <v>0.48611111111111099</v>
      </c>
      <c r="J3" s="15" t="str">
        <f t="shared" si="0"/>
        <v/>
      </c>
      <c r="K3" s="15" t="str">
        <f t="shared" si="0"/>
        <v/>
      </c>
      <c r="L3" s="15" t="str">
        <f t="shared" si="0"/>
        <v/>
      </c>
      <c r="M3" s="15" t="str">
        <f t="shared" si="0"/>
        <v/>
      </c>
      <c r="N3" s="15" t="str">
        <f t="shared" si="0"/>
        <v/>
      </c>
      <c r="O3" s="15" t="str">
        <f t="shared" si="0"/>
        <v/>
      </c>
      <c r="P3" s="15" t="str">
        <f t="shared" si="0"/>
        <v/>
      </c>
      <c r="Q3" s="15" t="str">
        <f t="shared" si="0"/>
        <v/>
      </c>
      <c r="R3" s="10">
        <f ca="1">SUM(F3:Q3)</f>
        <v>1</v>
      </c>
    </row>
    <row r="4" spans="2:18" x14ac:dyDescent="0.35">
      <c r="D4" s="23" t="s">
        <v>34</v>
      </c>
      <c r="E4" s="24"/>
      <c r="F4" s="25">
        <f ca="1">IF(F$1&lt;=$B$3,F2/SUM(INDIRECT("$F"&amp;ROW($F2)&amp;":"&amp;LEFT(ADDRESS(1,MATCH($B$3,$1:$1,0),4),1)&amp;ROW($F2))),"")</f>
        <v>0</v>
      </c>
      <c r="G4" s="25">
        <f t="shared" ref="G4:Q4" ca="1" si="1">IF(G$1&lt;=$B$3,G2/SUM(INDIRECT("$F"&amp;ROW($F2)&amp;":"&amp;LEFT(ADDRESS(1,MATCH($B$3,$1:$1,0),4),1)&amp;ROW($F2))),"")</f>
        <v>0</v>
      </c>
      <c r="H4" s="25">
        <f t="shared" ca="1" si="1"/>
        <v>2.777777777777778E-2</v>
      </c>
      <c r="I4" s="25">
        <f t="shared" ca="1" si="1"/>
        <v>0.13888888888888892</v>
      </c>
      <c r="J4" s="25">
        <f t="shared" ca="1" si="1"/>
        <v>0.34722222222222221</v>
      </c>
      <c r="K4" s="25">
        <f t="shared" ca="1" si="1"/>
        <v>0.48611111111111099</v>
      </c>
      <c r="L4" s="25" t="str">
        <f t="shared" ca="1" si="1"/>
        <v/>
      </c>
      <c r="M4" s="25" t="str">
        <f t="shared" ca="1" si="1"/>
        <v/>
      </c>
      <c r="N4" s="25" t="str">
        <f t="shared" ca="1" si="1"/>
        <v/>
      </c>
      <c r="O4" s="25" t="str">
        <f t="shared" ca="1" si="1"/>
        <v/>
      </c>
      <c r="P4" s="25" t="str">
        <f t="shared" ca="1" si="1"/>
        <v/>
      </c>
      <c r="Q4" s="25" t="str">
        <f t="shared" ca="1" si="1"/>
        <v/>
      </c>
      <c r="R4" s="10">
        <f ca="1">SUM(F4:Q4)</f>
        <v>1</v>
      </c>
    </row>
    <row r="5" spans="2:18" x14ac:dyDescent="0.35">
      <c r="E5" s="20"/>
      <c r="F5" s="22"/>
      <c r="G5" s="22"/>
      <c r="H5" s="22"/>
      <c r="I5" s="22"/>
      <c r="J5" s="22"/>
      <c r="K5" s="22"/>
      <c r="L5" s="22"/>
      <c r="M5" s="22"/>
      <c r="N5" s="22"/>
      <c r="O5" s="22"/>
      <c r="P5" s="20"/>
      <c r="Q5" s="20"/>
      <c r="R5" s="10"/>
    </row>
    <row r="6" spans="2:18" x14ac:dyDescent="0.35">
      <c r="E6" s="20"/>
      <c r="F6" s="22"/>
      <c r="G6" s="22"/>
      <c r="H6" s="22"/>
      <c r="I6" s="22"/>
      <c r="J6" s="22"/>
      <c r="K6" s="22"/>
      <c r="L6" s="22"/>
      <c r="M6" s="22"/>
      <c r="N6" s="22"/>
      <c r="O6" s="22"/>
      <c r="P6" s="20"/>
      <c r="Q6" s="20"/>
      <c r="R6" s="10"/>
    </row>
    <row r="7" spans="2:18" x14ac:dyDescent="0.35">
      <c r="E7" s="20"/>
      <c r="F7" s="22"/>
      <c r="G7" s="22"/>
      <c r="H7" s="22"/>
      <c r="I7" s="22"/>
      <c r="J7" s="22"/>
      <c r="K7" s="22"/>
      <c r="L7" s="22"/>
      <c r="M7" s="22"/>
      <c r="N7" s="22"/>
      <c r="O7" s="22"/>
      <c r="P7" s="20"/>
      <c r="Q7" s="20"/>
      <c r="R7" s="10"/>
    </row>
    <row r="8" spans="2:18" x14ac:dyDescent="0.35">
      <c r="E8" s="20"/>
      <c r="F8" s="22"/>
      <c r="G8" s="22"/>
      <c r="H8" s="22"/>
      <c r="I8" s="22"/>
      <c r="J8" s="22"/>
      <c r="K8" s="22"/>
      <c r="L8" s="22"/>
      <c r="M8" s="22"/>
      <c r="N8" s="22"/>
      <c r="O8" s="22"/>
      <c r="P8" s="20"/>
      <c r="Q8" s="20"/>
      <c r="R8" s="10"/>
    </row>
    <row r="9" spans="2:18" x14ac:dyDescent="0.35">
      <c r="E9" s="20"/>
      <c r="F9" s="22"/>
      <c r="G9" s="22"/>
      <c r="H9" s="22"/>
      <c r="I9" s="22"/>
      <c r="J9" s="22"/>
      <c r="K9" s="22"/>
      <c r="L9" s="22"/>
      <c r="M9" s="22"/>
      <c r="N9" s="22"/>
      <c r="O9" s="22"/>
      <c r="P9" s="20"/>
      <c r="Q9" s="20"/>
      <c r="R9" s="10"/>
    </row>
    <row r="10" spans="2:18" x14ac:dyDescent="0.35">
      <c r="E10" s="20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0"/>
      <c r="Q10" s="20"/>
      <c r="R10" s="10"/>
    </row>
    <row r="11" spans="2:18" x14ac:dyDescent="0.35">
      <c r="E11" s="20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0"/>
      <c r="Q11" s="20"/>
      <c r="R11" s="10"/>
    </row>
    <row r="12" spans="2:18" x14ac:dyDescent="0.35">
      <c r="E12" s="20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0"/>
      <c r="Q12" s="20"/>
      <c r="R12" s="10"/>
    </row>
    <row r="13" spans="2:18" x14ac:dyDescent="0.35">
      <c r="E13" s="20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0"/>
      <c r="Q13" s="20"/>
      <c r="R13" s="10"/>
    </row>
    <row r="14" spans="2:18" x14ac:dyDescent="0.35">
      <c r="R14" s="10"/>
    </row>
    <row r="15" spans="2:18" x14ac:dyDescent="0.35">
      <c r="D15" s="1" t="s">
        <v>4</v>
      </c>
      <c r="E15" s="2" t="s">
        <v>3</v>
      </c>
      <c r="F15" s="2">
        <v>1</v>
      </c>
      <c r="G15" s="2">
        <v>2</v>
      </c>
      <c r="H15" s="2">
        <v>3</v>
      </c>
      <c r="I15" s="2">
        <v>4</v>
      </c>
      <c r="J15" s="2">
        <v>5</v>
      </c>
      <c r="K15" s="2">
        <v>6</v>
      </c>
      <c r="L15" s="2">
        <v>7</v>
      </c>
      <c r="M15" s="2">
        <v>8</v>
      </c>
      <c r="N15" s="2">
        <v>9</v>
      </c>
      <c r="O15" s="2">
        <v>10</v>
      </c>
      <c r="P15" s="2">
        <v>11</v>
      </c>
      <c r="Q15" s="2">
        <v>12</v>
      </c>
      <c r="R15" s="10"/>
    </row>
    <row r="16" spans="2:18" x14ac:dyDescent="0.35">
      <c r="C16" s="12">
        <f>B3</f>
        <v>6</v>
      </c>
      <c r="D16" s="2" t="s">
        <v>0</v>
      </c>
      <c r="E16" s="2" t="s">
        <v>11</v>
      </c>
      <c r="F16" s="13">
        <v>0</v>
      </c>
      <c r="G16" s="13">
        <v>0</v>
      </c>
      <c r="H16" s="13">
        <v>0</v>
      </c>
      <c r="I16" s="13">
        <v>0.01</v>
      </c>
      <c r="J16" s="13">
        <v>0.05</v>
      </c>
      <c r="K16" s="13">
        <v>0.1</v>
      </c>
      <c r="L16" s="13">
        <v>0.12</v>
      </c>
      <c r="M16" s="13">
        <v>0.2</v>
      </c>
      <c r="N16" s="13">
        <v>0.2</v>
      </c>
      <c r="O16" s="13">
        <v>0.25</v>
      </c>
      <c r="P16" s="13">
        <v>0.02</v>
      </c>
      <c r="Q16" s="13">
        <v>0.05</v>
      </c>
      <c r="R16" s="10">
        <f>SUM(F16:Q16)</f>
        <v>1</v>
      </c>
    </row>
    <row r="17" spans="3:18" x14ac:dyDescent="0.35">
      <c r="D17" s="2" t="s">
        <v>7</v>
      </c>
      <c r="E17" s="2" t="s">
        <v>11</v>
      </c>
      <c r="F17" s="15">
        <f t="shared" ref="F17:O17" si="2">H16</f>
        <v>0</v>
      </c>
      <c r="G17" s="15">
        <f t="shared" si="2"/>
        <v>0.01</v>
      </c>
      <c r="H17" s="15">
        <f t="shared" si="2"/>
        <v>0.05</v>
      </c>
      <c r="I17" s="15">
        <f t="shared" si="2"/>
        <v>0.1</v>
      </c>
      <c r="J17" s="15">
        <f t="shared" si="2"/>
        <v>0.12</v>
      </c>
      <c r="K17" s="15">
        <f t="shared" si="2"/>
        <v>0.2</v>
      </c>
      <c r="L17" s="15">
        <f t="shared" si="2"/>
        <v>0.2</v>
      </c>
      <c r="M17" s="15">
        <f t="shared" si="2"/>
        <v>0.25</v>
      </c>
      <c r="N17" s="15">
        <f t="shared" si="2"/>
        <v>0.02</v>
      </c>
      <c r="O17" s="15">
        <f t="shared" si="2"/>
        <v>0.05</v>
      </c>
      <c r="P17" s="15"/>
      <c r="Q17" s="15"/>
      <c r="R17" s="10">
        <f>SUM(F17:Q17)</f>
        <v>1</v>
      </c>
    </row>
    <row r="18" spans="3:18" x14ac:dyDescent="0.35">
      <c r="R18" s="10"/>
    </row>
    <row r="19" spans="3:18" x14ac:dyDescent="0.35">
      <c r="R19" s="10"/>
    </row>
    <row r="20" spans="3:18" x14ac:dyDescent="0.35">
      <c r="D20" s="1" t="s">
        <v>5</v>
      </c>
      <c r="E20" s="2" t="s">
        <v>3</v>
      </c>
      <c r="F20" s="2">
        <v>1</v>
      </c>
      <c r="G20" s="2">
        <v>2</v>
      </c>
      <c r="H20" s="2">
        <v>3</v>
      </c>
      <c r="I20" s="2">
        <v>4</v>
      </c>
      <c r="J20" s="2">
        <v>5</v>
      </c>
      <c r="K20" s="2">
        <v>6</v>
      </c>
      <c r="L20" s="2">
        <v>7</v>
      </c>
      <c r="M20" s="2">
        <v>8</v>
      </c>
      <c r="N20" s="2">
        <v>9</v>
      </c>
      <c r="O20" s="2">
        <v>10</v>
      </c>
      <c r="P20" s="2">
        <v>11</v>
      </c>
      <c r="Q20" s="2">
        <v>12</v>
      </c>
      <c r="R20" s="10"/>
    </row>
    <row r="21" spans="3:18" x14ac:dyDescent="0.35">
      <c r="C21" s="12">
        <f>B3</f>
        <v>6</v>
      </c>
      <c r="D21" s="2" t="s">
        <v>0</v>
      </c>
      <c r="E21" s="2" t="s">
        <v>11</v>
      </c>
      <c r="F21" s="13">
        <v>0</v>
      </c>
      <c r="G21" s="13">
        <v>0.04</v>
      </c>
      <c r="H21" s="13">
        <v>0.04</v>
      </c>
      <c r="I21" s="13">
        <v>0.08</v>
      </c>
      <c r="J21" s="13">
        <v>0.15</v>
      </c>
      <c r="K21" s="13">
        <v>0.17</v>
      </c>
      <c r="L21" s="13">
        <v>0.25</v>
      </c>
      <c r="M21" s="13">
        <v>0.1</v>
      </c>
      <c r="N21" s="13">
        <v>0.1</v>
      </c>
      <c r="O21" s="13">
        <v>0.05</v>
      </c>
      <c r="P21" s="13">
        <v>0.02</v>
      </c>
      <c r="Q21" s="13">
        <v>0</v>
      </c>
      <c r="R21" s="10">
        <f>SUM(F21:Q21)</f>
        <v>1</v>
      </c>
    </row>
    <row r="22" spans="3:18" x14ac:dyDescent="0.35">
      <c r="D22" s="2" t="s">
        <v>7</v>
      </c>
      <c r="E22" s="2" t="s">
        <v>11</v>
      </c>
      <c r="F22" s="15">
        <f>H21</f>
        <v>0.04</v>
      </c>
      <c r="G22" s="15">
        <f t="shared" ref="G22:O22" si="3">H21</f>
        <v>0.04</v>
      </c>
      <c r="H22" s="15">
        <f t="shared" si="3"/>
        <v>0.08</v>
      </c>
      <c r="I22" s="15">
        <f t="shared" si="3"/>
        <v>0.15</v>
      </c>
      <c r="J22" s="15">
        <f t="shared" si="3"/>
        <v>0.17</v>
      </c>
      <c r="K22" s="15">
        <f t="shared" si="3"/>
        <v>0.25</v>
      </c>
      <c r="L22" s="15">
        <f t="shared" si="3"/>
        <v>0.1</v>
      </c>
      <c r="M22" s="15">
        <f t="shared" si="3"/>
        <v>0.1</v>
      </c>
      <c r="N22" s="15">
        <f t="shared" si="3"/>
        <v>0.05</v>
      </c>
      <c r="O22" s="15">
        <f t="shared" si="3"/>
        <v>0.02</v>
      </c>
      <c r="P22" s="15"/>
      <c r="Q22" s="15"/>
      <c r="R22" s="10">
        <f>SUM(F22:Q22)</f>
        <v>1</v>
      </c>
    </row>
    <row r="23" spans="3:18" x14ac:dyDescent="0.35">
      <c r="R23" s="10"/>
    </row>
    <row r="24" spans="3:18" x14ac:dyDescent="0.35">
      <c r="R24" s="10"/>
    </row>
    <row r="25" spans="3:18" x14ac:dyDescent="0.35">
      <c r="D25" s="1" t="s">
        <v>6</v>
      </c>
      <c r="E25" s="2" t="s">
        <v>3</v>
      </c>
      <c r="F25" s="2">
        <v>1</v>
      </c>
      <c r="G25" s="2">
        <v>2</v>
      </c>
      <c r="H25" s="2">
        <v>3</v>
      </c>
      <c r="I25" s="2">
        <v>4</v>
      </c>
      <c r="J25" s="2">
        <v>5</v>
      </c>
      <c r="K25" s="2">
        <v>6</v>
      </c>
      <c r="L25" s="2">
        <v>7</v>
      </c>
      <c r="M25" s="2">
        <v>8</v>
      </c>
      <c r="N25" s="2">
        <v>9</v>
      </c>
      <c r="O25" s="2">
        <v>10</v>
      </c>
      <c r="P25" s="2">
        <v>11</v>
      </c>
      <c r="Q25" s="2">
        <v>12</v>
      </c>
      <c r="R25" s="10"/>
    </row>
    <row r="26" spans="3:18" x14ac:dyDescent="0.35">
      <c r="C26" s="12">
        <f>B3</f>
        <v>6</v>
      </c>
      <c r="D26" s="2" t="s">
        <v>0</v>
      </c>
      <c r="E26" s="2" t="s">
        <v>11</v>
      </c>
      <c r="F26" s="13">
        <v>0</v>
      </c>
      <c r="G26" s="13">
        <v>0</v>
      </c>
      <c r="H26" s="13">
        <v>0</v>
      </c>
      <c r="I26" s="13">
        <v>0.04</v>
      </c>
      <c r="J26" s="13">
        <v>0.04</v>
      </c>
      <c r="K26" s="13">
        <v>0.05</v>
      </c>
      <c r="L26" s="13">
        <v>0.08</v>
      </c>
      <c r="M26" s="13">
        <v>0.1</v>
      </c>
      <c r="N26" s="13">
        <v>0.12</v>
      </c>
      <c r="O26" s="13">
        <v>0.25</v>
      </c>
      <c r="P26" s="13">
        <v>0.18</v>
      </c>
      <c r="Q26" s="13">
        <v>0.14000000000000001</v>
      </c>
      <c r="R26" s="10">
        <f>SUM(F26:Q26)</f>
        <v>1</v>
      </c>
    </row>
    <row r="27" spans="3:18" x14ac:dyDescent="0.35">
      <c r="D27" s="2" t="s">
        <v>7</v>
      </c>
      <c r="E27" s="2" t="s">
        <v>11</v>
      </c>
      <c r="F27" s="15">
        <f t="shared" ref="F27:O27" si="4">H26</f>
        <v>0</v>
      </c>
      <c r="G27" s="15">
        <f t="shared" si="4"/>
        <v>0.04</v>
      </c>
      <c r="H27" s="15">
        <f t="shared" si="4"/>
        <v>0.04</v>
      </c>
      <c r="I27" s="15">
        <f t="shared" si="4"/>
        <v>0.05</v>
      </c>
      <c r="J27" s="15">
        <f t="shared" si="4"/>
        <v>0.08</v>
      </c>
      <c r="K27" s="15">
        <f t="shared" si="4"/>
        <v>0.1</v>
      </c>
      <c r="L27" s="15">
        <f t="shared" si="4"/>
        <v>0.12</v>
      </c>
      <c r="M27" s="15">
        <f t="shared" si="4"/>
        <v>0.25</v>
      </c>
      <c r="N27" s="15">
        <f t="shared" si="4"/>
        <v>0.18</v>
      </c>
      <c r="O27" s="15">
        <f t="shared" si="4"/>
        <v>0.14000000000000001</v>
      </c>
      <c r="P27" s="15"/>
      <c r="Q27" s="15"/>
      <c r="R27" s="10">
        <f>SUM(F27:Q27)</f>
        <v>1</v>
      </c>
    </row>
    <row r="29" spans="3:18" x14ac:dyDescent="0.35">
      <c r="H29" s="6"/>
    </row>
    <row r="30" spans="3:18" x14ac:dyDescent="0.35">
      <c r="E30" s="16" t="s">
        <v>9</v>
      </c>
      <c r="F30" t="s">
        <v>8</v>
      </c>
      <c r="G30" s="6"/>
    </row>
    <row r="31" spans="3:18" x14ac:dyDescent="0.35">
      <c r="E31" s="17" t="s">
        <v>10</v>
      </c>
      <c r="F31" t="s">
        <v>12</v>
      </c>
      <c r="O31" s="3"/>
    </row>
    <row r="33" spans="6:21" x14ac:dyDescent="0.35">
      <c r="H33" s="5"/>
      <c r="O33" s="8"/>
      <c r="U33" s="7"/>
    </row>
    <row r="35" spans="6:21" x14ac:dyDescent="0.35">
      <c r="F35" s="19">
        <f>SUM(F2:O2)</f>
        <v>0.96000000000000008</v>
      </c>
      <c r="G35" s="19">
        <v>1</v>
      </c>
    </row>
    <row r="36" spans="6:21" x14ac:dyDescent="0.35">
      <c r="O36" s="6"/>
    </row>
    <row r="40" spans="6:21" x14ac:dyDescent="0.35">
      <c r="O40" s="6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A78DE-8FF5-4E8D-9DB6-7D94B5641A58}">
  <dimension ref="A1:Q30"/>
  <sheetViews>
    <sheetView topLeftCell="A7" workbookViewId="0">
      <selection activeCell="E27" sqref="E27:N27"/>
    </sheetView>
  </sheetViews>
  <sheetFormatPr baseColWidth="10" defaultRowHeight="14.5" x14ac:dyDescent="0.35"/>
  <sheetData>
    <row r="1" spans="1:13" x14ac:dyDescent="0.3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</row>
    <row r="2" spans="1:13" x14ac:dyDescent="0.35">
      <c r="A2">
        <v>1</v>
      </c>
      <c r="B2" s="19">
        <v>1</v>
      </c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1:13" x14ac:dyDescent="0.35">
      <c r="A3">
        <v>2</v>
      </c>
      <c r="B3" s="19">
        <v>0.5</v>
      </c>
      <c r="C3" s="19">
        <v>0.5</v>
      </c>
      <c r="D3" s="18"/>
      <c r="E3" s="18"/>
      <c r="F3" s="18"/>
      <c r="G3" s="18"/>
      <c r="H3" s="18"/>
      <c r="I3" s="18"/>
      <c r="J3" s="18"/>
      <c r="K3" s="18"/>
      <c r="L3" s="18"/>
      <c r="M3" s="18"/>
    </row>
    <row r="4" spans="1:13" x14ac:dyDescent="0.35">
      <c r="A4">
        <v>3</v>
      </c>
      <c r="B4" s="19">
        <v>0.25</v>
      </c>
      <c r="C4" s="19">
        <v>0.5</v>
      </c>
      <c r="D4" s="19">
        <v>0.25</v>
      </c>
      <c r="E4" s="18"/>
      <c r="F4" s="18"/>
      <c r="G4" s="18"/>
      <c r="H4" s="18"/>
      <c r="I4" s="18"/>
      <c r="J4" s="18"/>
      <c r="K4" s="18"/>
      <c r="L4" s="18"/>
      <c r="M4" s="18"/>
    </row>
    <row r="5" spans="1:13" x14ac:dyDescent="0.35">
      <c r="A5">
        <v>4</v>
      </c>
      <c r="B5" s="19">
        <v>0.25</v>
      </c>
      <c r="C5" s="19">
        <v>0.25</v>
      </c>
      <c r="D5" s="19">
        <v>0.25</v>
      </c>
      <c r="E5" s="19">
        <v>0.25</v>
      </c>
      <c r="F5" s="18"/>
      <c r="G5" s="18"/>
      <c r="H5" s="18"/>
      <c r="I5" s="18"/>
      <c r="J5" s="18"/>
      <c r="K5" s="18"/>
      <c r="L5" s="18"/>
      <c r="M5" s="18"/>
    </row>
    <row r="6" spans="1:13" x14ac:dyDescent="0.35">
      <c r="A6">
        <v>5</v>
      </c>
      <c r="B6" s="20">
        <v>0.125</v>
      </c>
      <c r="C6" s="19">
        <v>0.25</v>
      </c>
      <c r="D6" s="19">
        <v>0.25</v>
      </c>
      <c r="E6" s="19">
        <v>0.25</v>
      </c>
      <c r="F6" s="20">
        <v>0.125</v>
      </c>
      <c r="G6" s="18"/>
      <c r="H6" s="18"/>
      <c r="I6" s="18"/>
      <c r="J6" s="18"/>
      <c r="K6" s="18"/>
      <c r="L6" s="18"/>
      <c r="M6" s="18"/>
    </row>
    <row r="7" spans="1:13" x14ac:dyDescent="0.35">
      <c r="A7">
        <v>6</v>
      </c>
      <c r="B7" t="s">
        <v>13</v>
      </c>
      <c r="C7" t="s">
        <v>13</v>
      </c>
      <c r="D7" t="s">
        <v>13</v>
      </c>
      <c r="E7" t="s">
        <v>13</v>
      </c>
      <c r="F7" t="s">
        <v>13</v>
      </c>
      <c r="G7" t="s">
        <v>13</v>
      </c>
      <c r="H7" s="18"/>
      <c r="I7" s="18"/>
      <c r="J7" s="18"/>
      <c r="K7" s="18"/>
      <c r="L7" s="18"/>
      <c r="M7" s="18"/>
    </row>
    <row r="8" spans="1:13" x14ac:dyDescent="0.35">
      <c r="A8">
        <v>7</v>
      </c>
      <c r="B8" t="s">
        <v>13</v>
      </c>
      <c r="C8" t="s">
        <v>13</v>
      </c>
      <c r="D8" t="s">
        <v>13</v>
      </c>
      <c r="E8" t="s">
        <v>13</v>
      </c>
      <c r="F8" t="s">
        <v>13</v>
      </c>
      <c r="G8" t="s">
        <v>13</v>
      </c>
      <c r="H8" t="s">
        <v>13</v>
      </c>
      <c r="I8" s="18"/>
      <c r="J8" s="18"/>
      <c r="K8" s="18"/>
      <c r="L8" s="18"/>
      <c r="M8" s="18"/>
    </row>
    <row r="9" spans="1:13" x14ac:dyDescent="0.35">
      <c r="A9">
        <v>8</v>
      </c>
      <c r="B9" t="s">
        <v>13</v>
      </c>
      <c r="C9" t="s">
        <v>13</v>
      </c>
      <c r="D9" t="s">
        <v>13</v>
      </c>
      <c r="E9" t="s">
        <v>13</v>
      </c>
      <c r="F9" t="s">
        <v>13</v>
      </c>
      <c r="G9" t="s">
        <v>13</v>
      </c>
      <c r="H9" t="s">
        <v>13</v>
      </c>
      <c r="I9" t="s">
        <v>13</v>
      </c>
      <c r="J9" s="18"/>
      <c r="K9" s="18"/>
      <c r="L9" s="18"/>
      <c r="M9" s="18"/>
    </row>
    <row r="10" spans="1:13" x14ac:dyDescent="0.35">
      <c r="A10">
        <v>9</v>
      </c>
      <c r="B10" t="s">
        <v>13</v>
      </c>
      <c r="C10" t="s">
        <v>13</v>
      </c>
      <c r="D10" t="s">
        <v>13</v>
      </c>
      <c r="E10" t="s">
        <v>13</v>
      </c>
      <c r="F10" t="s">
        <v>13</v>
      </c>
      <c r="G10" t="s">
        <v>13</v>
      </c>
      <c r="H10" t="s">
        <v>13</v>
      </c>
      <c r="I10" t="s">
        <v>13</v>
      </c>
      <c r="J10" t="s">
        <v>13</v>
      </c>
      <c r="K10" s="18"/>
      <c r="L10" s="18"/>
      <c r="M10" s="18"/>
    </row>
    <row r="11" spans="1:13" x14ac:dyDescent="0.35">
      <c r="A11">
        <v>10</v>
      </c>
      <c r="B11" t="s">
        <v>13</v>
      </c>
      <c r="C11" t="s">
        <v>13</v>
      </c>
      <c r="D11" t="s">
        <v>13</v>
      </c>
      <c r="E11" t="s">
        <v>13</v>
      </c>
      <c r="F11" t="s">
        <v>13</v>
      </c>
      <c r="G11" t="s">
        <v>13</v>
      </c>
      <c r="H11" t="s">
        <v>13</v>
      </c>
      <c r="I11" t="s">
        <v>13</v>
      </c>
      <c r="J11" t="s">
        <v>13</v>
      </c>
      <c r="K11" t="s">
        <v>13</v>
      </c>
      <c r="L11" s="18"/>
      <c r="M11" s="18"/>
    </row>
    <row r="12" spans="1:13" x14ac:dyDescent="0.35">
      <c r="A12">
        <v>11</v>
      </c>
      <c r="B12" t="s">
        <v>13</v>
      </c>
      <c r="C12" t="s">
        <v>13</v>
      </c>
      <c r="D12" t="s">
        <v>13</v>
      </c>
      <c r="E12" t="s">
        <v>13</v>
      </c>
      <c r="F12" t="s">
        <v>13</v>
      </c>
      <c r="G12" t="s">
        <v>13</v>
      </c>
      <c r="H12" t="s">
        <v>13</v>
      </c>
      <c r="I12" t="s">
        <v>13</v>
      </c>
      <c r="J12" t="s">
        <v>13</v>
      </c>
      <c r="K12" t="s">
        <v>13</v>
      </c>
      <c r="L12" t="s">
        <v>13</v>
      </c>
      <c r="M12" s="18"/>
    </row>
    <row r="13" spans="1:13" x14ac:dyDescent="0.35">
      <c r="A13">
        <v>12</v>
      </c>
      <c r="B13" t="s">
        <v>13</v>
      </c>
      <c r="C13" t="s">
        <v>13</v>
      </c>
      <c r="D13" t="s">
        <v>13</v>
      </c>
      <c r="E13" t="s">
        <v>13</v>
      </c>
      <c r="F13" t="s">
        <v>13</v>
      </c>
      <c r="G13" t="s">
        <v>13</v>
      </c>
      <c r="H13" t="s">
        <v>13</v>
      </c>
      <c r="I13" t="s">
        <v>13</v>
      </c>
      <c r="J13" t="s">
        <v>13</v>
      </c>
      <c r="K13" t="s">
        <v>13</v>
      </c>
      <c r="L13" t="s">
        <v>13</v>
      </c>
      <c r="M13" t="s">
        <v>13</v>
      </c>
    </row>
    <row r="18" spans="1:17" x14ac:dyDescent="0.35">
      <c r="A18" t="s">
        <v>14</v>
      </c>
      <c r="B18">
        <v>15000</v>
      </c>
    </row>
    <row r="19" spans="1:17" x14ac:dyDescent="0.35">
      <c r="E19" t="s">
        <v>16</v>
      </c>
      <c r="F19" t="s">
        <v>17</v>
      </c>
      <c r="G19" t="s">
        <v>18</v>
      </c>
      <c r="H19" t="s">
        <v>19</v>
      </c>
      <c r="I19" t="s">
        <v>20</v>
      </c>
      <c r="J19" t="s">
        <v>21</v>
      </c>
      <c r="K19" t="s">
        <v>22</v>
      </c>
      <c r="L19" t="s">
        <v>23</v>
      </c>
      <c r="M19" t="s">
        <v>24</v>
      </c>
      <c r="N19" t="s">
        <v>25</v>
      </c>
      <c r="O19" t="s">
        <v>26</v>
      </c>
      <c r="P19" t="s">
        <v>27</v>
      </c>
      <c r="Q19" t="s">
        <v>28</v>
      </c>
    </row>
    <row r="20" spans="1:17" x14ac:dyDescent="0.35">
      <c r="D20" t="s">
        <v>15</v>
      </c>
      <c r="E20" s="18">
        <v>0</v>
      </c>
      <c r="F20" s="18">
        <v>0</v>
      </c>
      <c r="G20" s="18">
        <v>1000</v>
      </c>
      <c r="H20" s="18">
        <v>2000</v>
      </c>
      <c r="I20" s="18">
        <v>1500</v>
      </c>
      <c r="J20" s="18">
        <v>2500</v>
      </c>
      <c r="K20" s="18">
        <v>1500</v>
      </c>
      <c r="L20" s="18">
        <v>1500</v>
      </c>
      <c r="M20" s="18">
        <v>2000</v>
      </c>
      <c r="N20" s="18">
        <v>1500</v>
      </c>
      <c r="O20">
        <v>1000</v>
      </c>
      <c r="P20">
        <v>500</v>
      </c>
      <c r="Q20">
        <v>15000</v>
      </c>
    </row>
    <row r="22" spans="1:17" x14ac:dyDescent="0.35">
      <c r="F22" s="21" t="s">
        <v>29</v>
      </c>
      <c r="G22" s="21"/>
      <c r="H22" s="21"/>
      <c r="I22" s="21"/>
      <c r="J22" s="21"/>
      <c r="K22" s="21"/>
      <c r="L22" s="21"/>
      <c r="M22" s="21"/>
      <c r="N22" s="21"/>
    </row>
    <row r="23" spans="1:17" x14ac:dyDescent="0.35">
      <c r="F23" t="s">
        <v>30</v>
      </c>
    </row>
    <row r="25" spans="1:17" x14ac:dyDescent="0.35">
      <c r="E25" t="s">
        <v>16</v>
      </c>
      <c r="F25" t="s">
        <v>17</v>
      </c>
      <c r="G25" t="s">
        <v>18</v>
      </c>
      <c r="H25" t="s">
        <v>19</v>
      </c>
      <c r="I25" t="s">
        <v>20</v>
      </c>
      <c r="J25" t="s">
        <v>21</v>
      </c>
      <c r="K25" t="s">
        <v>22</v>
      </c>
      <c r="L25" t="s">
        <v>23</v>
      </c>
      <c r="M25" t="s">
        <v>24</v>
      </c>
      <c r="N25" t="s">
        <v>25</v>
      </c>
    </row>
    <row r="26" spans="1:17" x14ac:dyDescent="0.35">
      <c r="D26" t="s">
        <v>15</v>
      </c>
      <c r="E26" s="18">
        <v>0</v>
      </c>
      <c r="F26" s="18">
        <v>0</v>
      </c>
      <c r="G26" s="18">
        <v>1000</v>
      </c>
      <c r="H26" s="18">
        <v>2000</v>
      </c>
      <c r="I26" s="18">
        <v>1500</v>
      </c>
      <c r="J26" s="18">
        <v>2500</v>
      </c>
      <c r="K26" s="18">
        <v>1500</v>
      </c>
      <c r="L26" s="18">
        <v>1500</v>
      </c>
      <c r="M26" s="18">
        <v>2000</v>
      </c>
      <c r="N26" s="18">
        <v>1500</v>
      </c>
    </row>
    <row r="27" spans="1:17" x14ac:dyDescent="0.35">
      <c r="D27" t="s">
        <v>31</v>
      </c>
      <c r="E27" s="3">
        <f>E26/SUM($E$26:$N$26)</f>
        <v>0</v>
      </c>
      <c r="F27" s="3">
        <f t="shared" ref="F27:N27" si="0">F26/SUM($E$26:$N$26)</f>
        <v>0</v>
      </c>
      <c r="G27" s="3">
        <f>G26/SUM($E$26:$N$26)</f>
        <v>7.407407407407407E-2</v>
      </c>
      <c r="H27" s="3">
        <f t="shared" si="0"/>
        <v>0.14814814814814814</v>
      </c>
      <c r="I27" s="3">
        <f t="shared" si="0"/>
        <v>0.1111111111111111</v>
      </c>
      <c r="J27" s="3">
        <f t="shared" si="0"/>
        <v>0.18518518518518517</v>
      </c>
      <c r="K27" s="3">
        <f t="shared" si="0"/>
        <v>0.1111111111111111</v>
      </c>
      <c r="L27" s="3">
        <f t="shared" si="0"/>
        <v>0.1111111111111111</v>
      </c>
      <c r="M27" s="3">
        <f t="shared" si="0"/>
        <v>0.14814814814814814</v>
      </c>
      <c r="N27" s="3">
        <f t="shared" si="0"/>
        <v>0.1111111111111111</v>
      </c>
    </row>
    <row r="28" spans="1:17" x14ac:dyDescent="0.35">
      <c r="C28" t="s">
        <v>32</v>
      </c>
      <c r="D28">
        <f>B18-SUM(E26:N26)</f>
        <v>1500</v>
      </c>
      <c r="E28">
        <f>$D$28*E27</f>
        <v>0</v>
      </c>
      <c r="F28">
        <f t="shared" ref="F28:N28" si="1">$D$28*F27</f>
        <v>0</v>
      </c>
      <c r="G28">
        <f t="shared" si="1"/>
        <v>111.1111111111111</v>
      </c>
      <c r="H28">
        <f t="shared" si="1"/>
        <v>222.2222222222222</v>
      </c>
      <c r="I28">
        <f t="shared" si="1"/>
        <v>166.66666666666666</v>
      </c>
      <c r="J28">
        <f t="shared" si="1"/>
        <v>277.77777777777777</v>
      </c>
      <c r="K28">
        <f t="shared" si="1"/>
        <v>166.66666666666666</v>
      </c>
      <c r="L28">
        <f t="shared" si="1"/>
        <v>166.66666666666666</v>
      </c>
      <c r="M28">
        <f t="shared" si="1"/>
        <v>222.2222222222222</v>
      </c>
      <c r="N28">
        <f t="shared" si="1"/>
        <v>166.66666666666666</v>
      </c>
    </row>
    <row r="29" spans="1:17" x14ac:dyDescent="0.35">
      <c r="E29">
        <f>ROUND(E28+E26,0)</f>
        <v>0</v>
      </c>
      <c r="F29">
        <f t="shared" ref="F29:N29" si="2">ROUND(F28+F26,0)</f>
        <v>0</v>
      </c>
      <c r="G29">
        <f t="shared" si="2"/>
        <v>1111</v>
      </c>
      <c r="H29">
        <f t="shared" si="2"/>
        <v>2222</v>
      </c>
      <c r="I29">
        <f t="shared" si="2"/>
        <v>1667</v>
      </c>
      <c r="J29">
        <f t="shared" si="2"/>
        <v>2778</v>
      </c>
      <c r="K29">
        <f t="shared" si="2"/>
        <v>1667</v>
      </c>
      <c r="L29">
        <f t="shared" si="2"/>
        <v>1667</v>
      </c>
      <c r="M29">
        <f t="shared" si="2"/>
        <v>2222</v>
      </c>
      <c r="N29">
        <f t="shared" si="2"/>
        <v>1667</v>
      </c>
    </row>
    <row r="30" spans="1:17" x14ac:dyDescent="0.35">
      <c r="E30" s="3">
        <f>E29/SUM($E$29:$N$29)</f>
        <v>0</v>
      </c>
      <c r="F30" s="3">
        <f t="shared" ref="F30:N30" si="3">F29/SUM($E$29:$N$29)</f>
        <v>0</v>
      </c>
      <c r="G30" s="3">
        <f t="shared" si="3"/>
        <v>7.4061729218052125E-2</v>
      </c>
      <c r="H30" s="3">
        <f t="shared" si="3"/>
        <v>0.14812345843610425</v>
      </c>
      <c r="I30" s="3">
        <f t="shared" si="3"/>
        <v>0.11112592493833745</v>
      </c>
      <c r="J30" s="3">
        <f t="shared" si="3"/>
        <v>0.18518765415638958</v>
      </c>
      <c r="K30" s="3">
        <f t="shared" si="3"/>
        <v>0.11112592493833745</v>
      </c>
      <c r="L30" s="3">
        <f t="shared" si="3"/>
        <v>0.11112592493833745</v>
      </c>
      <c r="M30" s="3">
        <f t="shared" si="3"/>
        <v>0.14812345843610425</v>
      </c>
      <c r="N30" s="3">
        <f t="shared" si="3"/>
        <v>0.11112592493833745</v>
      </c>
    </row>
  </sheetData>
  <mergeCells count="1">
    <mergeCell ref="F22:N22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DUVERNOIS Arnaud</cp:lastModifiedBy>
  <dcterms:created xsi:type="dcterms:W3CDTF">2023-02-25T18:22:38Z</dcterms:created>
  <dcterms:modified xsi:type="dcterms:W3CDTF">2023-02-26T00:40:28Z</dcterms:modified>
</cp:coreProperties>
</file>