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B4D6DAF-F16A-4676-864B-99C87FD806A4}" xr6:coauthVersionLast="47" xr6:coauthVersionMax="47" xr10:uidLastSave="{00000000-0000-0000-0000-000000000000}"/>
  <bookViews>
    <workbookView xWindow="-108" yWindow="-108" windowWidth="30936" windowHeight="16896" xr2:uid="{E120CC1C-F6D3-4E2F-A574-0CED08138EB2}"/>
  </bookViews>
  <sheets>
    <sheet name="ACT" sheetId="1" r:id="rId1"/>
    <sheet name="recap budge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H3" i="1" l="1"/>
  <c r="BH4" i="1"/>
  <c r="BH5" i="1"/>
  <c r="BH6" i="1"/>
  <c r="BH7" i="1"/>
  <c r="BH8" i="1"/>
  <c r="BH9" i="1"/>
  <c r="BH10" i="1"/>
  <c r="BH11" i="1"/>
  <c r="BH12" i="1"/>
  <c r="BH13" i="1"/>
  <c r="BH14" i="1"/>
  <c r="BH15" i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2" i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2" i="2"/>
</calcChain>
</file>

<file path=xl/sharedStrings.xml><?xml version="1.0" encoding="utf-8"?>
<sst xmlns="http://schemas.openxmlformats.org/spreadsheetml/2006/main" count="382" uniqueCount="122">
  <si>
    <t>dim_5_description</t>
  </si>
  <si>
    <t>dim_6</t>
  </si>
  <si>
    <t>dim_6_description</t>
  </si>
  <si>
    <t>dim_7</t>
  </si>
  <si>
    <t>dim_7_description</t>
  </si>
  <si>
    <t>voucher_text</t>
  </si>
  <si>
    <t>accounted_quantity</t>
  </si>
  <si>
    <t>accounted_amount_dcur</t>
  </si>
  <si>
    <t>currency</t>
  </si>
  <si>
    <t>accounted_amount_tcur</t>
  </si>
  <si>
    <t>vat_code</t>
  </si>
  <si>
    <t>vat_rate_1</t>
  </si>
  <si>
    <t>calculated_vat_amount_1</t>
  </si>
  <si>
    <t>vat_reported</t>
  </si>
  <si>
    <t>entry_date</t>
  </si>
  <si>
    <t>changed_by</t>
  </si>
  <si>
    <t>time_period</t>
  </si>
  <si>
    <t>time_year</t>
  </si>
  <si>
    <t>fiscal_month</t>
  </si>
  <si>
    <t>fiscal_year</t>
  </si>
  <si>
    <t>fiscal_month_no</t>
  </si>
  <si>
    <t>division_currency</t>
  </si>
  <si>
    <t>_created</t>
  </si>
  <si>
    <t>libelle p&amp;l OOH</t>
  </si>
  <si>
    <t>code cognos</t>
  </si>
  <si>
    <t>libelle cognos</t>
  </si>
  <si>
    <t>Type</t>
  </si>
  <si>
    <t>IFRS - excluding EBITDA</t>
  </si>
  <si>
    <t>Mois comptable</t>
  </si>
  <si>
    <t>OOH</t>
  </si>
  <si>
    <t>OOH text</t>
  </si>
  <si>
    <t>F0002853</t>
  </si>
  <si>
    <t>Transportation Expenses</t>
  </si>
  <si>
    <t>BUD</t>
  </si>
  <si>
    <t>F0000260</t>
  </si>
  <si>
    <t>IT Data Communication Expenses</t>
  </si>
  <si>
    <t>F0000272/F0004180</t>
  </si>
  <si>
    <t>F0003243</t>
  </si>
  <si>
    <t>F0003616</t>
  </si>
  <si>
    <t>Software Maint &amp; Licence Fees</t>
  </si>
  <si>
    <t>F0003953</t>
  </si>
  <si>
    <t>F0000870</t>
  </si>
  <si>
    <t>Hardware Maint &amp; Rent</t>
  </si>
  <si>
    <t>NON DEFINI A DATE - new</t>
  </si>
  <si>
    <t>F0000640</t>
  </si>
  <si>
    <t>F0000666</t>
  </si>
  <si>
    <t>F0001038</t>
  </si>
  <si>
    <t>F0001549</t>
  </si>
  <si>
    <t>F0002283</t>
  </si>
  <si>
    <t>F0002671</t>
  </si>
  <si>
    <t>F0004430</t>
  </si>
  <si>
    <t>company</t>
  </si>
  <si>
    <t>company_name</t>
  </si>
  <si>
    <t>division</t>
  </si>
  <si>
    <t>transaction_year</t>
  </si>
  <si>
    <t>journal_number</t>
  </si>
  <si>
    <t>voucher_number_series</t>
  </si>
  <si>
    <t>voucher_number</t>
  </si>
  <si>
    <t>transaction_description</t>
  </si>
  <si>
    <t>voucher_name</t>
  </si>
  <si>
    <t>accounting_date</t>
  </si>
  <si>
    <t>transaction_date</t>
  </si>
  <si>
    <t>internal_reconciliation_code</t>
  </si>
  <si>
    <t>dim_1</t>
  </si>
  <si>
    <t>dim_1_description</t>
  </si>
  <si>
    <t>dim_1_name</t>
  </si>
  <si>
    <t>payroll_account</t>
  </si>
  <si>
    <t>dim_2</t>
  </si>
  <si>
    <t>dim_2_description</t>
  </si>
  <si>
    <t>business_channel</t>
  </si>
  <si>
    <t>dim_2_region</t>
  </si>
  <si>
    <t>dim_3</t>
  </si>
  <si>
    <t>dim_3_description</t>
  </si>
  <si>
    <t>old_customer_group</t>
  </si>
  <si>
    <t>customer_group_level_1</t>
  </si>
  <si>
    <t>customer_group_level_2</t>
  </si>
  <si>
    <t>dim_4</t>
  </si>
  <si>
    <t>dim_4_description</t>
  </si>
  <si>
    <t>INF000</t>
  </si>
  <si>
    <t>RH0000</t>
  </si>
  <si>
    <t>CODE FOURNISSEUR</t>
  </si>
  <si>
    <t>-</t>
  </si>
  <si>
    <t>Supplier name</t>
  </si>
  <si>
    <t>OOH LIST</t>
  </si>
  <si>
    <t>Supplier</t>
  </si>
  <si>
    <t>IT</t>
  </si>
  <si>
    <t>Functional segment</t>
  </si>
  <si>
    <t>Justification for spend</t>
  </si>
  <si>
    <t>P1</t>
  </si>
  <si>
    <t>Travel &amp; Representation Expenses</t>
  </si>
  <si>
    <t>Pas de owner</t>
  </si>
  <si>
    <t>FNDF</t>
  </si>
  <si>
    <t>Representations</t>
  </si>
  <si>
    <t>F0004874</t>
  </si>
  <si>
    <t>F0004870</t>
  </si>
  <si>
    <t>F0005441</t>
  </si>
  <si>
    <t>F0002323</t>
  </si>
  <si>
    <t>F0003873</t>
  </si>
  <si>
    <t>F0005648</t>
  </si>
  <si>
    <t>F0000816</t>
  </si>
  <si>
    <t>F0002058</t>
  </si>
  <si>
    <t>F0005677</t>
  </si>
  <si>
    <t>F0004305</t>
  </si>
  <si>
    <t>F0000460</t>
  </si>
  <si>
    <t>LOGISTIC</t>
  </si>
  <si>
    <t>F0000996</t>
  </si>
  <si>
    <t>F0001158</t>
  </si>
  <si>
    <t>F0003007</t>
  </si>
  <si>
    <t>F0005187</t>
  </si>
  <si>
    <t>F0000104</t>
  </si>
  <si>
    <t>Cash Handling Expenses</t>
  </si>
  <si>
    <t>F0000621</t>
  </si>
  <si>
    <t>Office Supplies</t>
  </si>
  <si>
    <t>ADMINISTRATION</t>
  </si>
  <si>
    <t>F0003380</t>
  </si>
  <si>
    <t>CODE COGNOS</t>
  </si>
  <si>
    <t>RESPONSABLE</t>
  </si>
  <si>
    <t>ABD</t>
  </si>
  <si>
    <t>ZOU</t>
  </si>
  <si>
    <t>ZAZA</t>
  </si>
  <si>
    <t>AYA AYA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</si>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</sst>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10"/>
      <name val="Trebuchet MS"/>
      <family val="2"/>
    </font>
    <font>
      <b/>
      <sz val="9"/>
      <color theme="1"/>
      <name val="Aparajita"/>
      <family val="1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55F56C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43" fontId="0" fillId="0" borderId="0" xfId="1" applyFont="1"/>
    <xf numFmtId="44" fontId="2" fillId="4" borderId="1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2" xfId="2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7" fillId="6" borderId="0" xfId="0" applyFont="1" applyFill="1" applyAlignment="1">
      <alignment horizontal="center"/>
    </xf>
    <xf numFmtId="0" fontId="5" fillId="0" borderId="0" xfId="3" applyFont="1" applyAlignment="1">
      <alignment horizontal="center"/>
    </xf>
    <xf numFmtId="0" fontId="3" fillId="7" borderId="0" xfId="0" applyFont="1" applyFill="1" applyAlignment="1">
      <alignment horizontal="center" wrapText="1"/>
    </xf>
    <xf numFmtId="44" fontId="2" fillId="7" borderId="1" xfId="2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8" fillId="3" borderId="5" xfId="0" quotePrefix="1" applyFont="1" applyFill="1" applyBorder="1" applyAlignment="1">
      <alignment horizontal="center" vertical="center" wrapText="1"/>
    </xf>
    <xf numFmtId="0" fontId="10" fillId="0" borderId="0" xfId="0" applyFont="1"/>
    <xf numFmtId="0" fontId="8" fillId="8" borderId="4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0" fillId="8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2" borderId="0" xfId="0" applyFill="1" applyAlignment="1">
      <alignment horizontal="center" vertical="center"/>
    </xf>
    <xf numFmtId="0" fontId="10" fillId="9" borderId="0" xfId="0" applyFont="1" applyFill="1"/>
    <xf numFmtId="0" fontId="0" fillId="9" borderId="0" xfId="0" applyFill="1"/>
  </cellXfs>
  <cellStyles count="4">
    <cellStyle name="Milliers" xfId="1" builtinId="3"/>
    <cellStyle name="Monétaire" xfId="2" builtinId="4"/>
    <cellStyle name="Normal" xfId="0" builtinId="0"/>
    <cellStyle name="Normal 4 2 2" xfId="3" xr:uid="{BDEBAC3F-3C8F-49EB-8C0B-9F304D252718}"/>
  </cellStyles>
  <dxfs count="0"/>
  <tableStyles count="0" defaultTableStyle="TableStyleMedium2" defaultPivotStyle="PivotStyleLight16"/>
  <colors>
    <mruColors>
      <color rgb="FF55F5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AFF9E-FD5A-4AFD-8905-FC43893C8D85}">
  <dimension ref="A1:BH37"/>
  <sheetViews>
    <sheetView tabSelected="1" topLeftCell="AV1" workbookViewId="0">
      <selection activeCell="BH2" sqref="BH2:BH35"/>
    </sheetView>
  </sheetViews>
  <sheetFormatPr baseColWidth="10" defaultRowHeight="14.4" x14ac:dyDescent="0.3"/>
  <cols>
    <col min="28" max="28" width="18.33203125" bestFit="1" customWidth="1"/>
    <col min="29" max="29" width="27.77734375" customWidth="1"/>
    <col min="58" max="59" width="10.88671875" style="19"/>
    <col min="60" max="60" width="12.44140625" bestFit="1" customWidth="1"/>
  </cols>
  <sheetData>
    <row r="1" spans="1:60" x14ac:dyDescent="0.3">
      <c r="A1" t="s">
        <v>51</v>
      </c>
      <c r="B1" t="s">
        <v>52</v>
      </c>
      <c r="C1" t="s">
        <v>53</v>
      </c>
      <c r="D1" t="s">
        <v>54</v>
      </c>
      <c r="E1" t="s">
        <v>55</v>
      </c>
      <c r="F1" t="s">
        <v>56</v>
      </c>
      <c r="G1" t="s">
        <v>57</v>
      </c>
      <c r="H1" t="s">
        <v>58</v>
      </c>
      <c r="I1" t="s">
        <v>59</v>
      </c>
      <c r="J1" t="s">
        <v>60</v>
      </c>
      <c r="K1" t="s">
        <v>61</v>
      </c>
      <c r="L1" t="s">
        <v>62</v>
      </c>
      <c r="M1" t="s">
        <v>63</v>
      </c>
      <c r="N1" t="s">
        <v>64</v>
      </c>
      <c r="O1" t="s">
        <v>65</v>
      </c>
      <c r="P1" t="s">
        <v>66</v>
      </c>
      <c r="Q1" t="s">
        <v>67</v>
      </c>
      <c r="R1" t="s">
        <v>68</v>
      </c>
      <c r="S1" t="s">
        <v>69</v>
      </c>
      <c r="T1" t="s">
        <v>70</v>
      </c>
      <c r="U1" t="s">
        <v>71</v>
      </c>
      <c r="V1" t="s">
        <v>72</v>
      </c>
      <c r="W1" t="s">
        <v>73</v>
      </c>
      <c r="X1" t="s">
        <v>74</v>
      </c>
      <c r="Y1" t="s">
        <v>75</v>
      </c>
      <c r="Z1" t="s">
        <v>76</v>
      </c>
      <c r="AA1" t="s">
        <v>77</v>
      </c>
      <c r="AB1" s="17" t="s">
        <v>80</v>
      </c>
      <c r="AC1" t="s">
        <v>0</v>
      </c>
      <c r="AD1" t="s">
        <v>1</v>
      </c>
      <c r="AE1" t="s">
        <v>2</v>
      </c>
      <c r="AF1" t="s">
        <v>3</v>
      </c>
      <c r="AG1" t="s">
        <v>4</v>
      </c>
      <c r="AH1" t="s">
        <v>5</v>
      </c>
      <c r="AI1" t="s">
        <v>6</v>
      </c>
      <c r="AJ1" s="1" t="s">
        <v>7</v>
      </c>
      <c r="AK1" t="s">
        <v>8</v>
      </c>
      <c r="AL1" s="1" t="s">
        <v>9</v>
      </c>
      <c r="AM1" t="s">
        <v>10</v>
      </c>
      <c r="AN1" t="s">
        <v>11</v>
      </c>
      <c r="AO1" t="s">
        <v>12</v>
      </c>
      <c r="AP1" t="s">
        <v>13</v>
      </c>
      <c r="AQ1" t="s">
        <v>14</v>
      </c>
      <c r="AR1" t="s">
        <v>15</v>
      </c>
      <c r="AS1" t="s">
        <v>16</v>
      </c>
      <c r="AT1" t="s">
        <v>17</v>
      </c>
      <c r="AU1" t="s">
        <v>18</v>
      </c>
      <c r="AV1" t="s">
        <v>19</v>
      </c>
      <c r="AW1" t="s">
        <v>20</v>
      </c>
      <c r="AX1" t="s">
        <v>21</v>
      </c>
      <c r="AY1" t="s">
        <v>22</v>
      </c>
      <c r="AZ1" t="s">
        <v>23</v>
      </c>
      <c r="BA1" t="s">
        <v>24</v>
      </c>
      <c r="BB1" t="s">
        <v>25</v>
      </c>
      <c r="BC1" t="s">
        <v>26</v>
      </c>
      <c r="BD1" t="s">
        <v>27</v>
      </c>
      <c r="BE1" t="s">
        <v>28</v>
      </c>
      <c r="BF1" s="18" t="s">
        <v>29</v>
      </c>
      <c r="BG1" s="18" t="s">
        <v>30</v>
      </c>
      <c r="BH1" s="20" t="s">
        <v>116</v>
      </c>
    </row>
    <row r="2" spans="1:60" x14ac:dyDescent="0.3">
      <c r="Z2" s="5" t="s">
        <v>78</v>
      </c>
      <c r="AB2" s="4" t="s">
        <v>34</v>
      </c>
      <c r="AC2" s="18"/>
      <c r="AJ2" s="1"/>
      <c r="AK2" s="1"/>
      <c r="AL2" s="2">
        <v>4666.666666666667</v>
      </c>
      <c r="AW2">
        <v>1</v>
      </c>
      <c r="BA2" s="3">
        <v>146211</v>
      </c>
      <c r="BB2" s="4"/>
      <c r="BC2" t="s">
        <v>33</v>
      </c>
      <c r="BE2">
        <v>1</v>
      </c>
      <c r="BF2" s="18" t="s">
        <v>81</v>
      </c>
      <c r="BG2" s="18" t="s">
        <v>81</v>
      </c>
      <c r="BH2" t="str">
        <f>INDEX('recap budget'!$A:$K,MATCH(ACT!$BA2&amp;ACT!$AB2,'recap budget'!$K:$K,0),7)</f>
        <v>ABD</v>
      </c>
    </row>
    <row r="3" spans="1:60" x14ac:dyDescent="0.3">
      <c r="Z3" s="5" t="s">
        <v>78</v>
      </c>
      <c r="AB3" s="4" t="s">
        <v>36</v>
      </c>
      <c r="AC3" s="18"/>
      <c r="AJ3" s="1"/>
      <c r="AK3" s="1"/>
      <c r="AL3" s="2">
        <v>28974.5</v>
      </c>
      <c r="AW3">
        <v>1</v>
      </c>
      <c r="BA3" s="3">
        <v>146211</v>
      </c>
      <c r="BB3" s="4"/>
      <c r="BC3" t="s">
        <v>33</v>
      </c>
      <c r="BE3">
        <v>1</v>
      </c>
      <c r="BF3" s="18" t="s">
        <v>81</v>
      </c>
      <c r="BG3" s="18" t="s">
        <v>81</v>
      </c>
      <c r="BH3" t="str">
        <f>INDEX('recap budget'!$A:$K,MATCH(ACT!$BA3&amp;ACT!$AB3,'recap budget'!$K:$K,0),7)</f>
        <v>ABD</v>
      </c>
    </row>
    <row r="4" spans="1:60" x14ac:dyDescent="0.3">
      <c r="Z4" s="5" t="s">
        <v>78</v>
      </c>
      <c r="AB4" s="4" t="s">
        <v>37</v>
      </c>
      <c r="AC4" s="18"/>
      <c r="AJ4" s="1"/>
      <c r="AK4" s="1"/>
      <c r="AL4" s="2">
        <v>2674.0833333333335</v>
      </c>
      <c r="AW4">
        <v>1</v>
      </c>
      <c r="BA4" s="3">
        <v>146211</v>
      </c>
      <c r="BB4" s="4"/>
      <c r="BC4" t="s">
        <v>33</v>
      </c>
      <c r="BE4">
        <v>1</v>
      </c>
      <c r="BF4" s="18" t="s">
        <v>81</v>
      </c>
      <c r="BG4" s="18" t="s">
        <v>81</v>
      </c>
      <c r="BH4" t="str">
        <f>INDEX('recap budget'!$A:$K,MATCH(ACT!$BA4&amp;ACT!$AB4,'recap budget'!$K:$K,0),7)</f>
        <v>ABD</v>
      </c>
    </row>
    <row r="5" spans="1:60" x14ac:dyDescent="0.3">
      <c r="Z5" s="5" t="s">
        <v>78</v>
      </c>
      <c r="AB5" s="4" t="s">
        <v>38</v>
      </c>
      <c r="AC5" s="18"/>
      <c r="AJ5" s="1"/>
      <c r="AK5" s="1"/>
      <c r="AL5" s="2">
        <v>2317.3333333333335</v>
      </c>
      <c r="AW5">
        <v>1</v>
      </c>
      <c r="BA5" s="3">
        <v>146220</v>
      </c>
      <c r="BB5" s="4"/>
      <c r="BC5" t="s">
        <v>33</v>
      </c>
      <c r="BE5">
        <v>1</v>
      </c>
      <c r="BF5" s="18" t="s">
        <v>81</v>
      </c>
      <c r="BG5" s="18" t="s">
        <v>81</v>
      </c>
      <c r="BH5" t="str">
        <f>INDEX('recap budget'!$A:$K,MATCH(ACT!$BA5&amp;ACT!$AB5,'recap budget'!$K:$K,0),7)</f>
        <v>ABD</v>
      </c>
    </row>
    <row r="6" spans="1:60" x14ac:dyDescent="0.3">
      <c r="Z6" s="5" t="s">
        <v>78</v>
      </c>
      <c r="AB6" s="4" t="s">
        <v>40</v>
      </c>
      <c r="AC6" s="18"/>
      <c r="AJ6" s="1"/>
      <c r="AK6" s="1"/>
      <c r="AL6" s="2">
        <v>100322.91666666667</v>
      </c>
      <c r="AW6">
        <v>1</v>
      </c>
      <c r="BA6" s="3">
        <v>146220</v>
      </c>
      <c r="BB6" s="4"/>
      <c r="BC6" t="s">
        <v>33</v>
      </c>
      <c r="BE6">
        <v>1</v>
      </c>
      <c r="BF6" s="18" t="s">
        <v>81</v>
      </c>
      <c r="BG6" s="18" t="s">
        <v>81</v>
      </c>
      <c r="BH6" t="str">
        <f>INDEX('recap budget'!$A:$K,MATCH(ACT!$BA6&amp;ACT!$AB6,'recap budget'!$K:$K,0),7)</f>
        <v>ABD</v>
      </c>
    </row>
    <row r="7" spans="1:60" x14ac:dyDescent="0.3">
      <c r="Z7" s="5" t="s">
        <v>78</v>
      </c>
      <c r="AB7" s="4" t="s">
        <v>41</v>
      </c>
      <c r="AC7" s="18"/>
      <c r="AJ7" s="1"/>
      <c r="AK7" s="1"/>
      <c r="AL7" s="2">
        <v>9166.6666666666661</v>
      </c>
      <c r="AW7">
        <v>1</v>
      </c>
      <c r="BA7" s="3">
        <v>146215</v>
      </c>
      <c r="BB7" s="4"/>
      <c r="BC7" t="s">
        <v>33</v>
      </c>
      <c r="BE7">
        <v>1</v>
      </c>
      <c r="BF7" s="18" t="s">
        <v>81</v>
      </c>
      <c r="BG7" s="18" t="s">
        <v>81</v>
      </c>
      <c r="BH7" t="str">
        <f>INDEX('recap budget'!$A:$K,MATCH(ACT!$BA7&amp;ACT!$AB7,'recap budget'!$K:$K,0),7)</f>
        <v>ABD</v>
      </c>
    </row>
    <row r="8" spans="1:60" x14ac:dyDescent="0.3">
      <c r="Z8" s="5" t="s">
        <v>78</v>
      </c>
      <c r="AB8" s="4" t="s">
        <v>43</v>
      </c>
      <c r="AC8" s="18"/>
      <c r="AJ8" s="1"/>
      <c r="AK8" s="1"/>
      <c r="AL8" s="2">
        <v>0</v>
      </c>
      <c r="AW8">
        <v>1</v>
      </c>
      <c r="BA8" s="3">
        <v>146215</v>
      </c>
      <c r="BB8" s="4"/>
      <c r="BC8" t="s">
        <v>33</v>
      </c>
      <c r="BE8">
        <v>1</v>
      </c>
      <c r="BF8" s="18" t="s">
        <v>81</v>
      </c>
      <c r="BG8" s="18" t="s">
        <v>81</v>
      </c>
      <c r="BH8" t="str">
        <f>INDEX('recap budget'!$A:$K,MATCH(ACT!$BA8&amp;ACT!$AB8,'recap budget'!$K:$K,0),7)</f>
        <v>ABD</v>
      </c>
    </row>
    <row r="9" spans="1:60" x14ac:dyDescent="0.3">
      <c r="Z9" s="5" t="s">
        <v>78</v>
      </c>
      <c r="AB9" s="4" t="s">
        <v>44</v>
      </c>
      <c r="AC9" s="18"/>
      <c r="AJ9" s="1"/>
      <c r="AK9" s="1"/>
      <c r="AL9" s="2">
        <v>126.83333333333333</v>
      </c>
      <c r="AW9">
        <v>1</v>
      </c>
      <c r="BA9" s="3">
        <v>146220</v>
      </c>
      <c r="BB9" s="4"/>
      <c r="BC9" t="s">
        <v>33</v>
      </c>
      <c r="BE9">
        <v>1</v>
      </c>
      <c r="BF9" s="18" t="s">
        <v>81</v>
      </c>
      <c r="BG9" s="18" t="s">
        <v>81</v>
      </c>
      <c r="BH9" t="str">
        <f>INDEX('recap budget'!$A:$K,MATCH(ACT!$BA9&amp;ACT!$AB9,'recap budget'!$K:$K,0),7)</f>
        <v>ABD</v>
      </c>
    </row>
    <row r="10" spans="1:60" x14ac:dyDescent="0.3">
      <c r="Z10" s="5" t="s">
        <v>78</v>
      </c>
      <c r="AB10" s="4" t="s">
        <v>45</v>
      </c>
      <c r="AC10" s="18"/>
      <c r="AJ10" s="1"/>
      <c r="AK10" s="1"/>
      <c r="AL10" s="2">
        <v>97.5</v>
      </c>
      <c r="AW10">
        <v>1</v>
      </c>
      <c r="BA10" s="3">
        <v>146220</v>
      </c>
      <c r="BB10" s="4"/>
      <c r="BC10" t="s">
        <v>33</v>
      </c>
      <c r="BE10">
        <v>1</v>
      </c>
      <c r="BF10" s="18" t="s">
        <v>81</v>
      </c>
      <c r="BG10" s="18" t="s">
        <v>81</v>
      </c>
      <c r="BH10" t="str">
        <f>INDEX('recap budget'!$A:$K,MATCH(ACT!$BA10&amp;ACT!$AB10,'recap budget'!$K:$K,0),7)</f>
        <v>ABD</v>
      </c>
    </row>
    <row r="11" spans="1:60" x14ac:dyDescent="0.3">
      <c r="Z11" s="5" t="s">
        <v>79</v>
      </c>
      <c r="AB11" s="4" t="s">
        <v>46</v>
      </c>
      <c r="AC11" s="18"/>
      <c r="AJ11" s="1"/>
      <c r="AK11" s="1"/>
      <c r="AL11" s="2">
        <v>9233.75</v>
      </c>
      <c r="AW11">
        <v>1</v>
      </c>
      <c r="BA11" s="3">
        <v>146220</v>
      </c>
      <c r="BB11" s="4"/>
      <c r="BC11" t="s">
        <v>33</v>
      </c>
      <c r="BE11">
        <v>1</v>
      </c>
      <c r="BF11" s="18" t="s">
        <v>81</v>
      </c>
      <c r="BG11" s="18" t="s">
        <v>81</v>
      </c>
      <c r="BH11" t="str">
        <f>INDEX('recap budget'!$A:$K,MATCH(ACT!$BA11&amp;ACT!$AB11,'recap budget'!$K:$K,0),7)</f>
        <v>ABD</v>
      </c>
    </row>
    <row r="12" spans="1:60" x14ac:dyDescent="0.3">
      <c r="Z12" s="5" t="s">
        <v>78</v>
      </c>
      <c r="AB12" s="4" t="s">
        <v>47</v>
      </c>
      <c r="AC12" s="18"/>
      <c r="AJ12" s="1"/>
      <c r="AK12" s="1"/>
      <c r="AL12" s="2">
        <v>17766.416666666668</v>
      </c>
      <c r="AW12">
        <v>1</v>
      </c>
      <c r="BA12" s="3">
        <v>146220</v>
      </c>
      <c r="BB12" s="4"/>
      <c r="BC12" t="s">
        <v>33</v>
      </c>
      <c r="BE12">
        <v>1</v>
      </c>
      <c r="BF12" s="18" t="s">
        <v>81</v>
      </c>
      <c r="BG12" s="18" t="s">
        <v>81</v>
      </c>
      <c r="BH12" t="str">
        <f>INDEX('recap budget'!$A:$K,MATCH(ACT!$BA12&amp;ACT!$AB12,'recap budget'!$K:$K,0),7)</f>
        <v>ABD</v>
      </c>
    </row>
    <row r="13" spans="1:60" x14ac:dyDescent="0.3">
      <c r="Z13" s="5" t="s">
        <v>78</v>
      </c>
      <c r="AB13" s="4" t="s">
        <v>48</v>
      </c>
      <c r="AC13" s="18"/>
      <c r="AJ13" s="1"/>
      <c r="AK13" s="1"/>
      <c r="AL13" s="2">
        <v>8011.583333333333</v>
      </c>
      <c r="AW13">
        <v>1</v>
      </c>
      <c r="BA13" s="3">
        <v>146220</v>
      </c>
      <c r="BB13" s="4"/>
      <c r="BC13" t="s">
        <v>33</v>
      </c>
      <c r="BE13">
        <v>1</v>
      </c>
      <c r="BF13" s="18" t="s">
        <v>81</v>
      </c>
      <c r="BG13" s="18" t="s">
        <v>81</v>
      </c>
      <c r="BH13" t="str">
        <f>INDEX('recap budget'!$A:$K,MATCH(ACT!$BA13&amp;ACT!$AB13,'recap budget'!$K:$K,0),7)</f>
        <v>ABD</v>
      </c>
    </row>
    <row r="14" spans="1:60" x14ac:dyDescent="0.3">
      <c r="Z14" s="5" t="s">
        <v>79</v>
      </c>
      <c r="AB14" s="4" t="s">
        <v>49</v>
      </c>
      <c r="AC14" s="18"/>
      <c r="AJ14" s="1"/>
      <c r="AK14" s="1"/>
      <c r="AL14" s="2">
        <v>1822.1666666666667</v>
      </c>
      <c r="AW14">
        <v>1</v>
      </c>
      <c r="BA14" s="3">
        <v>146220</v>
      </c>
      <c r="BB14" s="4"/>
      <c r="BC14" t="s">
        <v>33</v>
      </c>
      <c r="BE14">
        <v>1</v>
      </c>
      <c r="BF14" s="18" t="s">
        <v>81</v>
      </c>
      <c r="BG14" s="18" t="s">
        <v>81</v>
      </c>
      <c r="BH14" t="str">
        <f>INDEX('recap budget'!$A:$K,MATCH(ACT!$BA14&amp;ACT!$AB14,'recap budget'!$K:$K,0),7)</f>
        <v>ABD</v>
      </c>
    </row>
    <row r="15" spans="1:60" x14ac:dyDescent="0.3">
      <c r="Z15" s="5" t="s">
        <v>78</v>
      </c>
      <c r="AB15" s="4" t="s">
        <v>50</v>
      </c>
      <c r="AC15" s="18"/>
      <c r="AJ15" s="1"/>
      <c r="AK15" s="1"/>
      <c r="AL15" s="2">
        <v>2000</v>
      </c>
      <c r="AW15">
        <v>1</v>
      </c>
      <c r="BA15" s="3">
        <v>146220</v>
      </c>
      <c r="BB15" s="4"/>
      <c r="BC15" t="s">
        <v>33</v>
      </c>
      <c r="BE15">
        <v>1</v>
      </c>
      <c r="BF15" s="18" t="s">
        <v>81</v>
      </c>
      <c r="BG15" s="18" t="s">
        <v>81</v>
      </c>
      <c r="BH15" t="str">
        <f>INDEX('recap budget'!$A:$K,MATCH(ACT!$BA15&amp;ACT!$AB15,'recap budget'!$K:$K,0),7)</f>
        <v>ABD</v>
      </c>
    </row>
    <row r="16" spans="1:60" x14ac:dyDescent="0.3">
      <c r="Z16" s="5" t="s">
        <v>78</v>
      </c>
      <c r="AB16" s="4" t="s">
        <v>93</v>
      </c>
      <c r="AC16" s="18"/>
      <c r="AJ16" s="1"/>
      <c r="AK16" s="1"/>
      <c r="AL16" s="2">
        <v>3304.8333333333335</v>
      </c>
      <c r="AW16">
        <v>1</v>
      </c>
      <c r="BA16" s="3">
        <v>148420</v>
      </c>
      <c r="BB16" s="4"/>
      <c r="BC16" t="s">
        <v>33</v>
      </c>
      <c r="BE16">
        <v>1</v>
      </c>
      <c r="BF16" s="18" t="s">
        <v>81</v>
      </c>
      <c r="BG16" s="18" t="s">
        <v>81</v>
      </c>
      <c r="BH16" t="str">
        <f>INDEX('recap budget'!$A:$K,MATCH(ACT!$BA16&amp;ACT!$AB16,'recap budget'!$K:$K,0),7)</f>
        <v>Pas de owner</v>
      </c>
    </row>
    <row r="17" spans="1:60" x14ac:dyDescent="0.3">
      <c r="Z17" s="5" t="s">
        <v>78</v>
      </c>
      <c r="AB17" s="4" t="s">
        <v>94</v>
      </c>
      <c r="AL17" s="2">
        <v>3304.8333333333335</v>
      </c>
      <c r="BA17" s="3">
        <v>148420</v>
      </c>
      <c r="BH17" t="str">
        <f>INDEX('recap budget'!$A:$K,MATCH(ACT!$BA17&amp;ACT!$AB17,'recap budget'!$K:$K,0),7)</f>
        <v>Pas de owner</v>
      </c>
    </row>
    <row r="18" spans="1:60" x14ac:dyDescent="0.3">
      <c r="Z18" s="5" t="s">
        <v>78</v>
      </c>
      <c r="AB18" s="4" t="s">
        <v>91</v>
      </c>
      <c r="AL18" s="2">
        <v>3304.8333333333335</v>
      </c>
      <c r="BA18" s="3">
        <v>148420</v>
      </c>
      <c r="BH18" t="str">
        <f>INDEX('recap budget'!$A:$K,MATCH(ACT!$BA18&amp;ACT!$AB18,'recap budget'!$K:$K,0),7)</f>
        <v>Pas de owner</v>
      </c>
    </row>
    <row r="19" spans="1:60" x14ac:dyDescent="0.3">
      <c r="Z19" s="5" t="s">
        <v>78</v>
      </c>
      <c r="AB19" s="4" t="s">
        <v>95</v>
      </c>
      <c r="AL19" s="2">
        <v>3304.8333333333335</v>
      </c>
      <c r="BA19" s="3">
        <v>148420</v>
      </c>
      <c r="BH19" t="str">
        <f>INDEX('recap budget'!$A:$K,MATCH(ACT!$BA19&amp;ACT!$AB19,'recap budget'!$K:$K,0),7)</f>
        <v>Pas de owner</v>
      </c>
    </row>
    <row r="20" spans="1:60" x14ac:dyDescent="0.3">
      <c r="Z20" s="5" t="s">
        <v>78</v>
      </c>
      <c r="AB20" s="4" t="s">
        <v>96</v>
      </c>
      <c r="AL20" s="2">
        <v>3304.8333333333335</v>
      </c>
      <c r="BA20" s="3">
        <v>148420</v>
      </c>
      <c r="BH20" t="str">
        <f>INDEX('recap budget'!$A:$K,MATCH(ACT!$BA20&amp;ACT!$AB20,'recap budget'!$K:$K,0),7)</f>
        <v>Pas de owner</v>
      </c>
    </row>
    <row r="21" spans="1:60" x14ac:dyDescent="0.3">
      <c r="Z21" s="5" t="s">
        <v>78</v>
      </c>
      <c r="AB21" s="4" t="s">
        <v>97</v>
      </c>
      <c r="AL21" s="2">
        <v>3304.8333333333335</v>
      </c>
      <c r="BA21" s="3">
        <v>148420</v>
      </c>
      <c r="BH21" t="str">
        <f>INDEX('recap budget'!$A:$K,MATCH(ACT!$BA21&amp;ACT!$AB21,'recap budget'!$K:$K,0),7)</f>
        <v>Pas de owner</v>
      </c>
    </row>
    <row r="22" spans="1:60" x14ac:dyDescent="0.3">
      <c r="Z22" s="5" t="s">
        <v>78</v>
      </c>
      <c r="AB22" s="4" t="s">
        <v>98</v>
      </c>
      <c r="AL22" s="2">
        <v>3304.8333333333335</v>
      </c>
      <c r="BA22" s="3">
        <v>148420</v>
      </c>
      <c r="BH22" t="str">
        <f>INDEX('recap budget'!$A:$K,MATCH(ACT!$BA22&amp;ACT!$AB22,'recap budget'!$K:$K,0),7)</f>
        <v>Pas de owner</v>
      </c>
    </row>
    <row r="23" spans="1:60" x14ac:dyDescent="0.3">
      <c r="Z23" s="5" t="s">
        <v>78</v>
      </c>
      <c r="AB23" s="4" t="s">
        <v>99</v>
      </c>
      <c r="AL23" s="2">
        <v>3304.8333333333335</v>
      </c>
      <c r="BA23" s="3">
        <v>148420</v>
      </c>
      <c r="BH23" t="str">
        <f>INDEX('recap budget'!$A:$K,MATCH(ACT!$BA23&amp;ACT!$AB23,'recap budget'!$K:$K,0),7)</f>
        <v>Pas de owner</v>
      </c>
    </row>
    <row r="24" spans="1:60" x14ac:dyDescent="0.3">
      <c r="Z24" s="5" t="s">
        <v>78</v>
      </c>
      <c r="AB24" s="4" t="s">
        <v>100</v>
      </c>
      <c r="AL24" s="2">
        <v>3304.8333333333335</v>
      </c>
      <c r="BA24" s="3">
        <v>148420</v>
      </c>
      <c r="BH24" t="str">
        <f>INDEX('recap budget'!$A:$K,MATCH(ACT!$BA24&amp;ACT!$AB24,'recap budget'!$K:$K,0),7)</f>
        <v>Pas de owner</v>
      </c>
    </row>
    <row r="25" spans="1:60" x14ac:dyDescent="0.3">
      <c r="Z25" s="5" t="s">
        <v>78</v>
      </c>
      <c r="AB25" s="4" t="s">
        <v>101</v>
      </c>
      <c r="AL25" s="2">
        <v>3304.8333333333335</v>
      </c>
      <c r="BA25" s="3">
        <v>148420</v>
      </c>
      <c r="BH25" t="str">
        <f>INDEX('recap budget'!$A:$K,MATCH(ACT!$BA25&amp;ACT!$AB25,'recap budget'!$K:$K,0),7)</f>
        <v>Pas de owner</v>
      </c>
    </row>
    <row r="26" spans="1:60" x14ac:dyDescent="0.3">
      <c r="Z26" s="5" t="s">
        <v>79</v>
      </c>
      <c r="AB26" s="4" t="s">
        <v>102</v>
      </c>
      <c r="AL26" s="2">
        <v>3304.8333333333335</v>
      </c>
      <c r="BA26" s="3">
        <v>148420</v>
      </c>
      <c r="BH26" t="str">
        <f>INDEX('recap budget'!$A:$K,MATCH(ACT!$BA26&amp;ACT!$AB26,'recap budget'!$K:$K,0),7)</f>
        <v>Pas de owner</v>
      </c>
    </row>
    <row r="27" spans="1:60" x14ac:dyDescent="0.3">
      <c r="Z27" s="5" t="s">
        <v>78</v>
      </c>
      <c r="AB27" s="4" t="s">
        <v>103</v>
      </c>
      <c r="AL27" s="2">
        <v>3304.8333333333335</v>
      </c>
      <c r="BA27" s="3">
        <v>146820</v>
      </c>
      <c r="BH27" t="str">
        <f>INDEX('recap budget'!$A:$K,MATCH(ACT!$BA27&amp;ACT!$AB27,'recap budget'!$K:$K,0),7)</f>
        <v>ZOU</v>
      </c>
    </row>
    <row r="28" spans="1:60" x14ac:dyDescent="0.3">
      <c r="Z28" s="5" t="s">
        <v>78</v>
      </c>
      <c r="AB28" s="4" t="s">
        <v>105</v>
      </c>
      <c r="AL28" s="2">
        <v>3304.8333333333335</v>
      </c>
      <c r="BA28" s="3">
        <v>146820</v>
      </c>
      <c r="BH28" t="str">
        <f>INDEX('recap budget'!$A:$K,MATCH(ACT!$BA28&amp;ACT!$AB28,'recap budget'!$K:$K,0),7)</f>
        <v>ZAZA</v>
      </c>
    </row>
    <row r="29" spans="1:60" x14ac:dyDescent="0.3">
      <c r="Z29" s="5" t="s">
        <v>79</v>
      </c>
      <c r="AB29" s="4" t="s">
        <v>106</v>
      </c>
      <c r="AL29" s="2">
        <v>3304.8333333333335</v>
      </c>
      <c r="BA29" s="3">
        <v>146820</v>
      </c>
      <c r="BH29" t="str">
        <f>INDEX('recap budget'!$A:$K,MATCH(ACT!$BA29&amp;ACT!$AB29,'recap budget'!$K:$K,0),7)</f>
        <v>ZAZA</v>
      </c>
    </row>
    <row r="30" spans="1:60" x14ac:dyDescent="0.3">
      <c r="Z30" s="5" t="s">
        <v>78</v>
      </c>
      <c r="AB30" s="4" t="s">
        <v>31</v>
      </c>
      <c r="AL30" s="2">
        <v>3304.8333333333335</v>
      </c>
      <c r="BA30" s="3">
        <v>146820</v>
      </c>
      <c r="BH30" t="str">
        <f>INDEX('recap budget'!$A:$K,MATCH(ACT!$BA30&amp;ACT!$AB30,'recap budget'!$K:$K,0),7)</f>
        <v>ZAZA</v>
      </c>
    </row>
    <row r="31" spans="1:60" x14ac:dyDescent="0.3">
      <c r="Z31" s="5" t="s">
        <v>78</v>
      </c>
      <c r="AB31" s="4" t="s">
        <v>107</v>
      </c>
      <c r="AL31" s="2">
        <v>3304.8333333333335</v>
      </c>
      <c r="BA31" s="3">
        <v>146820</v>
      </c>
      <c r="BH31" t="str">
        <f>INDEX('recap budget'!$A:$K,MATCH(ACT!$BA31&amp;ACT!$AB31,'recap budget'!$K:$K,0),7)</f>
        <v>ZAZA</v>
      </c>
    </row>
    <row r="32" spans="1:60" x14ac:dyDescent="0.3">
      <c r="A32" t="s">
        <v>51</v>
      </c>
      <c r="B32" t="s">
        <v>52</v>
      </c>
      <c r="C32" t="s">
        <v>53</v>
      </c>
      <c r="D32" t="s">
        <v>54</v>
      </c>
      <c r="E32" t="s">
        <v>55</v>
      </c>
      <c r="F32" t="s">
        <v>56</v>
      </c>
      <c r="G32" t="s">
        <v>57</v>
      </c>
      <c r="H32" t="s">
        <v>58</v>
      </c>
      <c r="I32" t="s">
        <v>59</v>
      </c>
      <c r="J32" t="s">
        <v>60</v>
      </c>
      <c r="K32" t="s">
        <v>61</v>
      </c>
      <c r="L32" t="s">
        <v>62</v>
      </c>
      <c r="M32" t="s">
        <v>63</v>
      </c>
      <c r="N32" t="s">
        <v>64</v>
      </c>
      <c r="O32" t="s">
        <v>65</v>
      </c>
      <c r="P32" t="s">
        <v>66</v>
      </c>
      <c r="Q32" t="s">
        <v>67</v>
      </c>
      <c r="R32" t="s">
        <v>68</v>
      </c>
      <c r="S32" t="s">
        <v>69</v>
      </c>
      <c r="T32" t="s">
        <v>70</v>
      </c>
      <c r="U32" t="s">
        <v>71</v>
      </c>
      <c r="V32" t="s">
        <v>72</v>
      </c>
      <c r="W32" t="s">
        <v>73</v>
      </c>
      <c r="X32" t="s">
        <v>74</v>
      </c>
      <c r="Y32" t="s">
        <v>75</v>
      </c>
      <c r="Z32" t="s">
        <v>76</v>
      </c>
      <c r="AA32" t="s">
        <v>77</v>
      </c>
      <c r="AB32" s="4" t="s">
        <v>108</v>
      </c>
      <c r="AL32">
        <v>4000</v>
      </c>
      <c r="BA32" s="3">
        <v>146820</v>
      </c>
      <c r="BH32" t="str">
        <f>INDEX('recap budget'!$A:$K,MATCH(ACT!$BA32&amp;ACT!$AB32,'recap budget'!$K:$K,0),7)</f>
        <v>ZAZA</v>
      </c>
    </row>
    <row r="33" spans="26:60" x14ac:dyDescent="0.3">
      <c r="Z33" s="5" t="s">
        <v>78</v>
      </c>
      <c r="AB33" s="4" t="s">
        <v>109</v>
      </c>
      <c r="AL33">
        <v>4000</v>
      </c>
      <c r="BA33" s="3">
        <v>146830</v>
      </c>
      <c r="BH33" t="str">
        <f>INDEX('recap budget'!$A:$K,MATCH(ACT!$BA33&amp;ACT!$AB33,'recap budget'!$K:$K,0),7)</f>
        <v>AYA AYA</v>
      </c>
    </row>
    <row r="34" spans="26:60" x14ac:dyDescent="0.3">
      <c r="Z34" s="5" t="s">
        <v>78</v>
      </c>
      <c r="AB34" s="4" t="s">
        <v>111</v>
      </c>
      <c r="AL34">
        <v>4000</v>
      </c>
      <c r="BA34" s="3">
        <v>146205</v>
      </c>
      <c r="BH34" t="str">
        <f>INDEX('recap budget'!$A:$K,MATCH(ACT!$BA34&amp;ACT!$AB34,'recap budget'!$K:$K,0),7)</f>
        <v>AYA AYA</v>
      </c>
    </row>
    <row r="35" spans="26:60" x14ac:dyDescent="0.3">
      <c r="Z35" s="5" t="s">
        <v>78</v>
      </c>
      <c r="AB35" s="4" t="s">
        <v>114</v>
      </c>
      <c r="AL35">
        <v>4000</v>
      </c>
      <c r="BA35" s="3">
        <v>146205</v>
      </c>
      <c r="BH35" t="str">
        <f>INDEX('recap budget'!$A:$K,MATCH(ACT!$BA35&amp;ACT!$AB35,'recap budget'!$K:$K,0),7)</f>
        <v>AYA AYA</v>
      </c>
    </row>
    <row r="36" spans="26:60" x14ac:dyDescent="0.3">
      <c r="Z36" s="5" t="s">
        <v>78</v>
      </c>
    </row>
    <row r="37" spans="26:60" x14ac:dyDescent="0.3">
      <c r="Z37" s="5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D0795-22CD-4053-B0AD-6A1D2ED561EC}">
  <dimension ref="A1:K35"/>
  <sheetViews>
    <sheetView workbookViewId="0">
      <selection activeCell="K1" sqref="A1:K1048576"/>
    </sheetView>
  </sheetViews>
  <sheetFormatPr baseColWidth="10" defaultRowHeight="14.4" x14ac:dyDescent="0.3"/>
  <cols>
    <col min="1" max="1" width="22.5546875" bestFit="1" customWidth="1"/>
    <col min="2" max="2" width="6.77734375" bestFit="1" customWidth="1"/>
    <col min="3" max="3" width="28.77734375" bestFit="1" customWidth="1"/>
    <col min="4" max="4" width="22.5546875" bestFit="1" customWidth="1"/>
    <col min="5" max="5" width="27.33203125" bestFit="1" customWidth="1"/>
    <col min="6" max="6" width="29.33203125" bestFit="1" customWidth="1"/>
    <col min="7" max="7" width="16.33203125" bestFit="1" customWidth="1"/>
    <col min="11" max="11" width="11.5546875" style="22"/>
  </cols>
  <sheetData>
    <row r="1" spans="1:11" s="14" customFormat="1" ht="36" x14ac:dyDescent="0.3">
      <c r="A1" s="11" t="s">
        <v>82</v>
      </c>
      <c r="B1" s="15" t="s">
        <v>115</v>
      </c>
      <c r="C1" s="11" t="s">
        <v>83</v>
      </c>
      <c r="D1" s="16" t="s">
        <v>80</v>
      </c>
      <c r="E1" s="11" t="s">
        <v>84</v>
      </c>
      <c r="F1" s="12" t="s">
        <v>83</v>
      </c>
      <c r="G1" s="16" t="s">
        <v>116</v>
      </c>
      <c r="H1" s="11" t="s">
        <v>86</v>
      </c>
      <c r="I1" s="11" t="s">
        <v>87</v>
      </c>
      <c r="J1" s="13" t="s">
        <v>88</v>
      </c>
      <c r="K1" s="21" t="s">
        <v>121</v>
      </c>
    </row>
    <row r="2" spans="1:11" x14ac:dyDescent="0.3">
      <c r="A2" s="4" t="s">
        <v>34</v>
      </c>
      <c r="B2" s="3">
        <v>146211</v>
      </c>
      <c r="C2" s="4" t="s">
        <v>35</v>
      </c>
      <c r="D2" s="4" t="s">
        <v>34</v>
      </c>
      <c r="E2" s="6"/>
      <c r="F2" s="6" t="s">
        <v>85</v>
      </c>
      <c r="G2" s="7" t="s">
        <v>117</v>
      </c>
      <c r="H2" s="7"/>
      <c r="I2" s="9"/>
      <c r="J2" s="10">
        <v>4666.666666666667</v>
      </c>
      <c r="K2" s="22" t="str">
        <f>B2&amp;D2</f>
        <v>146211F0000260</v>
      </c>
    </row>
    <row r="3" spans="1:11" ht="15" x14ac:dyDescent="0.35">
      <c r="A3" s="4" t="s">
        <v>36</v>
      </c>
      <c r="B3" s="3">
        <v>146211</v>
      </c>
      <c r="C3" s="4" t="s">
        <v>35</v>
      </c>
      <c r="D3" s="4" t="s">
        <v>36</v>
      </c>
      <c r="E3" s="8"/>
      <c r="F3" s="6" t="s">
        <v>85</v>
      </c>
      <c r="G3" s="7" t="s">
        <v>117</v>
      </c>
      <c r="H3" s="7"/>
      <c r="I3" s="9"/>
      <c r="J3" s="10">
        <v>28974.5</v>
      </c>
      <c r="K3" s="22" t="str">
        <f t="shared" ref="K3:K35" si="0">B3&amp;D3</f>
        <v>146211F0000272/F0004180</v>
      </c>
    </row>
    <row r="4" spans="1:11" x14ac:dyDescent="0.3">
      <c r="A4" s="4" t="s">
        <v>37</v>
      </c>
      <c r="B4" s="3">
        <v>146211</v>
      </c>
      <c r="C4" s="4" t="s">
        <v>35</v>
      </c>
      <c r="D4" s="4" t="s">
        <v>37</v>
      </c>
      <c r="E4" s="6"/>
      <c r="F4" s="6" t="s">
        <v>85</v>
      </c>
      <c r="G4" s="7" t="s">
        <v>117</v>
      </c>
      <c r="H4" s="7"/>
      <c r="I4" s="9"/>
      <c r="J4" s="10">
        <v>2674.0833333333335</v>
      </c>
      <c r="K4" s="22" t="str">
        <f t="shared" si="0"/>
        <v>146211F0003243</v>
      </c>
    </row>
    <row r="5" spans="1:11" x14ac:dyDescent="0.3">
      <c r="A5" s="4" t="s">
        <v>38</v>
      </c>
      <c r="B5" s="3">
        <v>146220</v>
      </c>
      <c r="C5" s="4" t="s">
        <v>39</v>
      </c>
      <c r="D5" s="4" t="s">
        <v>38</v>
      </c>
      <c r="E5" s="6"/>
      <c r="F5" s="6" t="s">
        <v>85</v>
      </c>
      <c r="G5" s="7" t="s">
        <v>117</v>
      </c>
      <c r="H5" s="7"/>
      <c r="I5" s="9"/>
      <c r="J5" s="10">
        <v>2317.3333333333335</v>
      </c>
      <c r="K5" s="22" t="str">
        <f t="shared" si="0"/>
        <v>146220F0003616</v>
      </c>
    </row>
    <row r="6" spans="1:11" x14ac:dyDescent="0.3">
      <c r="A6" s="4" t="s">
        <v>40</v>
      </c>
      <c r="B6" s="3">
        <v>146220</v>
      </c>
      <c r="C6" s="4" t="s">
        <v>39</v>
      </c>
      <c r="D6" s="4" t="s">
        <v>40</v>
      </c>
      <c r="E6" s="6"/>
      <c r="F6" s="6" t="s">
        <v>85</v>
      </c>
      <c r="G6" s="7" t="s">
        <v>117</v>
      </c>
      <c r="H6" s="7"/>
      <c r="I6" s="9"/>
      <c r="J6" s="10">
        <v>100322.91666666667</v>
      </c>
      <c r="K6" s="22" t="str">
        <f t="shared" si="0"/>
        <v>146220F0003953</v>
      </c>
    </row>
    <row r="7" spans="1:11" x14ac:dyDescent="0.3">
      <c r="A7" s="4" t="s">
        <v>41</v>
      </c>
      <c r="B7" s="3">
        <v>146215</v>
      </c>
      <c r="C7" s="4" t="s">
        <v>42</v>
      </c>
      <c r="D7" s="4" t="s">
        <v>41</v>
      </c>
      <c r="E7" s="6"/>
      <c r="F7" s="6" t="s">
        <v>85</v>
      </c>
      <c r="G7" s="7" t="s">
        <v>117</v>
      </c>
      <c r="H7" s="7"/>
      <c r="I7" s="9"/>
      <c r="J7" s="10">
        <v>9166.6666666666661</v>
      </c>
      <c r="K7" s="22" t="str">
        <f t="shared" si="0"/>
        <v>146215F0000870</v>
      </c>
    </row>
    <row r="8" spans="1:11" x14ac:dyDescent="0.3">
      <c r="A8" s="4" t="s">
        <v>43</v>
      </c>
      <c r="B8" s="3">
        <v>146215</v>
      </c>
      <c r="C8" s="4" t="s">
        <v>42</v>
      </c>
      <c r="D8" s="4" t="s">
        <v>43</v>
      </c>
      <c r="E8" s="6"/>
      <c r="F8" s="6" t="s">
        <v>85</v>
      </c>
      <c r="G8" s="7" t="s">
        <v>117</v>
      </c>
      <c r="H8" s="7"/>
      <c r="I8" s="9"/>
      <c r="J8" s="10">
        <v>0</v>
      </c>
      <c r="K8" s="22" t="str">
        <f t="shared" si="0"/>
        <v>146215NON DEFINI A DATE - new</v>
      </c>
    </row>
    <row r="9" spans="1:11" x14ac:dyDescent="0.3">
      <c r="A9" s="4" t="s">
        <v>44</v>
      </c>
      <c r="B9" s="3">
        <v>146220</v>
      </c>
      <c r="C9" s="4" t="s">
        <v>39</v>
      </c>
      <c r="D9" s="4" t="s">
        <v>44</v>
      </c>
      <c r="E9" s="6"/>
      <c r="F9" s="6" t="s">
        <v>85</v>
      </c>
      <c r="G9" s="7" t="s">
        <v>117</v>
      </c>
      <c r="H9" s="7"/>
      <c r="I9" s="9"/>
      <c r="J9" s="10">
        <v>126.83333333333333</v>
      </c>
      <c r="K9" s="22" t="str">
        <f t="shared" si="0"/>
        <v>146220F0000640</v>
      </c>
    </row>
    <row r="10" spans="1:11" x14ac:dyDescent="0.3">
      <c r="A10" s="4" t="s">
        <v>45</v>
      </c>
      <c r="B10" s="3">
        <v>146220</v>
      </c>
      <c r="C10" s="4" t="s">
        <v>39</v>
      </c>
      <c r="D10" s="4" t="s">
        <v>45</v>
      </c>
      <c r="E10" s="6"/>
      <c r="F10" s="6" t="s">
        <v>85</v>
      </c>
      <c r="G10" s="7" t="s">
        <v>117</v>
      </c>
      <c r="H10" s="7"/>
      <c r="I10" s="9"/>
      <c r="J10" s="10">
        <v>97.5</v>
      </c>
      <c r="K10" s="22" t="str">
        <f t="shared" si="0"/>
        <v>146220F0000666</v>
      </c>
    </row>
    <row r="11" spans="1:11" x14ac:dyDescent="0.3">
      <c r="A11" s="4" t="s">
        <v>46</v>
      </c>
      <c r="B11" s="3">
        <v>146220</v>
      </c>
      <c r="C11" s="4" t="s">
        <v>39</v>
      </c>
      <c r="D11" s="4" t="s">
        <v>46</v>
      </c>
      <c r="E11" s="6"/>
      <c r="F11" s="6" t="s">
        <v>85</v>
      </c>
      <c r="G11" s="7" t="s">
        <v>117</v>
      </c>
      <c r="H11" s="7"/>
      <c r="I11" s="9"/>
      <c r="J11" s="10">
        <v>9233.75</v>
      </c>
      <c r="K11" s="22" t="str">
        <f t="shared" si="0"/>
        <v>146220F0001038</v>
      </c>
    </row>
    <row r="12" spans="1:11" x14ac:dyDescent="0.3">
      <c r="A12" s="4" t="s">
        <v>47</v>
      </c>
      <c r="B12" s="3">
        <v>146220</v>
      </c>
      <c r="C12" s="4" t="s">
        <v>39</v>
      </c>
      <c r="D12" s="4" t="s">
        <v>47</v>
      </c>
      <c r="E12" s="6"/>
      <c r="F12" s="6" t="s">
        <v>85</v>
      </c>
      <c r="G12" s="7" t="s">
        <v>117</v>
      </c>
      <c r="H12" s="7"/>
      <c r="I12" s="9"/>
      <c r="J12" s="10">
        <v>17766.416666666668</v>
      </c>
      <c r="K12" s="22" t="str">
        <f t="shared" si="0"/>
        <v>146220F0001549</v>
      </c>
    </row>
    <row r="13" spans="1:11" x14ac:dyDescent="0.3">
      <c r="A13" s="4" t="s">
        <v>48</v>
      </c>
      <c r="B13" s="3">
        <v>146220</v>
      </c>
      <c r="C13" s="4" t="s">
        <v>39</v>
      </c>
      <c r="D13" s="4" t="s">
        <v>48</v>
      </c>
      <c r="E13" s="6"/>
      <c r="F13" s="6" t="s">
        <v>85</v>
      </c>
      <c r="G13" s="7" t="s">
        <v>117</v>
      </c>
      <c r="H13" s="7"/>
      <c r="I13" s="9"/>
      <c r="J13" s="10">
        <v>8011.583333333333</v>
      </c>
      <c r="K13" s="22" t="str">
        <f t="shared" si="0"/>
        <v>146220F0002283</v>
      </c>
    </row>
    <row r="14" spans="1:11" x14ac:dyDescent="0.3">
      <c r="A14" s="4" t="s">
        <v>49</v>
      </c>
      <c r="B14" s="3">
        <v>146220</v>
      </c>
      <c r="C14" s="4" t="s">
        <v>39</v>
      </c>
      <c r="D14" s="4" t="s">
        <v>49</v>
      </c>
      <c r="E14" s="6"/>
      <c r="F14" s="6" t="s">
        <v>85</v>
      </c>
      <c r="G14" s="7" t="s">
        <v>117</v>
      </c>
      <c r="H14" s="7"/>
      <c r="I14" s="9"/>
      <c r="J14" s="10">
        <v>1822.1666666666667</v>
      </c>
      <c r="K14" s="22" t="str">
        <f t="shared" si="0"/>
        <v>146220F0002671</v>
      </c>
    </row>
    <row r="15" spans="1:11" x14ac:dyDescent="0.3">
      <c r="A15" s="4" t="s">
        <v>50</v>
      </c>
      <c r="B15" s="3">
        <v>146220</v>
      </c>
      <c r="C15" s="4" t="s">
        <v>39</v>
      </c>
      <c r="D15" s="4" t="s">
        <v>50</v>
      </c>
      <c r="E15" s="6"/>
      <c r="F15" s="6" t="s">
        <v>85</v>
      </c>
      <c r="G15" s="7" t="s">
        <v>117</v>
      </c>
      <c r="H15" s="7"/>
      <c r="I15" s="9"/>
      <c r="J15" s="10">
        <v>2000</v>
      </c>
      <c r="K15" s="22" t="str">
        <f t="shared" si="0"/>
        <v>146220F0004430</v>
      </c>
    </row>
    <row r="16" spans="1:11" x14ac:dyDescent="0.3">
      <c r="A16" s="4" t="s">
        <v>93</v>
      </c>
      <c r="B16" s="3">
        <v>148420</v>
      </c>
      <c r="C16" s="4" t="s">
        <v>92</v>
      </c>
      <c r="D16" s="4" t="s">
        <v>93</v>
      </c>
      <c r="E16" s="4"/>
      <c r="F16" s="4" t="s">
        <v>89</v>
      </c>
      <c r="G16" s="4" t="s">
        <v>90</v>
      </c>
      <c r="H16" s="4"/>
      <c r="I16" s="9"/>
      <c r="J16" s="10">
        <v>-125</v>
      </c>
      <c r="K16" s="22" t="str">
        <f t="shared" si="0"/>
        <v>148420F0004874</v>
      </c>
    </row>
    <row r="17" spans="1:11" x14ac:dyDescent="0.3">
      <c r="A17" s="4" t="s">
        <v>94</v>
      </c>
      <c r="B17" s="3">
        <v>148420</v>
      </c>
      <c r="C17" s="4" t="s">
        <v>92</v>
      </c>
      <c r="D17" s="4" t="s">
        <v>94</v>
      </c>
      <c r="E17" s="4"/>
      <c r="F17" s="4" t="s">
        <v>89</v>
      </c>
      <c r="G17" s="4" t="s">
        <v>90</v>
      </c>
      <c r="H17" s="4"/>
      <c r="I17" s="9"/>
      <c r="J17" s="10">
        <v>37.395833333333336</v>
      </c>
      <c r="K17" s="22" t="str">
        <f t="shared" si="0"/>
        <v>148420F0004870</v>
      </c>
    </row>
    <row r="18" spans="1:11" x14ac:dyDescent="0.3">
      <c r="A18" s="4" t="s">
        <v>91</v>
      </c>
      <c r="B18" s="3">
        <v>148420</v>
      </c>
      <c r="C18" s="4" t="s">
        <v>92</v>
      </c>
      <c r="D18" s="4" t="s">
        <v>91</v>
      </c>
      <c r="E18" s="4"/>
      <c r="F18" s="4" t="s">
        <v>89</v>
      </c>
      <c r="G18" s="4" t="s">
        <v>90</v>
      </c>
      <c r="H18" s="4"/>
      <c r="I18" s="9"/>
      <c r="J18" s="10">
        <v>17657.01083333333</v>
      </c>
      <c r="K18" s="22" t="str">
        <f t="shared" si="0"/>
        <v>148420FNDF</v>
      </c>
    </row>
    <row r="19" spans="1:11" x14ac:dyDescent="0.3">
      <c r="A19" s="4" t="s">
        <v>95</v>
      </c>
      <c r="B19" s="3">
        <v>148420</v>
      </c>
      <c r="C19" s="4" t="s">
        <v>92</v>
      </c>
      <c r="D19" s="4" t="s">
        <v>95</v>
      </c>
      <c r="E19" s="4"/>
      <c r="F19" s="4" t="s">
        <v>89</v>
      </c>
      <c r="G19" s="4" t="s">
        <v>90</v>
      </c>
      <c r="H19" s="4"/>
      <c r="I19" s="9"/>
      <c r="J19" s="10">
        <v>23.543333333333333</v>
      </c>
      <c r="K19" s="22" t="str">
        <f t="shared" si="0"/>
        <v>148420F0005441</v>
      </c>
    </row>
    <row r="20" spans="1:11" x14ac:dyDescent="0.3">
      <c r="A20" s="4" t="s">
        <v>96</v>
      </c>
      <c r="B20" s="3">
        <v>148420</v>
      </c>
      <c r="C20" s="4" t="s">
        <v>92</v>
      </c>
      <c r="D20" s="4" t="s">
        <v>96</v>
      </c>
      <c r="E20" s="4"/>
      <c r="F20" s="4" t="s">
        <v>89</v>
      </c>
      <c r="G20" s="4" t="s">
        <v>90</v>
      </c>
      <c r="H20" s="4"/>
      <c r="I20" s="9"/>
      <c r="J20" s="10">
        <v>73.276666666666657</v>
      </c>
      <c r="K20" s="22" t="str">
        <f t="shared" si="0"/>
        <v>148420F0002323</v>
      </c>
    </row>
    <row r="21" spans="1:11" x14ac:dyDescent="0.3">
      <c r="A21" s="4" t="s">
        <v>97</v>
      </c>
      <c r="B21" s="3">
        <v>148420</v>
      </c>
      <c r="C21" s="4" t="s">
        <v>92</v>
      </c>
      <c r="D21" s="4" t="s">
        <v>97</v>
      </c>
      <c r="E21" s="4"/>
      <c r="F21" s="4" t="s">
        <v>89</v>
      </c>
      <c r="G21" s="4" t="s">
        <v>90</v>
      </c>
      <c r="H21" s="4"/>
      <c r="I21" s="9"/>
      <c r="J21" s="10">
        <v>7.5</v>
      </c>
      <c r="K21" s="22" t="str">
        <f t="shared" si="0"/>
        <v>148420F0003873</v>
      </c>
    </row>
    <row r="22" spans="1:11" x14ac:dyDescent="0.3">
      <c r="A22" s="4" t="s">
        <v>98</v>
      </c>
      <c r="B22" s="3">
        <v>148420</v>
      </c>
      <c r="C22" s="4" t="s">
        <v>92</v>
      </c>
      <c r="D22" s="4" t="s">
        <v>98</v>
      </c>
      <c r="E22" s="4"/>
      <c r="F22" s="4" t="s">
        <v>89</v>
      </c>
      <c r="G22" s="4" t="s">
        <v>90</v>
      </c>
      <c r="H22" s="4"/>
      <c r="I22" s="9"/>
      <c r="J22" s="10">
        <v>73.98</v>
      </c>
      <c r="K22" s="22" t="str">
        <f t="shared" si="0"/>
        <v>148420F0005648</v>
      </c>
    </row>
    <row r="23" spans="1:11" x14ac:dyDescent="0.3">
      <c r="A23" s="4" t="s">
        <v>99</v>
      </c>
      <c r="B23" s="3">
        <v>148420</v>
      </c>
      <c r="C23" s="4" t="s">
        <v>92</v>
      </c>
      <c r="D23" s="4" t="s">
        <v>99</v>
      </c>
      <c r="E23" s="4"/>
      <c r="F23" s="4" t="s">
        <v>89</v>
      </c>
      <c r="G23" s="4" t="s">
        <v>90</v>
      </c>
      <c r="H23" s="4"/>
      <c r="I23" s="9"/>
      <c r="J23" s="10">
        <v>102.375</v>
      </c>
      <c r="K23" s="22" t="str">
        <f t="shared" si="0"/>
        <v>148420F0000816</v>
      </c>
    </row>
    <row r="24" spans="1:11" x14ac:dyDescent="0.3">
      <c r="A24" s="4" t="s">
        <v>100</v>
      </c>
      <c r="B24" s="3">
        <v>148420</v>
      </c>
      <c r="C24" s="4" t="s">
        <v>92</v>
      </c>
      <c r="D24" s="4" t="s">
        <v>100</v>
      </c>
      <c r="E24" s="4"/>
      <c r="F24" s="4" t="s">
        <v>89</v>
      </c>
      <c r="G24" s="4" t="s">
        <v>90</v>
      </c>
      <c r="H24" s="4"/>
      <c r="I24" s="9"/>
      <c r="J24" s="10">
        <v>23.333333333333332</v>
      </c>
      <c r="K24" s="22" t="str">
        <f t="shared" si="0"/>
        <v>148420F0002058</v>
      </c>
    </row>
    <row r="25" spans="1:11" x14ac:dyDescent="0.3">
      <c r="A25" s="4" t="s">
        <v>101</v>
      </c>
      <c r="B25" s="3">
        <v>148420</v>
      </c>
      <c r="C25" s="4" t="s">
        <v>92</v>
      </c>
      <c r="D25" s="4" t="s">
        <v>101</v>
      </c>
      <c r="E25" s="4"/>
      <c r="F25" s="4" t="s">
        <v>89</v>
      </c>
      <c r="G25" s="4" t="s">
        <v>90</v>
      </c>
      <c r="H25" s="4"/>
      <c r="I25" s="9"/>
      <c r="J25" s="10">
        <v>144.47833333333332</v>
      </c>
      <c r="K25" s="22" t="str">
        <f t="shared" si="0"/>
        <v>148420F0005677</v>
      </c>
    </row>
    <row r="26" spans="1:11" x14ac:dyDescent="0.3">
      <c r="A26" s="4" t="s">
        <v>102</v>
      </c>
      <c r="B26" s="3">
        <v>148420</v>
      </c>
      <c r="C26" s="4" t="s">
        <v>92</v>
      </c>
      <c r="D26" s="4" t="s">
        <v>102</v>
      </c>
      <c r="E26" s="4"/>
      <c r="F26" s="4" t="s">
        <v>89</v>
      </c>
      <c r="G26" s="4" t="s">
        <v>90</v>
      </c>
      <c r="H26" s="4"/>
      <c r="I26" s="9"/>
      <c r="J26" s="10">
        <v>70.879166666666663</v>
      </c>
      <c r="K26" s="22" t="str">
        <f t="shared" si="0"/>
        <v>148420F0004305</v>
      </c>
    </row>
    <row r="27" spans="1:11" x14ac:dyDescent="0.3">
      <c r="A27" s="4" t="s">
        <v>103</v>
      </c>
      <c r="B27" s="3">
        <v>146820</v>
      </c>
      <c r="C27" s="4" t="s">
        <v>32</v>
      </c>
      <c r="D27" s="4" t="s">
        <v>103</v>
      </c>
      <c r="E27" s="4"/>
      <c r="F27" s="4" t="s">
        <v>104</v>
      </c>
      <c r="G27" s="4" t="s">
        <v>118</v>
      </c>
      <c r="H27" s="7"/>
      <c r="I27" s="9"/>
      <c r="J27" s="10">
        <v>122000</v>
      </c>
      <c r="K27" s="22" t="str">
        <f t="shared" si="0"/>
        <v>146820F0000460</v>
      </c>
    </row>
    <row r="28" spans="1:11" x14ac:dyDescent="0.3">
      <c r="A28" s="4" t="s">
        <v>105</v>
      </c>
      <c r="B28" s="3">
        <v>146820</v>
      </c>
      <c r="C28" s="4" t="s">
        <v>32</v>
      </c>
      <c r="D28" s="4" t="s">
        <v>105</v>
      </c>
      <c r="E28" s="4"/>
      <c r="F28" s="4" t="s">
        <v>104</v>
      </c>
      <c r="G28" s="4" t="s">
        <v>119</v>
      </c>
      <c r="H28" s="4"/>
      <c r="I28" s="9"/>
      <c r="J28" s="10">
        <v>167998.94548679228</v>
      </c>
      <c r="K28" s="22" t="str">
        <f t="shared" si="0"/>
        <v>146820F0000996</v>
      </c>
    </row>
    <row r="29" spans="1:11" x14ac:dyDescent="0.3">
      <c r="A29" s="4" t="s">
        <v>106</v>
      </c>
      <c r="B29" s="3">
        <v>146820</v>
      </c>
      <c r="C29" s="4" t="s">
        <v>32</v>
      </c>
      <c r="D29" s="4" t="s">
        <v>106</v>
      </c>
      <c r="E29" s="4"/>
      <c r="F29" s="4" t="s">
        <v>104</v>
      </c>
      <c r="G29" s="4" t="s">
        <v>119</v>
      </c>
      <c r="H29" s="4"/>
      <c r="I29" s="9"/>
      <c r="J29" s="10">
        <v>17120.319825907285</v>
      </c>
      <c r="K29" s="22" t="str">
        <f t="shared" si="0"/>
        <v>146820F0001158</v>
      </c>
    </row>
    <row r="30" spans="1:11" x14ac:dyDescent="0.3">
      <c r="A30" s="4" t="s">
        <v>31</v>
      </c>
      <c r="B30" s="3">
        <v>146820</v>
      </c>
      <c r="C30" s="4" t="s">
        <v>32</v>
      </c>
      <c r="D30" s="4" t="s">
        <v>31</v>
      </c>
      <c r="E30" s="4"/>
      <c r="F30" s="4" t="s">
        <v>104</v>
      </c>
      <c r="G30" s="4" t="s">
        <v>119</v>
      </c>
      <c r="H30" s="7"/>
      <c r="I30" s="9"/>
      <c r="J30" s="10">
        <v>3000</v>
      </c>
      <c r="K30" s="22" t="str">
        <f t="shared" si="0"/>
        <v>146820F0002853</v>
      </c>
    </row>
    <row r="31" spans="1:11" x14ac:dyDescent="0.3">
      <c r="A31" s="4" t="s">
        <v>107</v>
      </c>
      <c r="B31" s="3">
        <v>146820</v>
      </c>
      <c r="C31" s="4" t="s">
        <v>32</v>
      </c>
      <c r="D31" s="4" t="s">
        <v>107</v>
      </c>
      <c r="E31" s="4"/>
      <c r="F31" s="4" t="s">
        <v>104</v>
      </c>
      <c r="G31" s="4" t="s">
        <v>119</v>
      </c>
      <c r="H31" s="4"/>
      <c r="I31" s="9"/>
      <c r="J31" s="10">
        <v>25326.280298705682</v>
      </c>
      <c r="K31" s="22" t="str">
        <f t="shared" si="0"/>
        <v>146820F0003007</v>
      </c>
    </row>
    <row r="32" spans="1:11" x14ac:dyDescent="0.3">
      <c r="A32" s="4" t="s">
        <v>108</v>
      </c>
      <c r="B32" s="3">
        <v>146820</v>
      </c>
      <c r="C32" s="4" t="s">
        <v>32</v>
      </c>
      <c r="D32" s="4" t="s">
        <v>108</v>
      </c>
      <c r="E32" s="4"/>
      <c r="F32" s="4" t="s">
        <v>104</v>
      </c>
      <c r="G32" s="4" t="s">
        <v>119</v>
      </c>
      <c r="H32" s="4"/>
      <c r="I32" s="9"/>
      <c r="J32" s="10">
        <v>1919.1876387012803</v>
      </c>
      <c r="K32" s="22" t="str">
        <f t="shared" si="0"/>
        <v>146820F0005187</v>
      </c>
    </row>
    <row r="33" spans="1:11" x14ac:dyDescent="0.3">
      <c r="A33" s="4" t="s">
        <v>109</v>
      </c>
      <c r="B33" s="3">
        <v>146830</v>
      </c>
      <c r="C33" s="4" t="s">
        <v>110</v>
      </c>
      <c r="D33" s="4" t="s">
        <v>109</v>
      </c>
      <c r="E33" s="4"/>
      <c r="F33" s="4" t="s">
        <v>104</v>
      </c>
      <c r="G33" s="4" t="s">
        <v>120</v>
      </c>
      <c r="H33" s="7"/>
      <c r="I33" s="9"/>
      <c r="J33" s="10">
        <v>38250</v>
      </c>
      <c r="K33" s="22" t="str">
        <f t="shared" si="0"/>
        <v>146830F0000104</v>
      </c>
    </row>
    <row r="34" spans="1:11" x14ac:dyDescent="0.3">
      <c r="A34" s="4" t="s">
        <v>111</v>
      </c>
      <c r="B34" s="3">
        <v>146205</v>
      </c>
      <c r="C34" s="4" t="s">
        <v>112</v>
      </c>
      <c r="D34" s="4" t="s">
        <v>111</v>
      </c>
      <c r="E34" s="4"/>
      <c r="F34" s="4" t="s">
        <v>113</v>
      </c>
      <c r="G34" s="4" t="s">
        <v>120</v>
      </c>
      <c r="H34" s="4"/>
      <c r="I34" s="9"/>
      <c r="J34" s="10">
        <v>1395.1266666666668</v>
      </c>
      <c r="K34" s="22" t="str">
        <f t="shared" si="0"/>
        <v>146205F0000621</v>
      </c>
    </row>
    <row r="35" spans="1:11" x14ac:dyDescent="0.3">
      <c r="A35" s="4" t="s">
        <v>114</v>
      </c>
      <c r="B35" s="3">
        <v>146205</v>
      </c>
      <c r="C35" s="4" t="s">
        <v>112</v>
      </c>
      <c r="D35" s="4" t="s">
        <v>114</v>
      </c>
      <c r="E35" s="4"/>
      <c r="F35" s="4" t="s">
        <v>113</v>
      </c>
      <c r="G35" s="4" t="s">
        <v>120</v>
      </c>
      <c r="H35" s="4"/>
      <c r="I35" s="9"/>
      <c r="J35" s="10">
        <v>416.66666666666669</v>
      </c>
      <c r="K35" s="22" t="str">
        <f t="shared" si="0"/>
        <v>146205F0003380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</vt:lpstr>
      <vt:lpstr>recap 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EL ABID AMRANI</dc:creator>
  <cp:lastModifiedBy>DUVERNOIS Arnaud</cp:lastModifiedBy>
  <dcterms:created xsi:type="dcterms:W3CDTF">2023-02-09T09:51:36Z</dcterms:created>
  <dcterms:modified xsi:type="dcterms:W3CDTF">2023-02-09T10:31:47Z</dcterms:modified>
</cp:coreProperties>
</file>