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arnaudduvernois/Desktop/"/>
    </mc:Choice>
  </mc:AlternateContent>
  <xr:revisionPtr revIDLastSave="0" documentId="13_ncr:1_{D2188E27-0E29-8945-A104-FFDE23400120}" xr6:coauthVersionLast="45" xr6:coauthVersionMax="45" xr10:uidLastSave="{00000000-0000-0000-0000-000000000000}"/>
  <bookViews>
    <workbookView xWindow="0" yWindow="460" windowWidth="28800" windowHeight="175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O7" i="1"/>
  <c r="K5" i="1"/>
  <c r="L4" i="1"/>
  <c r="L6" i="1"/>
  <c r="K4" i="1"/>
  <c r="K6" i="1"/>
  <c r="K3" i="1"/>
  <c r="P7" i="1"/>
  <c r="L7" i="1"/>
  <c r="L5" i="1"/>
  <c r="M5" i="1"/>
  <c r="M6" i="1"/>
  <c r="M4" i="1"/>
  <c r="L3" i="1"/>
  <c r="N5" i="1"/>
  <c r="N4" i="1"/>
  <c r="N6" i="1"/>
  <c r="O6" i="1"/>
  <c r="O4" i="1"/>
  <c r="O5" i="1"/>
  <c r="P4" i="1"/>
  <c r="P6" i="1"/>
  <c r="P5" i="1"/>
  <c r="Q5" i="1"/>
  <c r="Q6" i="1"/>
  <c r="Q4" i="1"/>
  <c r="R6" i="1"/>
  <c r="R5" i="1"/>
  <c r="R4" i="1"/>
  <c r="M3" i="1"/>
  <c r="N3" i="1" s="1"/>
  <c r="O3" i="1" s="1"/>
  <c r="P3" i="1" s="1"/>
  <c r="Q3" i="1" s="1"/>
  <c r="R3" i="1" s="1"/>
  <c r="Q7" i="1"/>
  <c r="M7" i="1"/>
  <c r="R7" i="1"/>
  <c r="N7" i="1"/>
</calcChain>
</file>

<file path=xl/sharedStrings.xml><?xml version="1.0" encoding="utf-8"?>
<sst xmlns="http://schemas.openxmlformats.org/spreadsheetml/2006/main" count="24" uniqueCount="24">
  <si>
    <t xml:space="preserve"> Agriculteurs exploitants</t>
  </si>
  <si>
    <t>Artisans, Comm., Chefs entr.</t>
  </si>
  <si>
    <t xml:space="preserve"> Cadres, Prof. intel. sup</t>
  </si>
  <si>
    <t xml:space="preserve"> Prof. intermédiaires</t>
  </si>
  <si>
    <t>Employés</t>
  </si>
  <si>
    <t>Ouvriers</t>
  </si>
  <si>
    <t>Retraités</t>
  </si>
  <si>
    <t>Autres</t>
  </si>
  <si>
    <t>Catégorie SP majoritaire</t>
  </si>
  <si>
    <t>DEP</t>
  </si>
  <si>
    <t>C16_POP15P_CS1</t>
  </si>
  <si>
    <t>C16_POP15P_CS2</t>
  </si>
  <si>
    <t>C16_POP15P_CS3</t>
  </si>
  <si>
    <t>C16_POP15P_CS4</t>
  </si>
  <si>
    <t>C16_POP15P_CS5</t>
  </si>
  <si>
    <t>C16_POP15P_CS6</t>
  </si>
  <si>
    <t>C16_POP15P_CS7</t>
  </si>
  <si>
    <t>C16_POP15P_CS8</t>
  </si>
  <si>
    <t>ville</t>
  </si>
  <si>
    <t>grenoble</t>
  </si>
  <si>
    <t>tullin</t>
  </si>
  <si>
    <t>voiron</t>
  </si>
  <si>
    <t>voreppe</t>
  </si>
  <si>
    <t>Ville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</si>
</sst>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2" borderId="0" xfId="0" applyNumberFormat="1" applyFont="1" applyFill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1" fontId="2" fillId="3" borderId="0" xfId="0" applyNumberFormat="1" applyFont="1" applyFill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1" fillId="0" borderId="0" xfId="0" applyNumberFormat="1" applyFont="1"/>
    <xf numFmtId="1" fontId="1" fillId="4" borderId="0" xfId="0" applyNumberFormat="1" applyFont="1" applyFill="1"/>
    <xf numFmtId="1" fontId="1" fillId="5" borderId="0" xfId="0" applyNumberFormat="1" applyFont="1" applyFill="1"/>
    <xf numFmtId="2" fontId="1" fillId="4" borderId="0" xfId="0" applyNumberFormat="1" applyFont="1" applyFill="1"/>
    <xf numFmtId="2" fontId="1" fillId="0" borderId="0" xfId="0" applyNumberFormat="1" applyFont="1"/>
    <xf numFmtId="1" fontId="1" fillId="5" borderId="0" xfId="0" quotePrefix="1" applyNumberFormat="1" applyFont="1" applyFill="1"/>
    <xf numFmtId="2" fontId="1" fillId="0" borderId="0" xfId="0" applyNumberFormat="1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8"/>
  <sheetViews>
    <sheetView tabSelected="1" zoomScale="160" workbookViewId="0">
      <selection activeCell="E15" sqref="E15"/>
    </sheetView>
  </sheetViews>
  <sheetFormatPr baseColWidth="10" defaultRowHeight="15" x14ac:dyDescent="0.2"/>
  <cols>
    <col min="11" max="18" width="17.33203125" customWidth="1"/>
  </cols>
  <sheetData>
    <row r="1" spans="1:18" ht="24" x14ac:dyDescent="0.2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8" ht="24" x14ac:dyDescent="0.2">
      <c r="A2" s="3" t="s">
        <v>18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3" t="s">
        <v>17</v>
      </c>
      <c r="K2" s="4"/>
      <c r="L2">
        <v>1</v>
      </c>
      <c r="M2">
        <v>2</v>
      </c>
      <c r="N2">
        <v>3</v>
      </c>
      <c r="O2">
        <v>4</v>
      </c>
      <c r="P2">
        <v>5</v>
      </c>
      <c r="Q2">
        <v>6</v>
      </c>
      <c r="R2">
        <v>7</v>
      </c>
    </row>
    <row r="3" spans="1:18" x14ac:dyDescent="0.2">
      <c r="A3" s="5" t="s">
        <v>19</v>
      </c>
      <c r="B3" s="5">
        <v>38</v>
      </c>
      <c r="C3" s="9">
        <v>40.130070352912263</v>
      </c>
      <c r="D3" s="9">
        <v>5</v>
      </c>
      <c r="E3" s="9">
        <v>25.076720034178422</v>
      </c>
      <c r="F3" s="9">
        <v>35.120982846528683</v>
      </c>
      <c r="G3" s="9">
        <v>70.231538203654182</v>
      </c>
      <c r="H3" s="11">
        <v>131</v>
      </c>
      <c r="I3" s="11">
        <v>130.66456527439047</v>
      </c>
      <c r="J3" s="9">
        <v>90.273055610651554</v>
      </c>
      <c r="K3" s="7" t="str">
        <f>INDEX($A:$J,1,MATCH(MAX($C3:$J3),$A3:$J3,0))</f>
        <v>Ouvriers</v>
      </c>
      <c r="L3" s="10" t="str">
        <f ca="1">IFERROR(IF(COUNTIF($C3:$J3,MAX($C3:$J3)) = L$2,"",INDEX(INDIRECT(CHAR(64+1+MATCH(K3,$1:$1,0))&amp;":J"),1,MATCH(MAX(INDIRECT(CHAR(64+1+MATCH(K3,$1:$1,0))&amp;ROW(K3)&amp;":J"&amp;ROW(K3))),INDIRECT(CHAR(64+1+MATCH(K3,$1:$1,0))&amp;ROW(K3)&amp;":J"&amp;ROW(K3)),0))),"")</f>
        <v/>
      </c>
      <c r="M3" s="10" t="str">
        <f t="shared" ref="M3:R3" ca="1" si="0">IFERROR(IF(COUNTIF($C3:$J3,MAX($C3:$J3)) = M$2,"",INDEX(INDIRECT(CHAR(64+1+MATCH(L3,$1:$1,0))&amp;":J"),1,MATCH(MAX(INDIRECT(CHAR(64+1+MATCH(L3,$1:$1,0))&amp;ROW(L3)&amp;":J"&amp;ROW(L3))),INDIRECT(CHAR(64+1+MATCH(L3,$1:$1,0))&amp;ROW(L3)&amp;":J"&amp;ROW(L3)),0))),"")</f>
        <v/>
      </c>
      <c r="N3" s="10" t="str">
        <f t="shared" ca="1" si="0"/>
        <v/>
      </c>
      <c r="O3" s="10" t="str">
        <f t="shared" ca="1" si="0"/>
        <v/>
      </c>
      <c r="P3" s="10" t="str">
        <f t="shared" ca="1" si="0"/>
        <v/>
      </c>
      <c r="Q3" s="10" t="str">
        <f t="shared" ca="1" si="0"/>
        <v/>
      </c>
      <c r="R3" s="10" t="str">
        <f t="shared" ca="1" si="0"/>
        <v/>
      </c>
    </row>
    <row r="4" spans="1:18" x14ac:dyDescent="0.2">
      <c r="A4" s="5" t="s">
        <v>20</v>
      </c>
      <c r="B4" s="5">
        <v>38</v>
      </c>
      <c r="C4" s="9">
        <v>21.11717062480772</v>
      </c>
      <c r="D4" s="9">
        <v>34.431128006087128</v>
      </c>
      <c r="E4" s="9">
        <v>50.312404227593682</v>
      </c>
      <c r="F4" s="9">
        <v>149.26888846663363</v>
      </c>
      <c r="G4" s="9">
        <v>160.7757583986984</v>
      </c>
      <c r="H4" s="9">
        <v>146.07985317041519</v>
      </c>
      <c r="I4" s="9">
        <v>219.65830031109621</v>
      </c>
      <c r="J4" s="9">
        <v>69.136393579928239</v>
      </c>
      <c r="K4" s="7" t="str">
        <f t="shared" ref="K4:K7" si="1">INDEX($A:$J,1,MATCH(MAX($C4:$J4),$A4:$J4,0))</f>
        <v>Retraités</v>
      </c>
      <c r="L4" s="10" t="str">
        <f t="shared" ref="L4:R4" ca="1" si="2">IFERROR(IF(COUNTIF($C4:$J4,MAX($C4:$J4)) = L$2,"",INDEX(INDIRECT(CHAR(64+1+MATCH(K4,$1:$1,0))&amp;":J"),1,MATCH(MAX(INDIRECT(CHAR(64+1+MATCH(K4,$1:$1,0))&amp;ROW(K4)&amp;":J"&amp;ROW(K4))),INDIRECT(CHAR(64+1+MATCH(K4,$1:$1,0))&amp;ROW(K4)&amp;":J"&amp;ROW(K4)),0))),"")</f>
        <v/>
      </c>
      <c r="M4" s="10" t="str">
        <f t="shared" ca="1" si="2"/>
        <v/>
      </c>
      <c r="N4" s="10" t="str">
        <f t="shared" ca="1" si="2"/>
        <v/>
      </c>
      <c r="O4" s="10" t="str">
        <f t="shared" ca="1" si="2"/>
        <v/>
      </c>
      <c r="P4" s="10" t="str">
        <f t="shared" ca="1" si="2"/>
        <v/>
      </c>
      <c r="Q4" s="10" t="str">
        <f t="shared" ca="1" si="2"/>
        <v/>
      </c>
      <c r="R4" s="10" t="str">
        <f t="shared" ca="1" si="2"/>
        <v/>
      </c>
    </row>
    <row r="5" spans="1:18" x14ac:dyDescent="0.2">
      <c r="A5" s="5" t="s">
        <v>21</v>
      </c>
      <c r="B5" s="5">
        <v>38</v>
      </c>
      <c r="C5" s="9">
        <v>9.8041465539595105</v>
      </c>
      <c r="D5" s="9">
        <v>37.249014601856118</v>
      </c>
      <c r="E5" s="9">
        <v>42.259149222283277</v>
      </c>
      <c r="F5" s="9">
        <v>121.77221377162869</v>
      </c>
      <c r="G5" s="9">
        <v>173.23449904883685</v>
      </c>
      <c r="H5" s="9">
        <v>179.10578188796367</v>
      </c>
      <c r="I5" s="9">
        <v>123.00760366908958</v>
      </c>
      <c r="J5" s="9">
        <v>78.292664864009396</v>
      </c>
      <c r="K5" s="7" t="str">
        <f>INDEX($A:$J,1,MATCH(MAX($C5:$J5),$A5:$J5,0))</f>
        <v>Ouvriers</v>
      </c>
      <c r="L5" s="10" t="str">
        <f t="shared" ref="L5:R5" ca="1" si="3">IFERROR(IF(COUNTIF($C5:$J5,MAX($C5:$J5)) = L$2,"",INDEX(INDIRECT(CHAR(64+1+MATCH(K5,$1:$1,0))&amp;":J"),1,MATCH(MAX(INDIRECT(CHAR(64+1+MATCH(K5,$1:$1,0))&amp;ROW(K5)&amp;":J"&amp;ROW(K5))),INDIRECT(CHAR(64+1+MATCH(K5,$1:$1,0))&amp;ROW(K5)&amp;":J"&amp;ROW(K5)),0))),"")</f>
        <v/>
      </c>
      <c r="M5" s="10" t="str">
        <f ca="1">IFERROR(IF(COUNTIF($C5:$J5,MAX($C5:$J5)) = M$2,"",INDEX(INDIRECT(CHAR(64+1+MATCH(L5,$1:$1,0))&amp;":J"),1,MATCH(MAX(INDIRECT(CHAR(64+1+MATCH(L5,$1:$1,0))&amp;ROW(L5)&amp;":J"&amp;ROW(L5))),INDIRECT(CHAR(64+1+MATCH(L5,$1:$1,0))&amp;ROW(L5)&amp;":J"&amp;ROW(L5)),0))),"")</f>
        <v/>
      </c>
      <c r="N5" s="10" t="str">
        <f t="shared" ca="1" si="3"/>
        <v/>
      </c>
      <c r="O5" s="10" t="str">
        <f t="shared" ca="1" si="3"/>
        <v/>
      </c>
      <c r="P5" s="10" t="str">
        <f t="shared" ca="1" si="3"/>
        <v/>
      </c>
      <c r="Q5" s="10" t="str">
        <f t="shared" ca="1" si="3"/>
        <v/>
      </c>
      <c r="R5" s="10" t="str">
        <f t="shared" ca="1" si="3"/>
        <v/>
      </c>
    </row>
    <row r="6" spans="1:18" x14ac:dyDescent="0.2">
      <c r="A6" s="5" t="s">
        <v>22</v>
      </c>
      <c r="B6" s="5">
        <v>38</v>
      </c>
      <c r="C6" s="9">
        <v>40.179045800651828</v>
      </c>
      <c r="D6" s="9">
        <v>135.5939536554508</v>
      </c>
      <c r="E6" s="9">
        <v>120.60666455700159</v>
      </c>
      <c r="F6" s="9">
        <v>341.70371130805034</v>
      </c>
      <c r="G6" s="9">
        <v>648.28534468888347</v>
      </c>
      <c r="H6" s="9">
        <v>623.02796074476498</v>
      </c>
      <c r="I6" s="9">
        <v>1405.3860844354131</v>
      </c>
      <c r="J6" s="9">
        <v>627.33825289587048</v>
      </c>
      <c r="K6" s="7" t="str">
        <f t="shared" si="1"/>
        <v>Retraités</v>
      </c>
      <c r="L6" s="10" t="str">
        <f t="shared" ref="L6:R7" ca="1" si="4">IFERROR(IF(COUNTIF($C6:$J6,MAX($C6:$J6)) = L$2,"",INDEX(INDIRECT(CHAR(64+1+MATCH(K6,$1:$1,0))&amp;":J"),1,MATCH(MAX(INDIRECT(CHAR(64+1+MATCH(K6,$1:$1,0))&amp;ROW(K6)&amp;":J"&amp;ROW(K6))),INDIRECT(CHAR(64+1+MATCH(K6,$1:$1,0))&amp;ROW(K6)&amp;":J"&amp;ROW(K6)),0))),"")</f>
        <v/>
      </c>
      <c r="M6" s="10" t="str">
        <f t="shared" ca="1" si="4"/>
        <v/>
      </c>
      <c r="N6" s="10" t="str">
        <f t="shared" ca="1" si="4"/>
        <v/>
      </c>
      <c r="O6" s="10" t="str">
        <f t="shared" ca="1" si="4"/>
        <v/>
      </c>
      <c r="P6" s="10" t="str">
        <f t="shared" ca="1" si="4"/>
        <v/>
      </c>
      <c r="Q6" s="10" t="str">
        <f t="shared" ca="1" si="4"/>
        <v/>
      </c>
      <c r="R6" s="10" t="str">
        <f t="shared" ca="1" si="4"/>
        <v/>
      </c>
    </row>
    <row r="7" spans="1:18" s="12" customFormat="1" x14ac:dyDescent="0.2">
      <c r="A7" s="6" t="s">
        <v>23</v>
      </c>
      <c r="B7" s="6">
        <v>39</v>
      </c>
      <c r="C7" s="8">
        <v>2000</v>
      </c>
      <c r="D7" s="8">
        <v>1000</v>
      </c>
      <c r="E7" s="8">
        <v>2000</v>
      </c>
      <c r="F7" s="8">
        <v>1000</v>
      </c>
      <c r="G7" s="8">
        <v>2000</v>
      </c>
      <c r="H7" s="8">
        <v>1000</v>
      </c>
      <c r="I7" s="8">
        <v>2000</v>
      </c>
      <c r="J7" s="8">
        <v>0</v>
      </c>
      <c r="K7" s="6" t="str">
        <f t="shared" si="1"/>
        <v xml:space="preserve"> Agriculteurs exploitants</v>
      </c>
      <c r="L7" s="6" t="str">
        <f t="shared" ca="1" si="4"/>
        <v xml:space="preserve"> Cadres, Prof. intel. sup</v>
      </c>
      <c r="M7" s="6" t="str">
        <f t="shared" ca="1" si="4"/>
        <v>Employés</v>
      </c>
      <c r="N7" s="6" t="str">
        <f t="shared" ca="1" si="4"/>
        <v>Retraités</v>
      </c>
      <c r="O7" s="6" t="str">
        <f t="shared" ca="1" si="4"/>
        <v/>
      </c>
      <c r="P7" s="6" t="str">
        <f t="shared" ca="1" si="4"/>
        <v/>
      </c>
      <c r="Q7" s="6" t="str">
        <f t="shared" ca="1" si="4"/>
        <v/>
      </c>
      <c r="R7" s="6" t="str">
        <f t="shared" ca="1" si="4"/>
        <v/>
      </c>
    </row>
    <row r="15" spans="1:18" x14ac:dyDescent="0.2">
      <c r="C15" s="9"/>
      <c r="D15" s="9"/>
      <c r="E15" s="9"/>
      <c r="F15" s="9"/>
      <c r="G15" s="9"/>
    </row>
    <row r="16" spans="1:18" x14ac:dyDescent="0.2">
      <c r="C16" s="9"/>
      <c r="D16" s="9"/>
      <c r="E16" s="9"/>
      <c r="F16" s="9"/>
      <c r="G16" s="9"/>
    </row>
    <row r="17" spans="3:7" x14ac:dyDescent="0.2">
      <c r="C17" s="9"/>
      <c r="D17" s="9"/>
      <c r="E17" s="9"/>
      <c r="F17" s="9"/>
      <c r="G17" s="9"/>
    </row>
    <row r="18" spans="3:7" x14ac:dyDescent="0.2">
      <c r="C18" s="9"/>
      <c r="D18" s="9"/>
      <c r="E18" s="9"/>
      <c r="F18" s="9"/>
      <c r="G1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PASTOR Carole-Anne CRIT</dc:creator>
  <cp:lastModifiedBy>Arnaud Duvernois</cp:lastModifiedBy>
  <dcterms:created xsi:type="dcterms:W3CDTF">2020-11-13T17:29:28Z</dcterms:created>
  <dcterms:modified xsi:type="dcterms:W3CDTF">2020-11-13T18:13:27Z</dcterms:modified>
</cp:coreProperties>
</file>