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maver\Desktop\"/>
    </mc:Choice>
  </mc:AlternateContent>
  <xr:revisionPtr revIDLastSave="0" documentId="13_ncr:1_{29E726FA-5DAF-4E1F-89C5-9DB56767BCC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Ecriture" sheetId="1" r:id="rId1"/>
  </sheets>
  <definedNames>
    <definedName name="DonnéesExternes_2" localSheetId="0" hidden="1">Ecriture!$A$1:$G$20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D21" i="1" l="1"/>
  <c r="C21" i="1"/>
  <c r="A21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0CB942B-A23B-4EDA-A664-28F8892246EA}" keepAlive="1" name="Requête - Base_CC" description="Connexion à la requête « Base_CC » dans le classeur." type="5" refreshedVersion="0" background="1">
    <dbPr connection="Provider=Microsoft.Mashup.OleDb.1;Data Source=$Workbook$;Location=Base_CC;Extended Properties=&quot;&quot;" command="SELECT * FROM [Base_CC]"/>
  </connection>
  <connection id="2" xr16:uid="{71FF6EEE-B284-46DB-A750-C7074836057E}" keepAlive="1" name="Requête - Ecriture" description="Connexion à la requête « Ecriture » dans le classeur." type="5" refreshedVersion="7" background="1" saveData="1">
    <dbPr connection="Provider=Microsoft.Mashup.OleDb.1;Data Source=$Workbook$;Location=Ecriture;Extended Properties=&quot;&quot;" command="SELECT * FROM [Ecriture]"/>
  </connection>
</connections>
</file>

<file path=xl/sharedStrings.xml><?xml version="1.0" encoding="utf-8"?>
<sst xmlns="http://schemas.openxmlformats.org/spreadsheetml/2006/main" count="65" uniqueCount="29">
  <si>
    <t>LIBELLE</t>
  </si>
  <si>
    <t>MONTANT</t>
  </si>
  <si>
    <t>CDC</t>
  </si>
  <si>
    <t>07/2025_TEST</t>
  </si>
  <si>
    <t>30</t>
  </si>
  <si>
    <t>M9</t>
  </si>
  <si>
    <t>TEST_CLT</t>
  </si>
  <si>
    <t>TEST_CLT2</t>
  </si>
  <si>
    <t>TEST_CLT3</t>
  </si>
  <si>
    <t>TEST_CLT4</t>
  </si>
  <si>
    <t>DAS50</t>
  </si>
  <si>
    <t>DRO45</t>
  </si>
  <si>
    <t>REF50</t>
  </si>
  <si>
    <t>MIS77</t>
  </si>
  <si>
    <t>NSD65</t>
  </si>
  <si>
    <t>FRO45</t>
  </si>
  <si>
    <t>PRO36</t>
  </si>
  <si>
    <t>SOP56</t>
  </si>
  <si>
    <t>ALT10</t>
  </si>
  <si>
    <t>ALT25</t>
  </si>
  <si>
    <t>DPM50</t>
  </si>
  <si>
    <t>TRE45</t>
  </si>
  <si>
    <t>TRF50</t>
  </si>
  <si>
    <t>ROP40</t>
  </si>
  <si>
    <t>DZS48</t>
  </si>
  <si>
    <t>CLE</t>
  </si>
  <si>
    <t>COMPTE</t>
  </si>
  <si>
    <t>CODE</t>
  </si>
  <si>
    <t>AFFECT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</si>
</sst>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2"/>
      <color rgb="FFC00000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15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C00000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C00000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C00000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C00000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adjustColumnWidth="0" connectionId="2" xr16:uid="{5001FB37-1D27-4F64-A88E-1172FE0BC8BD}" autoFormatId="16" applyNumberFormats="0" applyBorderFormats="0" applyFontFormats="0" applyPatternFormats="0" applyAlignmentFormats="0" applyWidthHeightFormats="0">
  <queryTableRefresh nextId="20">
    <queryTableFields count="7">
      <queryTableField id="9" name="LIBELLE" tableColumnId="9"/>
      <queryTableField id="10" name="CLE COMPTA" tableColumnId="10"/>
      <queryTableField id="11" name="COMPTE COMPTABLE" tableColumnId="11"/>
      <queryTableField id="7" name="Montant" tableColumnId="7"/>
      <queryTableField id="12" name="CODE TVA" tableColumnId="12"/>
      <queryTableField id="13" name="CDC" tableColumnId="13"/>
      <queryTableField id="19" name="AFFECTATION" tableColumnId="15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DF66BD1-C229-42CE-8279-2CEAC7F033A6}" name="Ecriture" displayName="Ecriture" ref="A1:G21" tableType="queryTable" totalsRowCount="1" headerRowDxfId="14" dataDxfId="13" totalsRowDxfId="12">
  <autoFilter ref="A1:G20" xr:uid="{6DF66BD1-C229-42CE-8279-2CEAC7F033A6}"/>
  <tableColumns count="7">
    <tableColumn id="9" xr3:uid="{7DC399B8-E55E-42B6-AC4E-B381FAF5585C}" uniqueName="9" name="LIBELLE" totalsRowFunction="custom" queryTableFieldId="9" dataDxfId="11" totalsRowDxfId="5">
      <totalsRowFormula>$A$2</totalsRowFormula>
    </tableColumn>
    <tableColumn id="10" xr3:uid="{7060EE55-59F3-47FD-9E28-A25BE95D4496}" uniqueName="10" name="CLE" totalsRowLabel="30" queryTableFieldId="10" dataDxfId="10" totalsRowDxfId="4"/>
    <tableColumn id="11" xr3:uid="{C7DA0B4D-4CCD-46DD-BFBD-A403BD626B4B}" uniqueName="11" name="COMPTE" totalsRowFunction="custom" queryTableFieldId="11" dataDxfId="9" totalsRowDxfId="3">
      <totalsRowFormula>VALUE(100030)</totalsRowFormula>
    </tableColumn>
    <tableColumn id="7" xr3:uid="{6ECF4DCC-11FC-41B1-BF86-92E52BA75E05}" uniqueName="7" name="MONTANT" totalsRowFunction="sum" queryTableFieldId="7" dataDxfId="8" totalsRowDxfId="2"/>
    <tableColumn id="12" xr3:uid="{4040E565-8A2A-497C-9C61-20EAC020DA2F}" uniqueName="12" name="CODE" queryTableFieldId="12" dataDxfId="7" totalsRowDxfId="1"/>
    <tableColumn id="13" xr3:uid="{A1AB3ECF-3E81-4A5F-BEF0-CB5BE8339A4C}" uniqueName="13" name="CDC" queryTableFieldId="13" dataDxfId="6" totalsRowDxfId="0"/>
    <tableColumn id="15" xr3:uid="{4DBDFD96-EF93-412A-9A6E-68368CF743E9}" uniqueName="15" name="AFFECT" queryTableFieldId="19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Bleu">
      <a:dk1>
        <a:sysClr val="windowText" lastClr="000000"/>
      </a:dk1>
      <a:lt1>
        <a:sysClr val="window" lastClr="FFFFFF"/>
      </a:lt1>
      <a:dk2>
        <a:srgbClr val="17406D"/>
      </a:dk2>
      <a:lt2>
        <a:srgbClr val="DBEFF9"/>
      </a:lt2>
      <a:accent1>
        <a:srgbClr val="0F6FC6"/>
      </a:accent1>
      <a:accent2>
        <a:srgbClr val="009DD9"/>
      </a:accent2>
      <a:accent3>
        <a:srgbClr val="0BD0D9"/>
      </a:accent3>
      <a:accent4>
        <a:srgbClr val="10CF9B"/>
      </a:accent4>
      <a:accent5>
        <a:srgbClr val="7CCA62"/>
      </a:accent5>
      <a:accent6>
        <a:srgbClr val="A5C249"/>
      </a:accent6>
      <a:hlink>
        <a:srgbClr val="F49100"/>
      </a:hlink>
      <a:folHlink>
        <a:srgbClr val="85DFD0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21"/>
  <sheetViews>
    <sheetView tabSelected="1" workbookViewId="0">
      <selection activeCell="G2" sqref="G2"/>
    </sheetView>
  </sheetViews>
  <sheetFormatPr baseColWidth="10" defaultColWidth="9.140625" defaultRowHeight="15" x14ac:dyDescent="0.25"/>
  <cols>
    <col min="1" max="1" width="27.5703125" bestFit="1" customWidth="1"/>
    <col min="2" max="2" width="16.85546875" bestFit="1" customWidth="1"/>
    <col min="3" max="3" width="24.5703125" bestFit="1" customWidth="1"/>
    <col min="4" max="4" width="15" bestFit="1" customWidth="1"/>
    <col min="5" max="5" width="14.42578125" bestFit="1" customWidth="1"/>
    <col min="7" max="7" width="28.28515625" bestFit="1" customWidth="1"/>
  </cols>
  <sheetData>
    <row r="1" spans="1:7" x14ac:dyDescent="0.25">
      <c r="A1" s="1" t="s">
        <v>0</v>
      </c>
      <c r="B1" s="1" t="s">
        <v>25</v>
      </c>
      <c r="C1" s="1" t="s">
        <v>26</v>
      </c>
      <c r="D1" s="1" t="s">
        <v>1</v>
      </c>
      <c r="E1" s="1" t="s">
        <v>27</v>
      </c>
      <c r="F1" s="1" t="s">
        <v>2</v>
      </c>
      <c r="G1" s="1" t="s">
        <v>28</v>
      </c>
    </row>
    <row r="2" spans="1:7" x14ac:dyDescent="0.25">
      <c r="A2" s="1" t="s">
        <v>3</v>
      </c>
      <c r="B2" s="1">
        <v>20</v>
      </c>
      <c r="C2" s="1">
        <v>622401</v>
      </c>
      <c r="D2" s="1">
        <v>174.92000000000002</v>
      </c>
      <c r="E2" s="1" t="s">
        <v>5</v>
      </c>
      <c r="F2" s="1" t="s">
        <v>10</v>
      </c>
    </row>
    <row r="3" spans="1:7" x14ac:dyDescent="0.25">
      <c r="A3" s="1" t="s">
        <v>3</v>
      </c>
      <c r="B3" s="1">
        <v>20</v>
      </c>
      <c r="C3" s="1">
        <v>622401</v>
      </c>
      <c r="D3" s="1">
        <v>1093.3</v>
      </c>
      <c r="E3" s="1" t="s">
        <v>5</v>
      </c>
      <c r="F3" s="1" t="s">
        <v>11</v>
      </c>
    </row>
    <row r="4" spans="1:7" x14ac:dyDescent="0.25">
      <c r="A4" s="1" t="s">
        <v>3</v>
      </c>
      <c r="B4" s="1">
        <v>20</v>
      </c>
      <c r="C4" s="1">
        <v>622401</v>
      </c>
      <c r="D4" s="1">
        <v>155.75000000000003</v>
      </c>
      <c r="E4" s="1" t="s">
        <v>5</v>
      </c>
      <c r="F4" s="1" t="s">
        <v>12</v>
      </c>
    </row>
    <row r="5" spans="1:7" x14ac:dyDescent="0.25">
      <c r="A5" s="1" t="s">
        <v>3</v>
      </c>
      <c r="B5" s="1">
        <v>20</v>
      </c>
      <c r="C5" s="1">
        <v>622401</v>
      </c>
      <c r="D5" s="1">
        <v>41.38</v>
      </c>
      <c r="E5" s="1" t="s">
        <v>5</v>
      </c>
      <c r="F5" s="1" t="s">
        <v>13</v>
      </c>
    </row>
    <row r="6" spans="1:7" x14ac:dyDescent="0.25">
      <c r="A6" s="1" t="s">
        <v>3</v>
      </c>
      <c r="B6" s="1">
        <v>20</v>
      </c>
      <c r="C6" s="1">
        <v>622401</v>
      </c>
      <c r="D6" s="1">
        <v>4617.5199999999995</v>
      </c>
      <c r="E6" s="1" t="s">
        <v>5</v>
      </c>
      <c r="F6" s="1" t="s">
        <v>14</v>
      </c>
    </row>
    <row r="7" spans="1:7" x14ac:dyDescent="0.25">
      <c r="A7" s="1" t="s">
        <v>3</v>
      </c>
      <c r="B7" s="1">
        <v>20</v>
      </c>
      <c r="C7" s="1">
        <v>622401</v>
      </c>
      <c r="D7" s="1">
        <v>113.79</v>
      </c>
      <c r="E7" s="1" t="s">
        <v>5</v>
      </c>
      <c r="F7" s="1" t="s">
        <v>15</v>
      </c>
    </row>
    <row r="8" spans="1:7" x14ac:dyDescent="0.25">
      <c r="A8" s="1" t="s">
        <v>3</v>
      </c>
      <c r="B8" s="1">
        <v>20</v>
      </c>
      <c r="C8" s="1">
        <v>622401</v>
      </c>
      <c r="D8" s="1">
        <v>17</v>
      </c>
      <c r="E8" s="1" t="s">
        <v>5</v>
      </c>
      <c r="F8" s="1" t="s">
        <v>16</v>
      </c>
    </row>
    <row r="9" spans="1:7" x14ac:dyDescent="0.25">
      <c r="A9" s="1" t="s">
        <v>3</v>
      </c>
      <c r="B9" s="1">
        <v>20</v>
      </c>
      <c r="C9" s="1">
        <v>622401</v>
      </c>
      <c r="D9" s="1">
        <v>4265.22</v>
      </c>
      <c r="E9" s="1" t="s">
        <v>5</v>
      </c>
      <c r="F9" s="1" t="s">
        <v>17</v>
      </c>
    </row>
    <row r="10" spans="1:7" x14ac:dyDescent="0.25">
      <c r="A10" s="1" t="s">
        <v>3</v>
      </c>
      <c r="B10" s="1">
        <v>20</v>
      </c>
      <c r="C10" s="1">
        <v>622401</v>
      </c>
      <c r="D10" s="1">
        <v>4835.45</v>
      </c>
      <c r="E10" s="1" t="s">
        <v>5</v>
      </c>
      <c r="F10" s="1" t="s">
        <v>18</v>
      </c>
    </row>
    <row r="11" spans="1:7" x14ac:dyDescent="0.25">
      <c r="A11" s="1" t="s">
        <v>3</v>
      </c>
      <c r="B11" s="1">
        <v>20</v>
      </c>
      <c r="C11" s="1">
        <v>622401</v>
      </c>
      <c r="D11" s="1">
        <v>146.82</v>
      </c>
      <c r="E11" s="1" t="s">
        <v>5</v>
      </c>
      <c r="F11" s="1" t="s">
        <v>19</v>
      </c>
    </row>
    <row r="12" spans="1:7" x14ac:dyDescent="0.25">
      <c r="A12" s="1" t="s">
        <v>3</v>
      </c>
      <c r="B12" s="1">
        <v>20</v>
      </c>
      <c r="C12" s="1">
        <v>622401</v>
      </c>
      <c r="D12" s="1">
        <v>203.26999999999995</v>
      </c>
      <c r="E12" s="1" t="s">
        <v>5</v>
      </c>
      <c r="F12" s="1" t="s">
        <v>20</v>
      </c>
    </row>
    <row r="13" spans="1:7" x14ac:dyDescent="0.25">
      <c r="A13" s="1" t="s">
        <v>3</v>
      </c>
      <c r="B13" s="1">
        <v>20</v>
      </c>
      <c r="C13" s="1">
        <v>622401</v>
      </c>
      <c r="D13" s="1">
        <v>33303.670000000042</v>
      </c>
      <c r="E13" s="1" t="s">
        <v>5</v>
      </c>
      <c r="F13" s="1" t="s">
        <v>21</v>
      </c>
    </row>
    <row r="14" spans="1:7" x14ac:dyDescent="0.25">
      <c r="A14" s="1" t="s">
        <v>3</v>
      </c>
      <c r="B14" s="1">
        <v>20</v>
      </c>
      <c r="C14" s="1">
        <v>622401</v>
      </c>
      <c r="D14" s="1">
        <v>4653.609999999996</v>
      </c>
      <c r="E14" s="1" t="s">
        <v>5</v>
      </c>
      <c r="F14" s="1" t="s">
        <v>22</v>
      </c>
    </row>
    <row r="15" spans="1:7" x14ac:dyDescent="0.25">
      <c r="A15" s="1" t="s">
        <v>3</v>
      </c>
      <c r="B15" s="1">
        <v>20</v>
      </c>
      <c r="C15" s="1">
        <v>622401</v>
      </c>
      <c r="D15" s="1">
        <v>3248.9399999999996</v>
      </c>
      <c r="E15" s="1" t="s">
        <v>5</v>
      </c>
      <c r="F15" s="1" t="s">
        <v>23</v>
      </c>
    </row>
    <row r="16" spans="1:7" x14ac:dyDescent="0.25">
      <c r="A16" s="1" t="s">
        <v>3</v>
      </c>
      <c r="B16" s="1">
        <v>20</v>
      </c>
      <c r="C16" s="1">
        <v>622401</v>
      </c>
      <c r="D16" s="1">
        <v>126.50000000000001</v>
      </c>
      <c r="E16" s="1" t="s">
        <v>5</v>
      </c>
      <c r="F16" s="1" t="s">
        <v>24</v>
      </c>
    </row>
    <row r="17" spans="1:7" x14ac:dyDescent="0.25">
      <c r="A17" s="1" t="s">
        <v>3</v>
      </c>
      <c r="B17" s="1">
        <v>20</v>
      </c>
      <c r="C17" s="1">
        <v>471000</v>
      </c>
      <c r="D17" s="1">
        <v>237.76</v>
      </c>
      <c r="E17" s="1" t="s">
        <v>5</v>
      </c>
      <c r="F17" s="1"/>
      <c r="G17" t="s">
        <v>6</v>
      </c>
    </row>
    <row r="18" spans="1:7" x14ac:dyDescent="0.25">
      <c r="A18" s="1" t="s">
        <v>3</v>
      </c>
      <c r="B18" s="1">
        <v>20</v>
      </c>
      <c r="C18" s="1">
        <v>471000</v>
      </c>
      <c r="D18" s="1">
        <v>31.43</v>
      </c>
      <c r="E18" s="1" t="s">
        <v>5</v>
      </c>
      <c r="F18" s="1"/>
      <c r="G18" t="s">
        <v>7</v>
      </c>
    </row>
    <row r="19" spans="1:7" x14ac:dyDescent="0.25">
      <c r="A19" s="1" t="s">
        <v>3</v>
      </c>
      <c r="B19" s="1">
        <v>20</v>
      </c>
      <c r="C19" s="1">
        <v>471000</v>
      </c>
      <c r="D19" s="1">
        <v>1707.7399999999998</v>
      </c>
      <c r="E19" s="1" t="s">
        <v>5</v>
      </c>
      <c r="F19" s="1"/>
      <c r="G19" t="s">
        <v>8</v>
      </c>
    </row>
    <row r="20" spans="1:7" x14ac:dyDescent="0.25">
      <c r="A20" s="1" t="s">
        <v>3</v>
      </c>
      <c r="B20" s="1">
        <v>20</v>
      </c>
      <c r="C20" s="1">
        <v>471000</v>
      </c>
      <c r="D20" s="1">
        <v>1461.8500000000004</v>
      </c>
      <c r="E20" s="1" t="s">
        <v>5</v>
      </c>
      <c r="F20" s="1"/>
      <c r="G20" t="s">
        <v>9</v>
      </c>
    </row>
    <row r="21" spans="1:7" ht="15.75" x14ac:dyDescent="0.25">
      <c r="A21" s="2" t="str">
        <f>$A$2</f>
        <v>07/2025_TEST</v>
      </c>
      <c r="B21" s="2" t="s">
        <v>4</v>
      </c>
      <c r="C21" s="2">
        <f>VALUE(100030)</f>
        <v>100030</v>
      </c>
      <c r="D21" s="2">
        <f>SUBTOTAL(109,Ecriture[MONTANT])</f>
        <v>60435.920000000035</v>
      </c>
      <c r="E21" s="1"/>
      <c r="F21" s="1"/>
    </row>
  </sheetData>
  <phoneticPr fontId="2" type="noConversion"/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ED983DC-530F-4EC9-A0E5-6424FBD1EE7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Ecriture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Pruvost</dc:creator>
  <cp:lastModifiedBy>Anthony Pruvost</cp:lastModifiedBy>
  <dcterms:created xsi:type="dcterms:W3CDTF">2015-06-05T18:17:20Z</dcterms:created>
  <dcterms:modified xsi:type="dcterms:W3CDTF">2026-01-25T11:16:44Z</dcterms:modified>
</cp:coreProperties>
</file>