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CD70014C-B9E9-4122-95AE-618DC04F9FE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ASE" sheetId="1" r:id="rId1"/>
    <sheet name="RESULTAT ATTENDU" sheetId="3" r:id="rId2"/>
    <sheet name="BASE test ne fonctionne pas" sheetId="4" r:id="rId3"/>
  </sheets>
  <definedNames>
    <definedName name="DonnéesExternes_1" localSheetId="2" hidden="1">'BASE test ne fonctionne pas'!$A$1:$AE$17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3" i="3" l="1"/>
  <c r="AE4" i="3"/>
  <c r="AE5" i="3"/>
  <c r="AE6" i="3"/>
  <c r="AE7" i="3"/>
  <c r="AE8" i="3"/>
  <c r="AE9" i="3"/>
  <c r="AE10" i="3"/>
  <c r="AE11" i="3"/>
  <c r="AE12" i="3"/>
  <c r="AE13" i="3"/>
  <c r="AE14" i="3"/>
  <c r="AE15" i="3"/>
  <c r="AE16" i="3"/>
  <c r="AE17" i="3"/>
  <c r="AE2" i="3"/>
  <c r="AD2" i="1"/>
  <c r="AD3" i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FEB55FE-DA9B-4902-BDA3-50F8F67B0478}" keepAlive="1" name="Requête - BASE" description="Connexion à la requête « BASE » dans le classeur." type="5" refreshedVersion="7" background="1" saveData="1">
    <dbPr connection="Provider=Microsoft.Mashup.OleDb.1;Data Source=$Workbook$;Location=BASE;Extended Properties=&quot;&quot;" command="SELECT * FROM [BASE]"/>
  </connection>
</connections>
</file>

<file path=xl/sharedStrings.xml><?xml version="1.0" encoding="utf-8"?>
<sst xmlns="http://schemas.openxmlformats.org/spreadsheetml/2006/main" count="287" uniqueCount="73">
  <si>
    <t>LIBELLE</t>
  </si>
  <si>
    <t>Réajust 2001</t>
  </si>
  <si>
    <t>Réajust 2002</t>
  </si>
  <si>
    <t>Réajust 2003</t>
  </si>
  <si>
    <t>Réajust 2004</t>
  </si>
  <si>
    <t>Réajust 2005</t>
  </si>
  <si>
    <t>Réajust 2006</t>
  </si>
  <si>
    <t>Réajust 2007</t>
  </si>
  <si>
    <t>Réajust 2008</t>
  </si>
  <si>
    <t>Réajust 2009</t>
  </si>
  <si>
    <t>Réajust 2010</t>
  </si>
  <si>
    <t>Réajust 2011</t>
  </si>
  <si>
    <t>Réajust 2012</t>
  </si>
  <si>
    <t>Réajust 2013</t>
  </si>
  <si>
    <t>Réajust 2014</t>
  </si>
  <si>
    <t>Réajust 2015</t>
  </si>
  <si>
    <t>Réajust 2016</t>
  </si>
  <si>
    <t>Réajust 2017</t>
  </si>
  <si>
    <t>Réajust 2018</t>
  </si>
  <si>
    <t>Réajust 2019</t>
  </si>
  <si>
    <t>Réajust 2020</t>
  </si>
  <si>
    <t>Réajust 2021</t>
  </si>
  <si>
    <t>Réajust 2022</t>
  </si>
  <si>
    <t>Réajust 2023</t>
  </si>
  <si>
    <t>Réajust 2024</t>
  </si>
  <si>
    <t>Réajust 2025</t>
  </si>
  <si>
    <t>SOLDE DEPOT</t>
  </si>
  <si>
    <t>69027</t>
  </si>
  <si>
    <t/>
  </si>
  <si>
    <t>PARC V</t>
  </si>
  <si>
    <t>31703</t>
  </si>
  <si>
    <t>20190625</t>
  </si>
  <si>
    <t>67621</t>
  </si>
  <si>
    <t>2021</t>
  </si>
  <si>
    <t>69291</t>
  </si>
  <si>
    <t>(44040 &amp; 40245)_48426</t>
  </si>
  <si>
    <t>40861_63119</t>
  </si>
  <si>
    <t>67482</t>
  </si>
  <si>
    <t>DEPOT CANTINE/ ISF</t>
  </si>
  <si>
    <t>DIRECT SERVICES</t>
  </si>
  <si>
    <t>62417</t>
  </si>
  <si>
    <t>24064</t>
  </si>
  <si>
    <t>ELIAV</t>
  </si>
  <si>
    <t>52936</t>
  </si>
  <si>
    <t>#SCP F. CHASTEIG#</t>
  </si>
  <si>
    <t>#VERSP#</t>
  </si>
  <si>
    <t>ADT</t>
  </si>
  <si>
    <t>ST REST</t>
  </si>
  <si>
    <t>TEST  SAS // BNB TEST SCI</t>
  </si>
  <si>
    <t>CITYA SAS // SCI LEDROL</t>
  </si>
  <si>
    <t>CLEAN TEST</t>
  </si>
  <si>
    <t>CREDIT MUTUEL TROPICAL / ISF</t>
  </si>
  <si>
    <t>EDF  PRVLT</t>
  </si>
  <si>
    <t>C ANALYTIQUE</t>
  </si>
  <si>
    <t>RES25</t>
  </si>
  <si>
    <t>RES91</t>
  </si>
  <si>
    <t>RES52</t>
  </si>
  <si>
    <t>FLA99</t>
  </si>
  <si>
    <t>RES55</t>
  </si>
  <si>
    <t>RES72</t>
  </si>
  <si>
    <t>SOD99</t>
  </si>
  <si>
    <t>RES71</t>
  </si>
  <si>
    <t>03/2019_DG CLEAN TEST LAXOU CO CB0614186/ 67482</t>
  </si>
  <si>
    <t>04/2019_DG CLEAN TEST METZ CO CB0614186/ 67482</t>
  </si>
  <si>
    <t>06/2019_DG CLEAN TEST BORDEAUX CO CB0614203/ 67482</t>
  </si>
  <si>
    <t>12/2018_DG CLEAN TEST MARLY CO CB0614176/ 67482</t>
  </si>
  <si>
    <t>MONTANT INIITIAL</t>
  </si>
  <si>
    <t>NOM CLT</t>
  </si>
  <si>
    <t>N°CLT</t>
  </si>
  <si>
    <t>Les montants initial sont en faite les montants des réajust les plus anciens de chaque clt</t>
  </si>
  <si>
    <t>L'idée est de supprimer pour chaque clt leur réajust les plus anciens et les mettre dans une colonne Montant initial</t>
  </si>
  <si>
    <t>Montant Initial</t>
  </si>
  <si>
    <t>Le solde à la fin ne change pas,  les montants les plus anciens pour chaque client disparaisent et passe dans la colonne montant initiale et forcément le montant initiale + les réajustement donne le même solde que dans la base à l'origine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</si>
</sst>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NumberFormat="1"/>
  </cellXfs>
  <cellStyles count="1">
    <cellStyle name="Normal" xfId="0" builtinId="0"/>
  </cellStyles>
  <dxfs count="9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rgb="FF4A66AC"/>
        </left>
        <top style="thin">
          <color rgb="FF4A66AC"/>
        </top>
      </border>
    </dxf>
    <dxf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9AB1CB7-0FCD-4865-9BFD-055E94302C96}" autoFormatId="16" applyNumberFormats="0" applyBorderFormats="0" applyFontFormats="0" applyPatternFormats="0" applyAlignmentFormats="0" applyWidthHeightFormats="0">
  <queryTableRefresh nextId="32">
    <queryTableFields count="31">
      <queryTableField id="1" name="NOM CLT" tableColumnId="1"/>
      <queryTableField id="2" name="C ANALYTIQUE" tableColumnId="2"/>
      <queryTableField id="3" name="N°CLT" tableColumnId="3"/>
      <queryTableField id="4" name="LIBELLE" tableColumnId="4"/>
      <queryTableField id="5" name="Réajust 2001" tableColumnId="5"/>
      <queryTableField id="6" name="Réajust 2002" tableColumnId="6"/>
      <queryTableField id="7" name="Réajust 2003" tableColumnId="7"/>
      <queryTableField id="8" name="Réajust 2004" tableColumnId="8"/>
      <queryTableField id="9" name="Réajust 2005" tableColumnId="9"/>
      <queryTableField id="10" name="Réajust 2006" tableColumnId="10"/>
      <queryTableField id="11" name="Réajust 2007" tableColumnId="11"/>
      <queryTableField id="12" name="Réajust 2008" tableColumnId="12"/>
      <queryTableField id="13" name="Réajust 2009" tableColumnId="13"/>
      <queryTableField id="14" name="Réajust 2010" tableColumnId="14"/>
      <queryTableField id="15" name="Réajust 2011" tableColumnId="15"/>
      <queryTableField id="16" name="Réajust 2012" tableColumnId="16"/>
      <queryTableField id="17" name="Réajust 2013" tableColumnId="17"/>
      <queryTableField id="18" name="Réajust 2014" tableColumnId="18"/>
      <queryTableField id="19" name="Réajust 2015" tableColumnId="19"/>
      <queryTableField id="20" name="Réajust 2016" tableColumnId="20"/>
      <queryTableField id="21" name="Réajust 2017" tableColumnId="21"/>
      <queryTableField id="22" name="Réajust 2018" tableColumnId="22"/>
      <queryTableField id="23" name="Réajust 2019" tableColumnId="23"/>
      <queryTableField id="24" name="Réajust 2020" tableColumnId="24"/>
      <queryTableField id="25" name="Réajust 2021" tableColumnId="25"/>
      <queryTableField id="26" name="Réajust 2022" tableColumnId="26"/>
      <queryTableField id="27" name="Réajust 2023" tableColumnId="27"/>
      <queryTableField id="28" name="Réajust 2024" tableColumnId="28"/>
      <queryTableField id="29" name="Réajust 2025" tableColumnId="29"/>
      <queryTableField id="30" name="SOLDE DEPOT" tableColumnId="30"/>
      <queryTableField id="31" name="Montant Initial" tableColumnId="3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A9F5B1-D265-4F4D-997C-BC33F3A73F44}" name="BASE" displayName="BASE" ref="A1:AD17" totalsRowShown="0" headerRowDxfId="89" dataDxfId="88" tableBorderDxfId="87">
  <autoFilter ref="A1:AD17" xr:uid="{FAA9F5B1-D265-4F4D-997C-BC33F3A73F44}"/>
  <tableColumns count="30">
    <tableColumn id="1" xr3:uid="{54551660-0293-4D9C-922D-C3C143B4773B}" name="NOM CLT" dataDxfId="86"/>
    <tableColumn id="2" xr3:uid="{BD39C531-FF99-41B6-B097-D9916C9625DE}" name="C ANALYTIQUE" dataDxfId="85"/>
    <tableColumn id="3" xr3:uid="{6B5B4D5A-F5C5-4C1F-BC7D-55175495457F}" name="N°CLT" dataDxfId="84"/>
    <tableColumn id="4" xr3:uid="{D699F64E-1F7B-45B5-89A4-2585F19BDC99}" name="LIBELLE" dataDxfId="83"/>
    <tableColumn id="5" xr3:uid="{C0F1C243-71BE-4CF9-8233-C92A8B35A385}" name="Réajust 2001" dataDxfId="82"/>
    <tableColumn id="6" xr3:uid="{5BD178F2-3FE7-48B3-823D-42D474929A6D}" name="Réajust 2002" dataDxfId="81"/>
    <tableColumn id="7" xr3:uid="{481CAB78-49AC-4A48-AE64-C2FAE0602986}" name="Réajust 2003" dataDxfId="80"/>
    <tableColumn id="8" xr3:uid="{D2D3FEFC-E98C-471E-BA38-5C16EE4D5156}" name="Réajust 2004" dataDxfId="79"/>
    <tableColumn id="9" xr3:uid="{179AAA28-65F2-4463-857C-E062F19E7042}" name="Réajust 2005" dataDxfId="78"/>
    <tableColumn id="10" xr3:uid="{71D24B82-1F00-4480-80D6-E2F054652F7C}" name="Réajust 2006" dataDxfId="77"/>
    <tableColumn id="11" xr3:uid="{22645367-C13D-40C5-91EC-18DC9FEAC4B7}" name="Réajust 2007" dataDxfId="76"/>
    <tableColumn id="12" xr3:uid="{8DD6A482-9A8A-485A-B417-4D8F12F92C08}" name="Réajust 2008" dataDxfId="75"/>
    <tableColumn id="13" xr3:uid="{2DE01EFB-2D71-48E6-AB56-EC02736DDC05}" name="Réajust 2009" dataDxfId="74"/>
    <tableColumn id="14" xr3:uid="{E5CE56BB-D9D0-465E-85A5-97306151B573}" name="Réajust 2010" dataDxfId="73"/>
    <tableColumn id="15" xr3:uid="{C5FDDDFD-1385-4CBE-B135-D7D8F9C6E7BB}" name="Réajust 2011" dataDxfId="72"/>
    <tableColumn id="16" xr3:uid="{69B4C1C3-98F3-483C-AE2F-AB06A7CB4B41}" name="Réajust 2012" dataDxfId="71"/>
    <tableColumn id="17" xr3:uid="{D9AD3377-07CD-4BD0-AFBD-83F728D7E717}" name="Réajust 2013" dataDxfId="70"/>
    <tableColumn id="18" xr3:uid="{BD830A07-955A-4AF8-AD67-9A9500D042D9}" name="Réajust 2014" dataDxfId="69"/>
    <tableColumn id="19" xr3:uid="{2D14E03F-FE54-4701-978E-C4FA627C7DB4}" name="Réajust 2015" dataDxfId="68"/>
    <tableColumn id="20" xr3:uid="{A8DD61BF-087E-4658-B844-C304B7B15111}" name="Réajust 2016" dataDxfId="67"/>
    <tableColumn id="21" xr3:uid="{36CB1186-F68E-4881-8C0B-C683E9BA91B7}" name="Réajust 2017" dataDxfId="66"/>
    <tableColumn id="22" xr3:uid="{884041CB-2605-41E8-955D-B35D60855A28}" name="Réajust 2018" dataDxfId="65"/>
    <tableColumn id="23" xr3:uid="{59A05B15-F129-4F53-8DAA-2CCBA7868B9D}" name="Réajust 2019" dataDxfId="64"/>
    <tableColumn id="24" xr3:uid="{993F1BB2-14FA-4BF5-BCD3-DF0D32D687BD}" name="Réajust 2020" dataDxfId="63"/>
    <tableColumn id="25" xr3:uid="{54A459F8-F078-4E66-849D-9E9DF9BC2C1A}" name="Réajust 2021" dataDxfId="62"/>
    <tableColumn id="26" xr3:uid="{4B1AC212-58BE-42C8-B4C2-FB13C96E143C}" name="Réajust 2022" dataDxfId="61"/>
    <tableColumn id="27" xr3:uid="{E2794322-0691-45BD-9F99-D9016049D496}" name="Réajust 2023" dataDxfId="60"/>
    <tableColumn id="28" xr3:uid="{F224D979-72EF-4470-87CC-AEFD96CB457C}" name="Réajust 2024" dataDxfId="59"/>
    <tableColumn id="29" xr3:uid="{95C5F4DD-EE95-4249-B0A6-0BF5DDDAA325}" name="Réajust 2025" dataDxfId="58"/>
    <tableColumn id="30" xr3:uid="{52FF5D00-C1D0-46A8-9399-17410A305828}" name="SOLDE DEPOT" dataDxfId="57">
      <calculatedColumnFormula>SUM(BASE[[#This Row],[Réajust 2001]:[Réajust 2025]])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C74B1A7-9FDA-4028-949A-46CA69BC9977}" name="BASE3" displayName="BASE3" ref="A1:AE17" totalsRowShown="0" headerRowDxfId="56" dataDxfId="55" tableBorderDxfId="54">
  <autoFilter ref="A1:AE17" xr:uid="{FAA9F5B1-D265-4F4D-997C-BC33F3A73F44}"/>
  <tableColumns count="31">
    <tableColumn id="1" xr3:uid="{43B6C1D6-AE2E-4DAF-9833-A910461F8D1B}" name="NOM CLT" dataDxfId="53"/>
    <tableColumn id="2" xr3:uid="{D20A5459-1066-4305-A820-CCE8EFA5983B}" name="C ANALYTIQUE" dataDxfId="52"/>
    <tableColumn id="3" xr3:uid="{C39767AA-D9C4-4099-B2B1-749ECA8424F0}" name="N°CLT" dataDxfId="51"/>
    <tableColumn id="4" xr3:uid="{B1938BFE-5104-45CC-9A4A-E7ED0B6D8363}" name="LIBELLE" dataDxfId="50"/>
    <tableColumn id="31" xr3:uid="{9162BE31-F457-46A3-9201-96F0E49F6EAD}" name="MONTANT INIITIAL" dataDxfId="49"/>
    <tableColumn id="5" xr3:uid="{AF6B4EB9-5D49-4598-BC6B-48ABE6628775}" name="Réajust 2001" dataDxfId="48"/>
    <tableColumn id="6" xr3:uid="{06245CAF-3F1C-4764-9689-702909B50172}" name="Réajust 2002" dataDxfId="47"/>
    <tableColumn id="7" xr3:uid="{03787C3A-1098-4283-88B9-6DBD390F8BEE}" name="Réajust 2003" dataDxfId="46"/>
    <tableColumn id="8" xr3:uid="{02AF01E3-7C77-474F-B819-2466D5ACD5DC}" name="Réajust 2004" dataDxfId="45"/>
    <tableColumn id="9" xr3:uid="{FE9602F2-D22D-4C80-B58B-7726393D8FD1}" name="Réajust 2005" dataDxfId="44"/>
    <tableColumn id="10" xr3:uid="{7B7CAEBB-3F27-49FC-BF26-5D6F29683D8C}" name="Réajust 2006" dataDxfId="43"/>
    <tableColumn id="11" xr3:uid="{94FB4D6F-A235-434A-B3BD-8B0686024E24}" name="Réajust 2007" dataDxfId="42"/>
    <tableColumn id="12" xr3:uid="{68E4E36A-0431-461C-8BA3-FF87B836397C}" name="Réajust 2008" dataDxfId="41"/>
    <tableColumn id="13" xr3:uid="{F7A663D0-97D7-425B-86DE-401F622E33CC}" name="Réajust 2009" dataDxfId="40"/>
    <tableColumn id="14" xr3:uid="{22135A39-7F04-4A78-B622-285C9C37BD40}" name="Réajust 2010" dataDxfId="39"/>
    <tableColumn id="15" xr3:uid="{F213EA6C-7B26-45CE-90F1-1A669AC1E004}" name="Réajust 2011" dataDxfId="38"/>
    <tableColumn id="16" xr3:uid="{48838316-10AB-4294-8BCB-391536BFDA93}" name="Réajust 2012" dataDxfId="37"/>
    <tableColumn id="17" xr3:uid="{5FCA3C2D-EAF5-4ECB-9F86-39E6F8E3BB46}" name="Réajust 2013" dataDxfId="36"/>
    <tableColumn id="18" xr3:uid="{7A9EE621-20AF-419D-B685-F00244E7B486}" name="Réajust 2014" dataDxfId="35"/>
    <tableColumn id="19" xr3:uid="{95EF5D9F-4055-4FBF-8A81-6D6ED9DE9E10}" name="Réajust 2015" dataDxfId="34"/>
    <tableColumn id="20" xr3:uid="{E3AA6B9F-BD23-4B25-A206-087DC9D6B3AB}" name="Réajust 2016" dataDxfId="33"/>
    <tableColumn id="21" xr3:uid="{4E93D526-A82D-48D1-AF52-22FA4BD1EDD7}" name="Réajust 2017" dataDxfId="32"/>
    <tableColumn id="22" xr3:uid="{BCFE0C71-356A-440E-B8BB-67C81D0DCF87}" name="Réajust 2018" dataDxfId="31"/>
    <tableColumn id="23" xr3:uid="{E10049FE-02AE-4D8E-9FBB-72133B2C3512}" name="Réajust 2019" dataDxfId="30"/>
    <tableColumn id="24" xr3:uid="{110B8269-A370-491F-BF3F-7F0D85FCCF39}" name="Réajust 2020" dataDxfId="29"/>
    <tableColumn id="25" xr3:uid="{405CE40F-CD24-4637-84F9-FA1144C16937}" name="Réajust 2021" dataDxfId="28"/>
    <tableColumn id="26" xr3:uid="{C3150D35-8DBA-42A8-B351-C2DE0751A835}" name="Réajust 2022" dataDxfId="27"/>
    <tableColumn id="27" xr3:uid="{1F5B8C60-0ABF-460F-A5A4-A50323A68E31}" name="Réajust 2023" dataDxfId="26"/>
    <tableColumn id="28" xr3:uid="{F7711591-D879-4A07-BC97-DCE335C370CF}" name="Réajust 2024" dataDxfId="25"/>
    <tableColumn id="29" xr3:uid="{45539F1B-F269-41D8-9D12-7090E322074B}" name="Réajust 2025" dataDxfId="24"/>
    <tableColumn id="30" xr3:uid="{2DFF9B22-8638-4942-8595-139A0361B992}" name="SOLDE DEPOT" dataDxfId="23">
      <calculatedColumnFormula>SUM(BASE3[[#This Row],[MONTANT INIITIAL]:[Réajust 2025]])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157EE4-2140-4BD8-881C-6D60E6B87574}" name="BASE_2" displayName="BASE_2" ref="A1:AE17" tableType="queryTable" totalsRowShown="0">
  <autoFilter ref="A1:AE17" xr:uid="{35157EE4-2140-4BD8-881C-6D60E6B87574}"/>
  <tableColumns count="31">
    <tableColumn id="1" xr3:uid="{10D96CE9-BD95-40A2-B812-FD2AB2F72503}" uniqueName="1" name="NOM CLT" queryTableFieldId="1" dataDxfId="22"/>
    <tableColumn id="2" xr3:uid="{BD746C35-FFD5-4D56-BD1D-93D9541862C1}" uniqueName="2" name="C ANALYTIQUE" queryTableFieldId="2" dataDxfId="21"/>
    <tableColumn id="3" xr3:uid="{CE4778B1-81D9-4014-A2C0-74D73D65101D}" uniqueName="3" name="N°CLT" queryTableFieldId="3" dataDxfId="20"/>
    <tableColumn id="4" xr3:uid="{E67E5EBE-AC3A-49AD-A074-203CDEF2AF8A}" uniqueName="4" name="LIBELLE" queryTableFieldId="4" dataDxfId="19"/>
    <tableColumn id="5" xr3:uid="{896635BA-758A-4B40-9417-73A891D92732}" uniqueName="5" name="Réajust 2001" queryTableFieldId="5" dataDxfId="18"/>
    <tableColumn id="6" xr3:uid="{BD978C47-8F6B-4947-A380-C1C48CC911CD}" uniqueName="6" name="Réajust 2002" queryTableFieldId="6" dataDxfId="17"/>
    <tableColumn id="7" xr3:uid="{A61CFCFF-8C2A-4A05-BDCB-B116481FD268}" uniqueName="7" name="Réajust 2003" queryTableFieldId="7" dataDxfId="16"/>
    <tableColumn id="8" xr3:uid="{074654B4-D101-4CA6-B308-F239A8C2E872}" uniqueName="8" name="Réajust 2004" queryTableFieldId="8" dataDxfId="15"/>
    <tableColumn id="9" xr3:uid="{1B7A926A-6DD0-48F2-B97F-7C31EDC5738C}" uniqueName="9" name="Réajust 2005" queryTableFieldId="9"/>
    <tableColumn id="10" xr3:uid="{93BEBB74-E465-483B-A67B-6ACAAB250A46}" uniqueName="10" name="Réajust 2006" queryTableFieldId="10" dataDxfId="14"/>
    <tableColumn id="11" xr3:uid="{E6B621EE-DED1-45E6-8A89-CDE568179A94}" uniqueName="11" name="Réajust 2007" queryTableFieldId="11" dataDxfId="13"/>
    <tableColumn id="12" xr3:uid="{7C42B96F-45E3-4D92-9CB5-74F5B77A0785}" uniqueName="12" name="Réajust 2008" queryTableFieldId="12" dataDxfId="12"/>
    <tableColumn id="13" xr3:uid="{545FAA66-065B-4590-BF10-CEDA70C0020D}" uniqueName="13" name="Réajust 2009" queryTableFieldId="13" dataDxfId="11"/>
    <tableColumn id="14" xr3:uid="{8AA3B30C-056E-4EB7-A3B7-39C79BEE3450}" uniqueName="14" name="Réajust 2010" queryTableFieldId="14" dataDxfId="10"/>
    <tableColumn id="15" xr3:uid="{D8869703-CFD1-47E3-9F3C-9050370B00E6}" uniqueName="15" name="Réajust 2011" queryTableFieldId="15" dataDxfId="9"/>
    <tableColumn id="16" xr3:uid="{2FB763C9-1872-4399-B6B3-57648DDE31F2}" uniqueName="16" name="Réajust 2012" queryTableFieldId="16" dataDxfId="8"/>
    <tableColumn id="17" xr3:uid="{A8235242-220B-4B60-B9C7-EC68E95D4037}" uniqueName="17" name="Réajust 2013" queryTableFieldId="17"/>
    <tableColumn id="18" xr3:uid="{A1E75521-E8E3-445D-BACC-3609018C5E1E}" uniqueName="18" name="Réajust 2014" queryTableFieldId="18" dataDxfId="7"/>
    <tableColumn id="19" xr3:uid="{D1DDBF8B-DB5A-4549-9B6B-1651AE039E94}" uniqueName="19" name="Réajust 2015" queryTableFieldId="19" dataDxfId="6"/>
    <tableColumn id="20" xr3:uid="{AAE986E4-8A83-453C-868F-5D23CF9E8B27}" uniqueName="20" name="Réajust 2016" queryTableFieldId="20" dataDxfId="5"/>
    <tableColumn id="21" xr3:uid="{C84FE200-9FB0-467E-B036-74DC19C37A38}" uniqueName="21" name="Réajust 2017" queryTableFieldId="21"/>
    <tableColumn id="22" xr3:uid="{A98AC926-CD6C-42EE-B69E-C49887D8B08F}" uniqueName="22" name="Réajust 2018" queryTableFieldId="22"/>
    <tableColumn id="23" xr3:uid="{FD2DBA82-28D0-46D3-B743-4BEC7256931C}" uniqueName="23" name="Réajust 2019" queryTableFieldId="23"/>
    <tableColumn id="24" xr3:uid="{05B1B981-FC27-4329-9097-6E3012A07D1C}" uniqueName="24" name="Réajust 2020" queryTableFieldId="24" dataDxfId="4"/>
    <tableColumn id="25" xr3:uid="{4AA7BBE1-16EA-4E75-8857-312591BDEBB0}" uniqueName="25" name="Réajust 2021" queryTableFieldId="25" dataDxfId="3"/>
    <tableColumn id="26" xr3:uid="{A359C5A9-663D-49A6-9B14-B3BECAAC2B03}" uniqueName="26" name="Réajust 2022" queryTableFieldId="26" dataDxfId="2"/>
    <tableColumn id="27" xr3:uid="{F1F1A350-3519-4DA2-A73C-F01E33E626BA}" uniqueName="27" name="Réajust 2023" queryTableFieldId="27"/>
    <tableColumn id="28" xr3:uid="{75AEAE13-EF32-442F-AB80-6743255B6B37}" uniqueName="28" name="Réajust 2024" queryTableFieldId="28" dataDxfId="1"/>
    <tableColumn id="29" xr3:uid="{7C732CB5-3D64-460C-A35C-0A5CFD37CFD1}" uniqueName="29" name="Réajust 2025" queryTableFieldId="29"/>
    <tableColumn id="30" xr3:uid="{6DC43708-E255-4032-A4D5-CA09E3AE3A60}" uniqueName="30" name="SOLDE DEPOT" queryTableFieldId="30" dataDxfId="0"/>
    <tableColumn id="31" xr3:uid="{EF824046-1419-4FD8-BCB0-D8DF5A296788}" uniqueName="31" name="Montant Initial" queryTableFieldId="31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 chaud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D17"/>
  <sheetViews>
    <sheetView tabSelected="1" workbookViewId="0">
      <selection activeCell="F30" sqref="F30"/>
    </sheetView>
  </sheetViews>
  <sheetFormatPr baseColWidth="10" defaultColWidth="9.140625" defaultRowHeight="15" x14ac:dyDescent="0.25"/>
  <cols>
    <col min="1" max="1" width="38.42578125" bestFit="1" customWidth="1"/>
    <col min="2" max="2" width="16.140625" customWidth="1"/>
    <col min="3" max="3" width="20.85546875" bestFit="1" customWidth="1"/>
    <col min="4" max="4" width="51.85546875" bestFit="1" customWidth="1"/>
    <col min="5" max="29" width="14.140625" customWidth="1"/>
    <col min="30" max="30" width="15" customWidth="1"/>
  </cols>
  <sheetData>
    <row r="1" spans="1:30" x14ac:dyDescent="0.25">
      <c r="A1" s="2" t="s">
        <v>67</v>
      </c>
      <c r="B1" s="2" t="s">
        <v>53</v>
      </c>
      <c r="C1" s="2" t="s">
        <v>68</v>
      </c>
      <c r="D1" s="2" t="s">
        <v>0</v>
      </c>
      <c r="E1" s="3" t="s">
        <v>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" t="s">
        <v>13</v>
      </c>
      <c r="R1" s="3" t="s">
        <v>14</v>
      </c>
      <c r="S1" s="3" t="s">
        <v>15</v>
      </c>
      <c r="T1" s="3" t="s">
        <v>16</v>
      </c>
      <c r="U1" s="3" t="s">
        <v>17</v>
      </c>
      <c r="V1" s="3" t="s">
        <v>18</v>
      </c>
      <c r="W1" s="3" t="s">
        <v>19</v>
      </c>
      <c r="X1" s="3" t="s">
        <v>20</v>
      </c>
      <c r="Y1" s="3" t="s">
        <v>21</v>
      </c>
      <c r="Z1" s="3" t="s">
        <v>22</v>
      </c>
      <c r="AA1" s="3" t="s">
        <v>23</v>
      </c>
      <c r="AB1" s="3" t="s">
        <v>24</v>
      </c>
      <c r="AC1" s="3" t="s">
        <v>25</v>
      </c>
      <c r="AD1" s="3" t="s">
        <v>26</v>
      </c>
    </row>
    <row r="2" spans="1:30" x14ac:dyDescent="0.25">
      <c r="A2" s="1" t="s">
        <v>44</v>
      </c>
      <c r="B2" s="1" t="s">
        <v>54</v>
      </c>
      <c r="C2" s="1" t="s">
        <v>27</v>
      </c>
      <c r="D2" s="1" t="s">
        <v>28</v>
      </c>
      <c r="E2" s="1"/>
      <c r="F2" s="1"/>
      <c r="G2" s="1"/>
      <c r="H2" s="1">
        <v>2000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>
        <v>8000</v>
      </c>
      <c r="Y2" s="1"/>
      <c r="Z2" s="1"/>
      <c r="AA2" s="1"/>
      <c r="AB2" s="1"/>
      <c r="AC2" s="1"/>
      <c r="AD2" s="1">
        <f>SUM(BASE[[#This Row],[Réajust 2001]:[Réajust 2025]])</f>
        <v>10000</v>
      </c>
    </row>
    <row r="3" spans="1:30" x14ac:dyDescent="0.25">
      <c r="A3" s="1" t="s">
        <v>45</v>
      </c>
      <c r="B3" s="1" t="s">
        <v>29</v>
      </c>
      <c r="C3" s="1" t="s">
        <v>30</v>
      </c>
      <c r="D3" s="1" t="s">
        <v>28</v>
      </c>
      <c r="E3" s="1"/>
      <c r="F3" s="1"/>
      <c r="G3" s="1"/>
      <c r="H3" s="1"/>
      <c r="I3" s="1"/>
      <c r="J3" s="1"/>
      <c r="K3" s="1"/>
      <c r="L3" s="1"/>
      <c r="M3" s="1">
        <v>25000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>
        <f>SUM(BASE[[#This Row],[Réajust 2001]:[Réajust 2025]])</f>
        <v>25000</v>
      </c>
    </row>
    <row r="4" spans="1:30" x14ac:dyDescent="0.25">
      <c r="A4" s="1" t="s">
        <v>46</v>
      </c>
      <c r="B4" s="1" t="s">
        <v>31</v>
      </c>
      <c r="C4" s="1" t="s">
        <v>32</v>
      </c>
      <c r="D4" s="1" t="s">
        <v>28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>
        <v>700</v>
      </c>
      <c r="S4" s="1"/>
      <c r="T4" s="1"/>
      <c r="U4" s="1"/>
      <c r="V4" s="1"/>
      <c r="W4" s="1"/>
      <c r="X4" s="1">
        <v>-379.99</v>
      </c>
      <c r="Y4" s="1"/>
      <c r="Z4" s="1">
        <v>400</v>
      </c>
      <c r="AA4" s="1"/>
      <c r="AB4" s="1">
        <v>27000</v>
      </c>
      <c r="AC4" s="1"/>
      <c r="AD4" s="1">
        <f>SUM(BASE[[#This Row],[Réajust 2001]:[Réajust 2025]])</f>
        <v>27720.01</v>
      </c>
    </row>
    <row r="5" spans="1:30" x14ac:dyDescent="0.25">
      <c r="A5" s="1" t="s">
        <v>47</v>
      </c>
      <c r="B5" s="1" t="s">
        <v>33</v>
      </c>
      <c r="C5" s="1" t="s">
        <v>34</v>
      </c>
      <c r="D5" s="1" t="s">
        <v>28</v>
      </c>
      <c r="E5" s="1"/>
      <c r="F5" s="1"/>
      <c r="G5" s="1"/>
      <c r="H5" s="1"/>
      <c r="I5" s="1"/>
      <c r="J5" s="1">
        <v>-379.99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>
        <f>SUM(BASE[[#This Row],[Réajust 2001]:[Réajust 2025]])</f>
        <v>-379.99</v>
      </c>
    </row>
    <row r="6" spans="1:30" x14ac:dyDescent="0.25">
      <c r="A6" s="1" t="s">
        <v>48</v>
      </c>
      <c r="B6" s="1" t="s">
        <v>55</v>
      </c>
      <c r="C6" s="1" t="s">
        <v>35</v>
      </c>
      <c r="D6" s="1" t="s">
        <v>28</v>
      </c>
      <c r="E6" s="1"/>
      <c r="F6" s="1"/>
      <c r="G6" s="1"/>
      <c r="H6" s="1">
        <v>1650</v>
      </c>
      <c r="I6" s="1"/>
      <c r="J6" s="1"/>
      <c r="K6" s="1"/>
      <c r="L6" s="1"/>
      <c r="M6" s="1"/>
      <c r="N6" s="1">
        <v>8407.44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>
        <f>SUM(BASE[[#This Row],[Réajust 2001]:[Réajust 2025]])</f>
        <v>10057.44</v>
      </c>
    </row>
    <row r="7" spans="1:30" x14ac:dyDescent="0.25">
      <c r="A7" s="1" t="s">
        <v>49</v>
      </c>
      <c r="B7" s="1" t="s">
        <v>56</v>
      </c>
      <c r="C7" s="1" t="s">
        <v>36</v>
      </c>
      <c r="D7" s="1" t="s">
        <v>28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>
        <v>5000</v>
      </c>
      <c r="Z7" s="1"/>
      <c r="AA7" s="1"/>
      <c r="AB7" s="1"/>
      <c r="AC7" s="1"/>
      <c r="AD7" s="1">
        <f>SUM(BASE[[#This Row],[Réajust 2001]:[Réajust 2025]])</f>
        <v>5000</v>
      </c>
    </row>
    <row r="8" spans="1:30" x14ac:dyDescent="0.25">
      <c r="A8" s="1" t="s">
        <v>50</v>
      </c>
      <c r="B8" s="1" t="s">
        <v>57</v>
      </c>
      <c r="C8" s="1" t="s">
        <v>37</v>
      </c>
      <c r="D8" s="1" t="s">
        <v>62</v>
      </c>
      <c r="E8" s="1">
        <v>80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>
        <v>80</v>
      </c>
      <c r="T8" s="1"/>
      <c r="U8" s="1"/>
      <c r="V8" s="1"/>
      <c r="W8" s="1"/>
      <c r="X8" s="1"/>
      <c r="Y8" s="1"/>
      <c r="Z8" s="1"/>
      <c r="AA8" s="1"/>
      <c r="AB8" s="1"/>
      <c r="AC8" s="1"/>
      <c r="AD8" s="1">
        <f>SUM(BASE[[#This Row],[Réajust 2001]:[Réajust 2025]])</f>
        <v>160</v>
      </c>
    </row>
    <row r="9" spans="1:30" x14ac:dyDescent="0.25">
      <c r="A9" s="1" t="s">
        <v>50</v>
      </c>
      <c r="B9" s="1" t="s">
        <v>57</v>
      </c>
      <c r="C9" s="1" t="s">
        <v>37</v>
      </c>
      <c r="D9" s="1" t="s">
        <v>63</v>
      </c>
      <c r="E9" s="1"/>
      <c r="F9" s="1"/>
      <c r="G9" s="1">
        <v>60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>
        <v>60</v>
      </c>
      <c r="Z9" s="1"/>
      <c r="AA9" s="1"/>
      <c r="AB9" s="1"/>
      <c r="AC9" s="1"/>
      <c r="AD9" s="1">
        <f>SUM(BASE[[#This Row],[Réajust 2001]:[Réajust 2025]])</f>
        <v>120</v>
      </c>
    </row>
    <row r="10" spans="1:30" x14ac:dyDescent="0.25">
      <c r="A10" s="1" t="s">
        <v>50</v>
      </c>
      <c r="B10" s="1" t="s">
        <v>57</v>
      </c>
      <c r="C10" s="1" t="s">
        <v>37</v>
      </c>
      <c r="D10" s="1" t="s">
        <v>64</v>
      </c>
      <c r="E10" s="1"/>
      <c r="F10" s="1"/>
      <c r="G10" s="1"/>
      <c r="H10" s="1"/>
      <c r="I10" s="1"/>
      <c r="J10" s="1">
        <v>200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>
        <f>SUM(BASE[[#This Row],[Réajust 2001]:[Réajust 2025]])</f>
        <v>200</v>
      </c>
    </row>
    <row r="11" spans="1:30" x14ac:dyDescent="0.25">
      <c r="A11" s="1" t="s">
        <v>50</v>
      </c>
      <c r="B11" s="1" t="s">
        <v>57</v>
      </c>
      <c r="C11" s="1" t="s">
        <v>37</v>
      </c>
      <c r="D11" s="1" t="s">
        <v>65</v>
      </c>
      <c r="E11" s="1"/>
      <c r="F11" s="1"/>
      <c r="G11" s="1"/>
      <c r="H11" s="1"/>
      <c r="I11" s="1"/>
      <c r="J11" s="1"/>
      <c r="K11" s="1"/>
      <c r="L11" s="1">
        <v>250</v>
      </c>
      <c r="M11" s="1"/>
      <c r="N11" s="1"/>
      <c r="O11" s="1"/>
      <c r="P11" s="1">
        <v>250</v>
      </c>
      <c r="Q11" s="1"/>
      <c r="R11" s="1"/>
      <c r="S11" s="1"/>
      <c r="T11" s="1">
        <v>1650</v>
      </c>
      <c r="U11" s="1"/>
      <c r="V11" s="1"/>
      <c r="W11" s="1"/>
      <c r="X11" s="1"/>
      <c r="Y11" s="1"/>
      <c r="Z11" s="1"/>
      <c r="AA11" s="1"/>
      <c r="AB11" s="1"/>
      <c r="AC11" s="1"/>
      <c r="AD11" s="1">
        <f>SUM(BASE[[#This Row],[Réajust 2001]:[Réajust 2025]])</f>
        <v>2150</v>
      </c>
    </row>
    <row r="12" spans="1:30" x14ac:dyDescent="0.25">
      <c r="A12" s="1" t="s">
        <v>51</v>
      </c>
      <c r="B12" s="1" t="s">
        <v>28</v>
      </c>
      <c r="C12" s="1" t="s">
        <v>28</v>
      </c>
      <c r="D12" s="1" t="s">
        <v>28</v>
      </c>
      <c r="E12" s="1">
        <v>150</v>
      </c>
      <c r="F12" s="1"/>
      <c r="G12" s="1"/>
      <c r="H12" s="1"/>
      <c r="I12" s="1"/>
      <c r="J12" s="1"/>
      <c r="K12" s="1">
        <v>2500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>
        <v>-400</v>
      </c>
      <c r="AC12" s="1"/>
      <c r="AD12" s="1">
        <f>SUM(BASE[[#This Row],[Réajust 2001]:[Réajust 2025]])</f>
        <v>2250</v>
      </c>
    </row>
    <row r="13" spans="1:30" x14ac:dyDescent="0.25">
      <c r="A13" s="1" t="s">
        <v>38</v>
      </c>
      <c r="B13" s="1" t="s">
        <v>28</v>
      </c>
      <c r="C13" s="1" t="s">
        <v>28</v>
      </c>
      <c r="D13" s="1" t="s">
        <v>28</v>
      </c>
      <c r="E13" s="1"/>
      <c r="F13" s="1"/>
      <c r="G13" s="1"/>
      <c r="H13" s="1"/>
      <c r="I13" s="1"/>
      <c r="J13" s="1"/>
      <c r="K13" s="1"/>
      <c r="L13" s="1"/>
      <c r="M13" s="1">
        <v>515.19000000000005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>
        <f>SUM(BASE[[#This Row],[Réajust 2001]:[Réajust 2025]])</f>
        <v>515.19000000000005</v>
      </c>
    </row>
    <row r="14" spans="1:30" x14ac:dyDescent="0.25">
      <c r="A14" s="1" t="s">
        <v>39</v>
      </c>
      <c r="B14" s="1" t="s">
        <v>58</v>
      </c>
      <c r="C14" s="1" t="s">
        <v>40</v>
      </c>
      <c r="D14" s="1" t="s">
        <v>28</v>
      </c>
      <c r="E14" s="1"/>
      <c r="F14" s="1"/>
      <c r="G14" s="1"/>
      <c r="H14" s="1"/>
      <c r="I14" s="1"/>
      <c r="J14" s="1"/>
      <c r="K14" s="1"/>
      <c r="L14" s="1"/>
      <c r="M14" s="1"/>
      <c r="N14" s="1">
        <v>6000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>
        <f>SUM(BASE[[#This Row],[Réajust 2001]:[Réajust 2025]])</f>
        <v>6000</v>
      </c>
    </row>
    <row r="15" spans="1:30" x14ac:dyDescent="0.25">
      <c r="A15" s="1" t="s">
        <v>52</v>
      </c>
      <c r="B15" s="1" t="s">
        <v>59</v>
      </c>
      <c r="C15" s="1" t="s">
        <v>41</v>
      </c>
      <c r="D15" s="1" t="s">
        <v>28</v>
      </c>
      <c r="E15" s="1">
        <v>20</v>
      </c>
      <c r="F15" s="1">
        <v>50</v>
      </c>
      <c r="G15" s="1"/>
      <c r="H15" s="1">
        <v>200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>
        <f>SUM(BASE[[#This Row],[Réajust 2001]:[Réajust 2025]])</f>
        <v>270</v>
      </c>
    </row>
    <row r="16" spans="1:30" x14ac:dyDescent="0.25">
      <c r="A16" s="1" t="s">
        <v>52</v>
      </c>
      <c r="B16" s="1" t="s">
        <v>60</v>
      </c>
      <c r="C16" s="1" t="s">
        <v>41</v>
      </c>
      <c r="D16" s="1" t="s">
        <v>28</v>
      </c>
      <c r="E16" s="1"/>
      <c r="F16" s="1"/>
      <c r="G16" s="1"/>
      <c r="H16" s="1"/>
      <c r="I16" s="1"/>
      <c r="J16" s="1">
        <v>300</v>
      </c>
      <c r="K16" s="1"/>
      <c r="L16" s="1">
        <v>600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>
        <f>SUM(BASE[[#This Row],[Réajust 2001]:[Réajust 2025]])</f>
        <v>900</v>
      </c>
    </row>
    <row r="17" spans="1:30" x14ac:dyDescent="0.25">
      <c r="A17" s="1" t="s">
        <v>42</v>
      </c>
      <c r="B17" s="1" t="s">
        <v>61</v>
      </c>
      <c r="C17" s="1" t="s">
        <v>43</v>
      </c>
      <c r="D17" s="1" t="s">
        <v>28</v>
      </c>
      <c r="E17" s="1"/>
      <c r="F17" s="1"/>
      <c r="G17" s="1"/>
      <c r="H17" s="1"/>
      <c r="I17" s="1"/>
      <c r="J17" s="1"/>
      <c r="K17" s="1"/>
      <c r="L17" s="1"/>
      <c r="M17" s="1">
        <v>12000</v>
      </c>
      <c r="N17" s="1"/>
      <c r="O17" s="1">
        <v>-6000</v>
      </c>
      <c r="P17" s="1"/>
      <c r="Q17" s="1"/>
      <c r="R17" s="1"/>
      <c r="S17" s="1">
        <v>10000</v>
      </c>
      <c r="T17" s="1"/>
      <c r="U17" s="1"/>
      <c r="V17" s="1"/>
      <c r="W17" s="1"/>
      <c r="X17" s="1"/>
      <c r="Y17" s="1"/>
      <c r="Z17" s="1">
        <v>2500</v>
      </c>
      <c r="AA17" s="1"/>
      <c r="AB17" s="1"/>
      <c r="AC17" s="1"/>
      <c r="AD17" s="1">
        <f>SUM(BASE[[#This Row],[Réajust 2001]:[Réajust 2025]])</f>
        <v>18500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6DBE3-490F-481B-ACE2-913A0480295A}">
  <sheetPr codeName="Feuil2">
    <tabColor rgb="FFFFFF00"/>
  </sheetPr>
  <dimension ref="A1:AE23"/>
  <sheetViews>
    <sheetView workbookViewId="0">
      <selection activeCell="A24" sqref="A24"/>
    </sheetView>
  </sheetViews>
  <sheetFormatPr baseColWidth="10" defaultColWidth="9.140625" defaultRowHeight="15" x14ac:dyDescent="0.25"/>
  <cols>
    <col min="1" max="1" width="38.42578125" bestFit="1" customWidth="1"/>
    <col min="2" max="2" width="16.140625" customWidth="1"/>
    <col min="3" max="3" width="20.85546875" bestFit="1" customWidth="1"/>
    <col min="4" max="4" width="51.85546875" bestFit="1" customWidth="1"/>
    <col min="5" max="5" width="20.140625" bestFit="1" customWidth="1"/>
    <col min="6" max="30" width="14.140625" customWidth="1"/>
    <col min="31" max="31" width="15" customWidth="1"/>
  </cols>
  <sheetData>
    <row r="1" spans="1:31" x14ac:dyDescent="0.25">
      <c r="A1" s="2" t="s">
        <v>67</v>
      </c>
      <c r="B1" s="2" t="s">
        <v>53</v>
      </c>
      <c r="C1" s="2" t="s">
        <v>68</v>
      </c>
      <c r="D1" s="2" t="s">
        <v>0</v>
      </c>
      <c r="E1" s="2" t="s">
        <v>66</v>
      </c>
      <c r="F1" s="3" t="s">
        <v>1</v>
      </c>
      <c r="G1" s="3" t="s">
        <v>2</v>
      </c>
      <c r="H1" s="3" t="s">
        <v>3</v>
      </c>
      <c r="I1" s="3" t="s">
        <v>4</v>
      </c>
      <c r="J1" s="3" t="s">
        <v>5</v>
      </c>
      <c r="K1" s="3" t="s">
        <v>6</v>
      </c>
      <c r="L1" s="3" t="s">
        <v>7</v>
      </c>
      <c r="M1" s="3" t="s">
        <v>8</v>
      </c>
      <c r="N1" s="3" t="s">
        <v>9</v>
      </c>
      <c r="O1" s="3" t="s">
        <v>10</v>
      </c>
      <c r="P1" s="3" t="s">
        <v>11</v>
      </c>
      <c r="Q1" s="3" t="s">
        <v>12</v>
      </c>
      <c r="R1" s="3" t="s">
        <v>13</v>
      </c>
      <c r="S1" s="3" t="s">
        <v>14</v>
      </c>
      <c r="T1" s="3" t="s">
        <v>15</v>
      </c>
      <c r="U1" s="3" t="s">
        <v>16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2" t="s">
        <v>26</v>
      </c>
    </row>
    <row r="2" spans="1:31" x14ac:dyDescent="0.25">
      <c r="A2" s="1" t="s">
        <v>44</v>
      </c>
      <c r="B2" s="1" t="s">
        <v>54</v>
      </c>
      <c r="C2" s="1" t="s">
        <v>27</v>
      </c>
      <c r="D2" s="1" t="s">
        <v>28</v>
      </c>
      <c r="E2" s="1">
        <v>2000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>
        <v>8000</v>
      </c>
      <c r="Z2" s="1"/>
      <c r="AA2" s="1"/>
      <c r="AB2" s="1"/>
      <c r="AC2" s="1"/>
      <c r="AD2" s="1"/>
      <c r="AE2" s="1">
        <f>SUM(BASE3[[#This Row],[MONTANT INIITIAL]:[Réajust 2025]])</f>
        <v>10000</v>
      </c>
    </row>
    <row r="3" spans="1:31" x14ac:dyDescent="0.25">
      <c r="A3" s="1" t="s">
        <v>45</v>
      </c>
      <c r="B3" s="1" t="s">
        <v>29</v>
      </c>
      <c r="C3" s="1" t="s">
        <v>30</v>
      </c>
      <c r="D3" s="1" t="s">
        <v>28</v>
      </c>
      <c r="E3" s="1">
        <v>25000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>
        <f>SUM(BASE3[[#This Row],[MONTANT INIITIAL]:[Réajust 2025]])</f>
        <v>25000</v>
      </c>
    </row>
    <row r="4" spans="1:31" x14ac:dyDescent="0.25">
      <c r="A4" s="1" t="s">
        <v>46</v>
      </c>
      <c r="B4" s="1" t="s">
        <v>31</v>
      </c>
      <c r="C4" s="1" t="s">
        <v>32</v>
      </c>
      <c r="D4" s="1" t="s">
        <v>28</v>
      </c>
      <c r="E4" s="1">
        <v>700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>
        <v>-379.99</v>
      </c>
      <c r="Z4" s="1"/>
      <c r="AA4" s="1">
        <v>400</v>
      </c>
      <c r="AB4" s="1"/>
      <c r="AC4" s="1">
        <v>27000</v>
      </c>
      <c r="AD4" s="1"/>
      <c r="AE4" s="1">
        <f>SUM(BASE3[[#This Row],[MONTANT INIITIAL]:[Réajust 2025]])</f>
        <v>27720.01</v>
      </c>
    </row>
    <row r="5" spans="1:31" x14ac:dyDescent="0.25">
      <c r="A5" s="1" t="s">
        <v>47</v>
      </c>
      <c r="B5" s="1" t="s">
        <v>33</v>
      </c>
      <c r="C5" s="1" t="s">
        <v>34</v>
      </c>
      <c r="D5" s="1" t="s">
        <v>28</v>
      </c>
      <c r="E5" s="1">
        <v>-379.99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>
        <f>SUM(BASE3[[#This Row],[MONTANT INIITIAL]:[Réajust 2025]])</f>
        <v>-379.99</v>
      </c>
    </row>
    <row r="6" spans="1:31" x14ac:dyDescent="0.25">
      <c r="A6" s="1" t="s">
        <v>48</v>
      </c>
      <c r="B6" s="1" t="s">
        <v>55</v>
      </c>
      <c r="C6" s="1" t="s">
        <v>35</v>
      </c>
      <c r="D6" s="1" t="s">
        <v>28</v>
      </c>
      <c r="E6" s="1">
        <v>1650</v>
      </c>
      <c r="F6" s="1"/>
      <c r="G6" s="1"/>
      <c r="H6" s="1"/>
      <c r="I6" s="1"/>
      <c r="J6" s="1"/>
      <c r="K6" s="1"/>
      <c r="L6" s="1"/>
      <c r="M6" s="1"/>
      <c r="N6" s="1"/>
      <c r="O6" s="1">
        <v>8407.44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>
        <f>SUM(BASE3[[#This Row],[MONTANT INIITIAL]:[Réajust 2025]])</f>
        <v>10057.44</v>
      </c>
    </row>
    <row r="7" spans="1:31" x14ac:dyDescent="0.25">
      <c r="A7" s="1" t="s">
        <v>49</v>
      </c>
      <c r="B7" s="1" t="s">
        <v>56</v>
      </c>
      <c r="C7" s="1" t="s">
        <v>36</v>
      </c>
      <c r="D7" s="1" t="s">
        <v>28</v>
      </c>
      <c r="E7" s="1">
        <v>5000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>
        <f>SUM(BASE3[[#This Row],[MONTANT INIITIAL]:[Réajust 2025]])</f>
        <v>5000</v>
      </c>
    </row>
    <row r="8" spans="1:31" x14ac:dyDescent="0.25">
      <c r="A8" s="1" t="s">
        <v>50</v>
      </c>
      <c r="B8" s="1" t="s">
        <v>57</v>
      </c>
      <c r="C8" s="1" t="s">
        <v>37</v>
      </c>
      <c r="D8" s="1" t="s">
        <v>62</v>
      </c>
      <c r="E8" s="1">
        <v>80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>
        <v>80</v>
      </c>
      <c r="U8" s="1"/>
      <c r="V8" s="1"/>
      <c r="W8" s="1"/>
      <c r="X8" s="1"/>
      <c r="Y8" s="1"/>
      <c r="Z8" s="1"/>
      <c r="AA8" s="1"/>
      <c r="AB8" s="1"/>
      <c r="AC8" s="1"/>
      <c r="AD8" s="1"/>
      <c r="AE8" s="1">
        <f>SUM(BASE3[[#This Row],[MONTANT INIITIAL]:[Réajust 2025]])</f>
        <v>160</v>
      </c>
    </row>
    <row r="9" spans="1:31" x14ac:dyDescent="0.25">
      <c r="A9" s="1" t="s">
        <v>50</v>
      </c>
      <c r="B9" s="1" t="s">
        <v>57</v>
      </c>
      <c r="C9" s="1" t="s">
        <v>37</v>
      </c>
      <c r="D9" s="1" t="s">
        <v>63</v>
      </c>
      <c r="E9" s="1">
        <v>60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>
        <v>60</v>
      </c>
      <c r="AA9" s="1"/>
      <c r="AB9" s="1"/>
      <c r="AC9" s="1"/>
      <c r="AD9" s="1"/>
      <c r="AE9" s="1">
        <f>SUM(BASE3[[#This Row],[MONTANT INIITIAL]:[Réajust 2025]])</f>
        <v>120</v>
      </c>
    </row>
    <row r="10" spans="1:31" x14ac:dyDescent="0.25">
      <c r="A10" s="1" t="s">
        <v>50</v>
      </c>
      <c r="B10" s="1" t="s">
        <v>57</v>
      </c>
      <c r="C10" s="1" t="s">
        <v>37</v>
      </c>
      <c r="D10" s="1" t="s">
        <v>64</v>
      </c>
      <c r="E10" s="1">
        <v>200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>
        <f>SUM(BASE3[[#This Row],[MONTANT INIITIAL]:[Réajust 2025]])</f>
        <v>200</v>
      </c>
    </row>
    <row r="11" spans="1:31" x14ac:dyDescent="0.25">
      <c r="A11" s="1" t="s">
        <v>50</v>
      </c>
      <c r="B11" s="1" t="s">
        <v>57</v>
      </c>
      <c r="C11" s="1" t="s">
        <v>37</v>
      </c>
      <c r="D11" s="1" t="s">
        <v>65</v>
      </c>
      <c r="E11" s="1">
        <v>250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>
        <v>250</v>
      </c>
      <c r="R11" s="1"/>
      <c r="S11" s="1"/>
      <c r="T11" s="1"/>
      <c r="U11" s="1">
        <v>1650</v>
      </c>
      <c r="V11" s="1"/>
      <c r="W11" s="1"/>
      <c r="X11" s="1"/>
      <c r="Y11" s="1"/>
      <c r="Z11" s="1"/>
      <c r="AA11" s="1"/>
      <c r="AB11" s="1"/>
      <c r="AC11" s="1"/>
      <c r="AD11" s="1"/>
      <c r="AE11" s="1">
        <f>SUM(BASE3[[#This Row],[MONTANT INIITIAL]:[Réajust 2025]])</f>
        <v>2150</v>
      </c>
    </row>
    <row r="12" spans="1:31" x14ac:dyDescent="0.25">
      <c r="A12" s="1" t="s">
        <v>51</v>
      </c>
      <c r="B12" s="1" t="s">
        <v>28</v>
      </c>
      <c r="C12" s="1" t="s">
        <v>28</v>
      </c>
      <c r="D12" s="1" t="s">
        <v>28</v>
      </c>
      <c r="E12" s="1">
        <v>150</v>
      </c>
      <c r="F12" s="1"/>
      <c r="G12" s="1"/>
      <c r="H12" s="1"/>
      <c r="I12" s="1"/>
      <c r="J12" s="1"/>
      <c r="K12" s="1"/>
      <c r="L12" s="1">
        <v>2500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>
        <v>-400</v>
      </c>
      <c r="AD12" s="1"/>
      <c r="AE12" s="1">
        <f>SUM(BASE3[[#This Row],[MONTANT INIITIAL]:[Réajust 2025]])</f>
        <v>2250</v>
      </c>
    </row>
    <row r="13" spans="1:31" x14ac:dyDescent="0.25">
      <c r="A13" s="1" t="s">
        <v>38</v>
      </c>
      <c r="B13" s="1" t="s">
        <v>28</v>
      </c>
      <c r="C13" s="1" t="s">
        <v>28</v>
      </c>
      <c r="D13" s="1" t="s">
        <v>28</v>
      </c>
      <c r="E13" s="1">
        <v>515.19000000000005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>
        <f>SUM(BASE3[[#This Row],[MONTANT INIITIAL]:[Réajust 2025]])</f>
        <v>515.19000000000005</v>
      </c>
    </row>
    <row r="14" spans="1:31" x14ac:dyDescent="0.25">
      <c r="A14" s="1" t="s">
        <v>39</v>
      </c>
      <c r="B14" s="1" t="s">
        <v>58</v>
      </c>
      <c r="C14" s="1" t="s">
        <v>40</v>
      </c>
      <c r="D14" s="1" t="s">
        <v>28</v>
      </c>
      <c r="E14" s="1">
        <v>6000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>
        <f>SUM(BASE3[[#This Row],[MONTANT INIITIAL]:[Réajust 2025]])</f>
        <v>6000</v>
      </c>
    </row>
    <row r="15" spans="1:31" x14ac:dyDescent="0.25">
      <c r="A15" s="1" t="s">
        <v>52</v>
      </c>
      <c r="B15" s="1" t="s">
        <v>59</v>
      </c>
      <c r="C15" s="1" t="s">
        <v>41</v>
      </c>
      <c r="D15" s="1" t="s">
        <v>28</v>
      </c>
      <c r="E15" s="1">
        <v>20</v>
      </c>
      <c r="F15" s="1"/>
      <c r="G15" s="1">
        <v>50</v>
      </c>
      <c r="H15" s="1"/>
      <c r="I15" s="1">
        <v>200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>
        <f>SUM(BASE3[[#This Row],[MONTANT INIITIAL]:[Réajust 2025]])</f>
        <v>270</v>
      </c>
    </row>
    <row r="16" spans="1:31" x14ac:dyDescent="0.25">
      <c r="A16" s="1" t="s">
        <v>52</v>
      </c>
      <c r="B16" s="1" t="s">
        <v>60</v>
      </c>
      <c r="C16" s="1" t="s">
        <v>41</v>
      </c>
      <c r="D16" s="1" t="s">
        <v>28</v>
      </c>
      <c r="E16" s="1">
        <v>300</v>
      </c>
      <c r="F16" s="4"/>
      <c r="G16" s="1"/>
      <c r="H16" s="1"/>
      <c r="I16" s="1"/>
      <c r="J16" s="1"/>
      <c r="K16" s="1"/>
      <c r="L16" s="1"/>
      <c r="M16" s="1">
        <v>600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>
        <f>SUM(BASE3[[#This Row],[MONTANT INIITIAL]:[Réajust 2025]])</f>
        <v>900</v>
      </c>
    </row>
    <row r="17" spans="1:31" x14ac:dyDescent="0.25">
      <c r="A17" s="1" t="s">
        <v>42</v>
      </c>
      <c r="B17" s="1" t="s">
        <v>61</v>
      </c>
      <c r="C17" s="1" t="s">
        <v>43</v>
      </c>
      <c r="D17" s="1" t="s">
        <v>28</v>
      </c>
      <c r="E17" s="1">
        <v>12000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>
        <v>-6000</v>
      </c>
      <c r="Q17" s="1"/>
      <c r="R17" s="1"/>
      <c r="S17" s="1"/>
      <c r="T17" s="1">
        <v>10000</v>
      </c>
      <c r="U17" s="1"/>
      <c r="V17" s="1"/>
      <c r="W17" s="1"/>
      <c r="X17" s="1"/>
      <c r="Y17" s="1"/>
      <c r="Z17" s="1"/>
      <c r="AA17" s="1">
        <v>2500</v>
      </c>
      <c r="AB17" s="1"/>
      <c r="AC17" s="1"/>
      <c r="AD17" s="1"/>
      <c r="AE17" s="1">
        <f>SUM(BASE3[[#This Row],[MONTANT INIITIAL]:[Réajust 2025]])</f>
        <v>18500</v>
      </c>
    </row>
    <row r="21" spans="1:31" x14ac:dyDescent="0.25">
      <c r="A21" t="s">
        <v>69</v>
      </c>
    </row>
    <row r="22" spans="1:31" x14ac:dyDescent="0.25">
      <c r="A22" t="s">
        <v>70</v>
      </c>
    </row>
    <row r="23" spans="1:31" x14ac:dyDescent="0.25">
      <c r="A23" t="s">
        <v>72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F7FCA-A7DD-4050-A371-51CD5AD33E99}">
  <dimension ref="A1:AE17"/>
  <sheetViews>
    <sheetView workbookViewId="0">
      <selection sqref="A1:AE17"/>
    </sheetView>
  </sheetViews>
  <sheetFormatPr baseColWidth="10" defaultRowHeight="15" x14ac:dyDescent="0.25"/>
  <cols>
    <col min="1" max="1" width="28.42578125" bestFit="1" customWidth="1"/>
    <col min="2" max="2" width="16.28515625" bestFit="1" customWidth="1"/>
    <col min="3" max="3" width="20.85546875" bestFit="1" customWidth="1"/>
    <col min="4" max="4" width="52.28515625" bestFit="1" customWidth="1"/>
    <col min="5" max="29" width="14.28515625" bestFit="1" customWidth="1"/>
    <col min="30" max="30" width="15.140625" bestFit="1" customWidth="1"/>
    <col min="31" max="31" width="16.5703125" bestFit="1" customWidth="1"/>
  </cols>
  <sheetData>
    <row r="1" spans="1:31" x14ac:dyDescent="0.25">
      <c r="A1" t="s">
        <v>67</v>
      </c>
      <c r="B1" t="s">
        <v>53</v>
      </c>
      <c r="C1" t="s">
        <v>68</v>
      </c>
      <c r="D1" t="s">
        <v>0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  <c r="S1" t="s">
        <v>15</v>
      </c>
      <c r="T1" t="s">
        <v>16</v>
      </c>
      <c r="U1" t="s">
        <v>17</v>
      </c>
      <c r="V1" t="s">
        <v>18</v>
      </c>
      <c r="W1" t="s">
        <v>19</v>
      </c>
      <c r="X1" t="s">
        <v>20</v>
      </c>
      <c r="Y1" t="s">
        <v>21</v>
      </c>
      <c r="Z1" t="s">
        <v>22</v>
      </c>
      <c r="AA1" t="s">
        <v>23</v>
      </c>
      <c r="AB1" t="s">
        <v>24</v>
      </c>
      <c r="AC1" t="s">
        <v>25</v>
      </c>
      <c r="AD1" t="s">
        <v>26</v>
      </c>
      <c r="AE1" t="s">
        <v>71</v>
      </c>
    </row>
    <row r="2" spans="1:31" x14ac:dyDescent="0.25">
      <c r="A2" s="5" t="s">
        <v>44</v>
      </c>
      <c r="B2" s="5" t="s">
        <v>54</v>
      </c>
      <c r="C2" s="5" t="s">
        <v>27</v>
      </c>
      <c r="D2" s="5" t="s">
        <v>28</v>
      </c>
      <c r="E2" s="5"/>
      <c r="F2" s="5"/>
      <c r="G2" s="5"/>
      <c r="H2" s="5">
        <v>2000</v>
      </c>
      <c r="J2" s="5"/>
      <c r="K2" s="5"/>
      <c r="L2" s="5"/>
      <c r="M2" s="5"/>
      <c r="N2" s="5"/>
      <c r="O2" s="5"/>
      <c r="P2" s="5"/>
      <c r="R2" s="5"/>
      <c r="S2" s="5"/>
      <c r="T2" s="5"/>
      <c r="X2" s="5">
        <v>8000</v>
      </c>
      <c r="Y2" s="5"/>
      <c r="Z2" s="5"/>
      <c r="AB2" s="5"/>
      <c r="AD2" s="5">
        <v>10000</v>
      </c>
      <c r="AE2">
        <v>0</v>
      </c>
    </row>
    <row r="3" spans="1:31" x14ac:dyDescent="0.25">
      <c r="A3" s="5" t="s">
        <v>45</v>
      </c>
      <c r="B3" s="5" t="s">
        <v>29</v>
      </c>
      <c r="C3" s="5" t="s">
        <v>30</v>
      </c>
      <c r="D3" s="5" t="s">
        <v>28</v>
      </c>
      <c r="E3" s="5"/>
      <c r="F3" s="5"/>
      <c r="G3" s="5"/>
      <c r="H3" s="5"/>
      <c r="J3" s="5"/>
      <c r="K3" s="5"/>
      <c r="L3" s="5"/>
      <c r="M3" s="5">
        <v>25000</v>
      </c>
      <c r="N3" s="5"/>
      <c r="O3" s="5"/>
      <c r="P3" s="5"/>
      <c r="R3" s="5"/>
      <c r="S3" s="5"/>
      <c r="T3" s="5"/>
      <c r="X3" s="5"/>
      <c r="Y3" s="5"/>
      <c r="Z3" s="5"/>
      <c r="AB3" s="5"/>
      <c r="AD3" s="5">
        <v>25000</v>
      </c>
      <c r="AE3">
        <v>0</v>
      </c>
    </row>
    <row r="4" spans="1:31" x14ac:dyDescent="0.25">
      <c r="A4" s="5" t="s">
        <v>46</v>
      </c>
      <c r="B4" s="5" t="s">
        <v>31</v>
      </c>
      <c r="C4" s="5" t="s">
        <v>32</v>
      </c>
      <c r="D4" s="5" t="s">
        <v>28</v>
      </c>
      <c r="E4" s="5"/>
      <c r="F4" s="5"/>
      <c r="G4" s="5"/>
      <c r="H4" s="5"/>
      <c r="J4" s="5"/>
      <c r="K4" s="5"/>
      <c r="L4" s="5"/>
      <c r="M4" s="5"/>
      <c r="N4" s="5"/>
      <c r="O4" s="5"/>
      <c r="P4" s="5"/>
      <c r="R4" s="5">
        <v>700</v>
      </c>
      <c r="S4" s="5"/>
      <c r="T4" s="5"/>
      <c r="X4" s="5">
        <v>-379.99</v>
      </c>
      <c r="Y4" s="5"/>
      <c r="Z4" s="5">
        <v>400</v>
      </c>
      <c r="AB4" s="5">
        <v>27000</v>
      </c>
      <c r="AD4" s="5">
        <v>27720.01</v>
      </c>
      <c r="AE4">
        <v>0</v>
      </c>
    </row>
    <row r="5" spans="1:31" x14ac:dyDescent="0.25">
      <c r="A5" s="5" t="s">
        <v>47</v>
      </c>
      <c r="B5" s="5" t="s">
        <v>33</v>
      </c>
      <c r="C5" s="5" t="s">
        <v>34</v>
      </c>
      <c r="D5" s="5" t="s">
        <v>28</v>
      </c>
      <c r="E5" s="5"/>
      <c r="F5" s="5"/>
      <c r="G5" s="5"/>
      <c r="H5" s="5"/>
      <c r="J5" s="5">
        <v>-379.99</v>
      </c>
      <c r="K5" s="5"/>
      <c r="L5" s="5"/>
      <c r="M5" s="5"/>
      <c r="N5" s="5"/>
      <c r="O5" s="5"/>
      <c r="P5" s="5"/>
      <c r="R5" s="5"/>
      <c r="S5" s="5"/>
      <c r="T5" s="5"/>
      <c r="X5" s="5"/>
      <c r="Y5" s="5"/>
      <c r="Z5" s="5"/>
      <c r="AB5" s="5"/>
      <c r="AD5" s="5">
        <v>-379.99</v>
      </c>
      <c r="AE5">
        <v>0</v>
      </c>
    </row>
    <row r="6" spans="1:31" x14ac:dyDescent="0.25">
      <c r="A6" s="5" t="s">
        <v>48</v>
      </c>
      <c r="B6" s="5" t="s">
        <v>55</v>
      </c>
      <c r="C6" s="5" t="s">
        <v>35</v>
      </c>
      <c r="D6" s="5" t="s">
        <v>28</v>
      </c>
      <c r="E6" s="5"/>
      <c r="F6" s="5"/>
      <c r="G6" s="5"/>
      <c r="H6" s="5">
        <v>1650</v>
      </c>
      <c r="J6" s="5"/>
      <c r="K6" s="5"/>
      <c r="L6" s="5"/>
      <c r="M6" s="5"/>
      <c r="N6" s="5">
        <v>8407.44</v>
      </c>
      <c r="O6" s="5"/>
      <c r="P6" s="5"/>
      <c r="R6" s="5"/>
      <c r="S6" s="5"/>
      <c r="T6" s="5"/>
      <c r="X6" s="5"/>
      <c r="Y6" s="5"/>
      <c r="Z6" s="5"/>
      <c r="AB6" s="5"/>
      <c r="AD6" s="5">
        <v>10057.44</v>
      </c>
      <c r="AE6">
        <v>0</v>
      </c>
    </row>
    <row r="7" spans="1:31" x14ac:dyDescent="0.25">
      <c r="A7" s="5" t="s">
        <v>49</v>
      </c>
      <c r="B7" s="5" t="s">
        <v>56</v>
      </c>
      <c r="C7" s="5" t="s">
        <v>36</v>
      </c>
      <c r="D7" s="5" t="s">
        <v>28</v>
      </c>
      <c r="E7" s="5"/>
      <c r="F7" s="5"/>
      <c r="G7" s="5"/>
      <c r="H7" s="5"/>
      <c r="J7" s="5"/>
      <c r="K7" s="5"/>
      <c r="L7" s="5"/>
      <c r="M7" s="5"/>
      <c r="N7" s="5"/>
      <c r="O7" s="5"/>
      <c r="P7" s="5"/>
      <c r="R7" s="5"/>
      <c r="S7" s="5"/>
      <c r="T7" s="5"/>
      <c r="X7" s="5"/>
      <c r="Y7" s="5">
        <v>5000</v>
      </c>
      <c r="Z7" s="5"/>
      <c r="AB7" s="5"/>
      <c r="AD7" s="5">
        <v>5000</v>
      </c>
      <c r="AE7">
        <v>0</v>
      </c>
    </row>
    <row r="8" spans="1:31" x14ac:dyDescent="0.25">
      <c r="A8" s="5" t="s">
        <v>50</v>
      </c>
      <c r="B8" s="5" t="s">
        <v>57</v>
      </c>
      <c r="C8" s="5" t="s">
        <v>37</v>
      </c>
      <c r="D8" s="5" t="s">
        <v>62</v>
      </c>
      <c r="E8" s="5">
        <v>80</v>
      </c>
      <c r="F8" s="5"/>
      <c r="G8" s="5"/>
      <c r="H8" s="5"/>
      <c r="J8" s="5"/>
      <c r="K8" s="5"/>
      <c r="L8" s="5"/>
      <c r="M8" s="5"/>
      <c r="N8" s="5"/>
      <c r="O8" s="5"/>
      <c r="P8" s="5"/>
      <c r="R8" s="5"/>
      <c r="S8" s="5">
        <v>80</v>
      </c>
      <c r="T8" s="5"/>
      <c r="X8" s="5"/>
      <c r="Y8" s="5"/>
      <c r="Z8" s="5"/>
      <c r="AB8" s="5"/>
      <c r="AD8" s="5">
        <v>160</v>
      </c>
      <c r="AE8">
        <v>0</v>
      </c>
    </row>
    <row r="9" spans="1:31" x14ac:dyDescent="0.25">
      <c r="A9" s="5" t="s">
        <v>50</v>
      </c>
      <c r="B9" s="5" t="s">
        <v>57</v>
      </c>
      <c r="C9" s="5" t="s">
        <v>37</v>
      </c>
      <c r="D9" s="5" t="s">
        <v>63</v>
      </c>
      <c r="E9" s="5"/>
      <c r="F9" s="5"/>
      <c r="G9" s="5">
        <v>60</v>
      </c>
      <c r="H9" s="5"/>
      <c r="J9" s="5"/>
      <c r="K9" s="5"/>
      <c r="L9" s="5"/>
      <c r="M9" s="5"/>
      <c r="N9" s="5"/>
      <c r="O9" s="5"/>
      <c r="P9" s="5"/>
      <c r="R9" s="5"/>
      <c r="S9" s="5"/>
      <c r="T9" s="5"/>
      <c r="X9" s="5"/>
      <c r="Y9" s="5">
        <v>60</v>
      </c>
      <c r="Z9" s="5"/>
      <c r="AB9" s="5"/>
      <c r="AD9" s="5">
        <v>120</v>
      </c>
      <c r="AE9">
        <v>0</v>
      </c>
    </row>
    <row r="10" spans="1:31" x14ac:dyDescent="0.25">
      <c r="A10" s="5" t="s">
        <v>50</v>
      </c>
      <c r="B10" s="5" t="s">
        <v>57</v>
      </c>
      <c r="C10" s="5" t="s">
        <v>37</v>
      </c>
      <c r="D10" s="5" t="s">
        <v>64</v>
      </c>
      <c r="E10" s="5"/>
      <c r="F10" s="5"/>
      <c r="G10" s="5"/>
      <c r="H10" s="5"/>
      <c r="J10" s="5">
        <v>200</v>
      </c>
      <c r="K10" s="5"/>
      <c r="L10" s="5"/>
      <c r="M10" s="5"/>
      <c r="N10" s="5"/>
      <c r="O10" s="5"/>
      <c r="P10" s="5"/>
      <c r="R10" s="5"/>
      <c r="S10" s="5"/>
      <c r="T10" s="5"/>
      <c r="X10" s="5"/>
      <c r="Y10" s="5"/>
      <c r="Z10" s="5"/>
      <c r="AB10" s="5"/>
      <c r="AD10" s="5">
        <v>200</v>
      </c>
      <c r="AE10">
        <v>0</v>
      </c>
    </row>
    <row r="11" spans="1:31" x14ac:dyDescent="0.25">
      <c r="A11" s="5" t="s">
        <v>50</v>
      </c>
      <c r="B11" s="5" t="s">
        <v>57</v>
      </c>
      <c r="C11" s="5" t="s">
        <v>37</v>
      </c>
      <c r="D11" s="5" t="s">
        <v>65</v>
      </c>
      <c r="E11" s="5"/>
      <c r="F11" s="5"/>
      <c r="G11" s="5"/>
      <c r="H11" s="5"/>
      <c r="J11" s="5"/>
      <c r="K11" s="5"/>
      <c r="L11" s="5">
        <v>250</v>
      </c>
      <c r="M11" s="5"/>
      <c r="N11" s="5"/>
      <c r="O11" s="5"/>
      <c r="P11" s="5">
        <v>250</v>
      </c>
      <c r="R11" s="5"/>
      <c r="S11" s="5"/>
      <c r="T11" s="5">
        <v>1650</v>
      </c>
      <c r="X11" s="5"/>
      <c r="Y11" s="5"/>
      <c r="Z11" s="5"/>
      <c r="AB11" s="5"/>
      <c r="AD11" s="5">
        <v>2150</v>
      </c>
      <c r="AE11">
        <v>0</v>
      </c>
    </row>
    <row r="12" spans="1:31" x14ac:dyDescent="0.25">
      <c r="A12" s="5" t="s">
        <v>51</v>
      </c>
      <c r="B12" s="5" t="s">
        <v>28</v>
      </c>
      <c r="C12" s="5" t="s">
        <v>28</v>
      </c>
      <c r="D12" s="5" t="s">
        <v>28</v>
      </c>
      <c r="E12" s="5">
        <v>150</v>
      </c>
      <c r="F12" s="5"/>
      <c r="G12" s="5"/>
      <c r="H12" s="5"/>
      <c r="J12" s="5"/>
      <c r="K12" s="5">
        <v>2500</v>
      </c>
      <c r="L12" s="5"/>
      <c r="M12" s="5"/>
      <c r="N12" s="5"/>
      <c r="O12" s="5"/>
      <c r="P12" s="5"/>
      <c r="R12" s="5"/>
      <c r="S12" s="5"/>
      <c r="T12" s="5"/>
      <c r="X12" s="5"/>
      <c r="Y12" s="5"/>
      <c r="Z12" s="5"/>
      <c r="AB12" s="5">
        <v>-400</v>
      </c>
      <c r="AD12" s="5">
        <v>2250</v>
      </c>
      <c r="AE12">
        <v>0</v>
      </c>
    </row>
    <row r="13" spans="1:31" x14ac:dyDescent="0.25">
      <c r="A13" s="5" t="s">
        <v>38</v>
      </c>
      <c r="B13" s="5" t="s">
        <v>28</v>
      </c>
      <c r="C13" s="5" t="s">
        <v>28</v>
      </c>
      <c r="D13" s="5" t="s">
        <v>28</v>
      </c>
      <c r="E13" s="5"/>
      <c r="F13" s="5"/>
      <c r="G13" s="5"/>
      <c r="H13" s="5"/>
      <c r="J13" s="5"/>
      <c r="K13" s="5"/>
      <c r="L13" s="5"/>
      <c r="M13" s="5">
        <v>515.19000000000005</v>
      </c>
      <c r="N13" s="5"/>
      <c r="O13" s="5"/>
      <c r="P13" s="5"/>
      <c r="R13" s="5"/>
      <c r="S13" s="5"/>
      <c r="T13" s="5"/>
      <c r="X13" s="5"/>
      <c r="Y13" s="5"/>
      <c r="Z13" s="5"/>
      <c r="AB13" s="5"/>
      <c r="AD13" s="5">
        <v>515.19000000000005</v>
      </c>
      <c r="AE13">
        <v>0</v>
      </c>
    </row>
    <row r="14" spans="1:31" x14ac:dyDescent="0.25">
      <c r="A14" s="5" t="s">
        <v>39</v>
      </c>
      <c r="B14" s="5" t="s">
        <v>58</v>
      </c>
      <c r="C14" s="5" t="s">
        <v>40</v>
      </c>
      <c r="D14" s="5" t="s">
        <v>28</v>
      </c>
      <c r="E14" s="5"/>
      <c r="F14" s="5"/>
      <c r="G14" s="5"/>
      <c r="H14" s="5"/>
      <c r="J14" s="5"/>
      <c r="K14" s="5"/>
      <c r="L14" s="5"/>
      <c r="M14" s="5"/>
      <c r="N14" s="5">
        <v>6000</v>
      </c>
      <c r="O14" s="5"/>
      <c r="P14" s="5"/>
      <c r="R14" s="5"/>
      <c r="S14" s="5"/>
      <c r="T14" s="5"/>
      <c r="X14" s="5"/>
      <c r="Y14" s="5"/>
      <c r="Z14" s="5"/>
      <c r="AB14" s="5"/>
      <c r="AD14" s="5">
        <v>6000</v>
      </c>
      <c r="AE14">
        <v>0</v>
      </c>
    </row>
    <row r="15" spans="1:31" x14ac:dyDescent="0.25">
      <c r="A15" s="5" t="s">
        <v>52</v>
      </c>
      <c r="B15" s="5" t="s">
        <v>59</v>
      </c>
      <c r="C15" s="5" t="s">
        <v>41</v>
      </c>
      <c r="D15" s="5" t="s">
        <v>28</v>
      </c>
      <c r="E15" s="5">
        <v>20</v>
      </c>
      <c r="F15" s="5">
        <v>50</v>
      </c>
      <c r="G15" s="5"/>
      <c r="H15" s="5">
        <v>200</v>
      </c>
      <c r="J15" s="5"/>
      <c r="K15" s="5"/>
      <c r="L15" s="5"/>
      <c r="M15" s="5"/>
      <c r="N15" s="5"/>
      <c r="O15" s="5"/>
      <c r="P15" s="5"/>
      <c r="R15" s="5"/>
      <c r="S15" s="5"/>
      <c r="T15" s="5"/>
      <c r="X15" s="5"/>
      <c r="Y15" s="5"/>
      <c r="Z15" s="5"/>
      <c r="AB15" s="5"/>
      <c r="AD15" s="5">
        <v>270</v>
      </c>
      <c r="AE15">
        <v>0</v>
      </c>
    </row>
    <row r="16" spans="1:31" x14ac:dyDescent="0.25">
      <c r="A16" s="5" t="s">
        <v>52</v>
      </c>
      <c r="B16" s="5" t="s">
        <v>60</v>
      </c>
      <c r="C16" s="5" t="s">
        <v>41</v>
      </c>
      <c r="D16" s="5" t="s">
        <v>28</v>
      </c>
      <c r="E16" s="5"/>
      <c r="F16" s="5"/>
      <c r="G16" s="5"/>
      <c r="H16" s="5"/>
      <c r="J16" s="5">
        <v>300</v>
      </c>
      <c r="K16" s="5"/>
      <c r="L16" s="5">
        <v>600</v>
      </c>
      <c r="M16" s="5"/>
      <c r="N16" s="5"/>
      <c r="O16" s="5"/>
      <c r="P16" s="5"/>
      <c r="R16" s="5"/>
      <c r="S16" s="5"/>
      <c r="T16" s="5"/>
      <c r="X16" s="5"/>
      <c r="Y16" s="5"/>
      <c r="Z16" s="5"/>
      <c r="AB16" s="5"/>
      <c r="AD16" s="5">
        <v>900</v>
      </c>
      <c r="AE16">
        <v>0</v>
      </c>
    </row>
    <row r="17" spans="1:31" x14ac:dyDescent="0.25">
      <c r="A17" s="5" t="s">
        <v>42</v>
      </c>
      <c r="B17" s="5" t="s">
        <v>61</v>
      </c>
      <c r="C17" s="5" t="s">
        <v>43</v>
      </c>
      <c r="D17" s="5" t="s">
        <v>28</v>
      </c>
      <c r="E17" s="5"/>
      <c r="F17" s="5"/>
      <c r="G17" s="5"/>
      <c r="H17" s="5"/>
      <c r="J17" s="5"/>
      <c r="K17" s="5"/>
      <c r="L17" s="5"/>
      <c r="M17" s="5">
        <v>12000</v>
      </c>
      <c r="N17" s="5"/>
      <c r="O17" s="5">
        <v>-6000</v>
      </c>
      <c r="P17" s="5"/>
      <c r="R17" s="5"/>
      <c r="S17" s="5">
        <v>10000</v>
      </c>
      <c r="T17" s="5"/>
      <c r="X17" s="5"/>
      <c r="Y17" s="5"/>
      <c r="Z17" s="5">
        <v>2500</v>
      </c>
      <c r="AB17" s="5"/>
      <c r="AD17" s="5">
        <v>18500</v>
      </c>
      <c r="AE17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25D1CD9-B7B7-476C-AF99-D2A038BDD27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RESULTAT ATTENDU</vt:lpstr>
      <vt:lpstr>BASE test ne fonctionne pas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2025-02-23T15:05:58Z</dcterms:modified>
</cp:coreProperties>
</file>