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codeName="{4470D2CD-2249-CD33-4A35-6F278624656F}"/>
  <workbookPr codeName="ThisWorkbook" hidePivotFieldList="1" defaultThemeVersion="124226"/>
  <mc:AlternateContent xmlns:mc="http://schemas.openxmlformats.org/markup-compatibility/2006">
    <mc:Choice Requires="x15">
      <x15ac:absPath xmlns:x15ac="http://schemas.microsoft.com/office/spreadsheetml/2010/11/ac" url="C:\Users\maver\Downloads\"/>
    </mc:Choice>
  </mc:AlternateContent>
  <xr:revisionPtr revIDLastSave="0" documentId="13_ncr:1_{937DD171-F447-4534-AEE9-76F488241E6A}" xr6:coauthVersionLast="45" xr6:coauthVersionMax="45" xr10:uidLastSave="{00000000-0000-0000-0000-000000000000}"/>
  <bookViews>
    <workbookView xWindow="-120" yWindow="-120" windowWidth="29040" windowHeight="15840" tabRatio="944" firstSheet="2" activeTab="18" xr2:uid="{00000000-000D-0000-FFFF-FFFF00000000}"/>
  </bookViews>
  <sheets>
    <sheet name="NE PAS TOUCHER Feuil1" sheetId="1" state="hidden" r:id="rId1"/>
    <sheet name="NE PAS TOUCHER Feuil2" sheetId="2" state="hidden" r:id="rId2"/>
    <sheet name="MACRO" sheetId="50" r:id="rId3"/>
    <sheet name="37" sheetId="5" r:id="rId4"/>
    <sheet name="38" sheetId="8" r:id="rId5"/>
    <sheet name="51" sheetId="9" r:id="rId6"/>
    <sheet name="52" sheetId="10" r:id="rId7"/>
    <sheet name="53" sheetId="11" r:id="rId8"/>
    <sheet name="54" sheetId="12" r:id="rId9"/>
    <sheet name="55" sheetId="13" r:id="rId10"/>
    <sheet name="56" sheetId="14" r:id="rId11"/>
    <sheet name="58" sheetId="15" r:id="rId12"/>
    <sheet name="59" sheetId="16" r:id="rId13"/>
    <sheet name="60" sheetId="17" r:id="rId14"/>
    <sheet name="61" sheetId="18" r:id="rId15"/>
    <sheet name="62" sheetId="19" r:id="rId16"/>
    <sheet name="70" sheetId="20" r:id="rId17"/>
    <sheet name="71" sheetId="21" r:id="rId18"/>
    <sheet name="Récap" sheetId="51" r:id="rId19"/>
  </sheets>
  <functionGroups builtInGroupCount="19"/>
  <externalReferences>
    <externalReference r:id="rId20"/>
    <externalReference r:id="rId21"/>
    <externalReference r:id="rId22"/>
    <externalReference r:id="rId23"/>
  </externalReferences>
  <definedNames>
    <definedName name="_xlnm._FilterDatabase" localSheetId="3" hidden="1">'37'!$A$2:$Q$2</definedName>
    <definedName name="_xlnm._FilterDatabase" localSheetId="4" hidden="1">'38'!$A$2:$N$2</definedName>
    <definedName name="_xlnm._FilterDatabase" localSheetId="5" hidden="1">'51'!$A$2:$O$2</definedName>
    <definedName name="_xlnm._FilterDatabase" localSheetId="6" hidden="1">'52'!$A$2:$N$2</definedName>
    <definedName name="_xlnm._FilterDatabase" localSheetId="7" hidden="1">'53'!$A$2:$Q$2</definedName>
    <definedName name="_xlnm._FilterDatabase" localSheetId="8" hidden="1">'54'!$A$2:$N$2</definedName>
    <definedName name="_xlnm._FilterDatabase" localSheetId="9" hidden="1">'55'!$A$2:$Q$2</definedName>
    <definedName name="_xlnm._FilterDatabase" localSheetId="10" hidden="1">'56'!$D$2:$D$2</definedName>
    <definedName name="_xlnm._FilterDatabase" localSheetId="11" hidden="1">'58'!$A$2:$N$2</definedName>
    <definedName name="_xlnm._FilterDatabase" localSheetId="12" hidden="1">'59'!$A$2:$O$2</definedName>
    <definedName name="_xlnm._FilterDatabase" localSheetId="13" hidden="1">'60'!$D$2:$D$2</definedName>
    <definedName name="_xlnm._FilterDatabase" localSheetId="14" hidden="1">'61'!$A$2:$Q$2</definedName>
    <definedName name="_xlnm._FilterDatabase" localSheetId="15" hidden="1">'62'!$A$2:$O$2</definedName>
    <definedName name="_xlnm._FilterDatabase" localSheetId="16" hidden="1">'70'!$A$2:$N$2</definedName>
    <definedName name="_xlnm._FilterDatabase" localSheetId="17" hidden="1">'71'!$A$2:$N$2</definedName>
    <definedName name="aaaa" localSheetId="2">'[1]NE PAS TOUCHER Feuil1'!$Z$1</definedName>
    <definedName name="aaaa">'[2]NE PAS TOUCHER Feuil1'!$Z$1</definedName>
    <definedName name="aaaaa" localSheetId="2">'[1]NE PAS TOUCHER Feuil1'!$Z:$Z</definedName>
    <definedName name="aaaaa">'[2]NE PAS TOUCHER Feuil1'!$Z:$Z</definedName>
    <definedName name="ce_comp" localSheetId="2">'[3]NE PAS TOUCHER Feuil1'!$T:$T</definedName>
    <definedName name="ce_comp">'NE PAS TOUCHER Feuil1'!$T:$T</definedName>
    <definedName name="Centre" localSheetId="2">'[3]NE PAS TOUCHER Feuil1'!$O$2:$O$43</definedName>
    <definedName name="Centre">'NE PAS TOUCHER Feuil1'!$O$2:$O$43</definedName>
    <definedName name="Famille" localSheetId="2">'[3]NE PAS TOUCHER Feuil1'!$A$2:$A$5</definedName>
    <definedName name="Famille">'NE PAS TOUCHER Feuil1'!$A$2:$A$5</definedName>
    <definedName name="Famille_Comp" localSheetId="2">'[3]NE PAS TOUCHER Feuil1'!$D:$D</definedName>
    <definedName name="Famille_Comp">'NE PAS TOUCHER Feuil1'!$D:$D</definedName>
    <definedName name="nnnnn" localSheetId="2">'[1]NE PAS TOUCHER Feuil1'!$L$2:$L$3</definedName>
    <definedName name="nnnnn">'[2]NE PAS TOUCHER Feuil1'!$L$2:$L$3</definedName>
    <definedName name="non">'[4]NE PAS TOUCHER Feuil1'!$L$2:$L$3</definedName>
    <definedName name="on" localSheetId="2">'[3]NE PAS TOUCHER Feuil1'!$L$2:$L$3</definedName>
    <definedName name="on">'NE PAS TOUCHER Feuil1'!$L$2:$L$3</definedName>
    <definedName name="p">'[4]NE PAS TOUCHER Feuil1'!$AA$1</definedName>
    <definedName name="periode" localSheetId="2">'[3]NE PAS TOUCHER Feuil1'!$Q$2:$Q$13</definedName>
    <definedName name="periode">'NE PAS TOUCHER Feuil1'!$Q$2:$Q$13</definedName>
    <definedName name="piece" localSheetId="3">'37'!#REF!</definedName>
    <definedName name="piece" localSheetId="4">'38'!#REF!</definedName>
    <definedName name="piece" localSheetId="5">'51'!#REF!</definedName>
    <definedName name="piece" localSheetId="6">'52'!#REF!</definedName>
    <definedName name="piece" localSheetId="7">'53'!#REF!</definedName>
    <definedName name="piece" localSheetId="8">'54'!#REF!</definedName>
    <definedName name="piece" localSheetId="9">'55'!#REF!</definedName>
    <definedName name="piece" localSheetId="10">'56'!#REF!</definedName>
    <definedName name="piece" localSheetId="11">'58'!#REF!</definedName>
    <definedName name="piece" localSheetId="12">'59'!#REF!</definedName>
    <definedName name="piece" localSheetId="13">'60'!#REF!</definedName>
    <definedName name="piece" localSheetId="14">'61'!#REF!</definedName>
    <definedName name="piece" localSheetId="15">'62'!#REF!</definedName>
    <definedName name="piece" localSheetId="16">'70'!#REF!</definedName>
    <definedName name="piece" localSheetId="17">'71'!#REF!</definedName>
    <definedName name="piece">#REF!</definedName>
    <definedName name="PIECE_JOINTE__contrat…" localSheetId="3">'37'!#REF!</definedName>
    <definedName name="PIECE_JOINTE__contrat…" localSheetId="4">'38'!#REF!</definedName>
    <definedName name="PIECE_JOINTE__contrat…" localSheetId="5">'51'!#REF!</definedName>
    <definedName name="PIECE_JOINTE__contrat…" localSheetId="6">'52'!#REF!</definedName>
    <definedName name="PIECE_JOINTE__contrat…" localSheetId="7">'53'!#REF!</definedName>
    <definedName name="PIECE_JOINTE__contrat…" localSheetId="8">'54'!#REF!</definedName>
    <definedName name="PIECE_JOINTE__contrat…" localSheetId="9">'55'!#REF!</definedName>
    <definedName name="PIECE_JOINTE__contrat…" localSheetId="10">'56'!#REF!</definedName>
    <definedName name="PIECE_JOINTE__contrat…" localSheetId="11">'58'!#REF!</definedName>
    <definedName name="PIECE_JOINTE__contrat…" localSheetId="12">'59'!#REF!</definedName>
    <definedName name="PIECE_JOINTE__contrat…" localSheetId="13">'60'!#REF!</definedName>
    <definedName name="PIECE_JOINTE__contrat…" localSheetId="14">'61'!#REF!</definedName>
    <definedName name="PIECE_JOINTE__contrat…" localSheetId="15">'62'!#REF!</definedName>
    <definedName name="PIECE_JOINTE__contrat…" localSheetId="16">'70'!#REF!</definedName>
    <definedName name="PIECE_JOINTE__contrat…" localSheetId="17">'71'!#REF!</definedName>
    <definedName name="PIECE_JOINTE__contrat…">#REF!</definedName>
    <definedName name="semaine" localSheetId="2">'[3]NE PAS TOUCHER Feuil1'!$N$2:$N$54</definedName>
    <definedName name="semaine">'NE PAS TOUCHER Feuil1'!$N$2:$N$54</definedName>
    <definedName name="TCD" localSheetId="2">'[3]NE PAS TOUCHER Feuil1'!$H:$H</definedName>
    <definedName name="TCD">'NE PAS TOUCHER Feuil1'!$H:$H</definedName>
    <definedName name="TCD_Cell" localSheetId="2">'[3]NE PAS TOUCHER Feuil1'!$H$1</definedName>
    <definedName name="TCD_Cell">'NE PAS TOUCHER Feuil1'!$H$1</definedName>
    <definedName name="tcd_frn" localSheetId="2">'[3]NE PAS TOUCHER Feuil1'!$Z:$Z</definedName>
    <definedName name="tcd_frn">'NE PAS TOUCHER Feuil1'!$Z:$Z</definedName>
    <definedName name="tcd_frn_cell" localSheetId="2">'[3]NE PAS TOUCHER Feuil1'!$Z$1</definedName>
    <definedName name="tcd_frn_cell">'NE PAS TOUCHER Feuil1'!$Z$1</definedName>
    <definedName name="_xlnm.Print_Area" localSheetId="3">'37'!$A$1:$M$2</definedName>
    <definedName name="_xlnm.Print_Area" localSheetId="4">'38'!$A$1:$M$2</definedName>
    <definedName name="_xlnm.Print_Area" localSheetId="5">'51'!$A$1:$M$2</definedName>
    <definedName name="_xlnm.Print_Area" localSheetId="6">'52'!$A$1:$M$2</definedName>
    <definedName name="_xlnm.Print_Area" localSheetId="7">'53'!$A$1:$M$2</definedName>
    <definedName name="_xlnm.Print_Area" localSheetId="8">'54'!$A$1:$P$2</definedName>
    <definedName name="_xlnm.Print_Area" localSheetId="9">'55'!$A$1:$M$2</definedName>
    <definedName name="_xlnm.Print_Area" localSheetId="10">'56'!$A$1:$M$2</definedName>
    <definedName name="_xlnm.Print_Area" localSheetId="11">'58'!$A$1:$M$2</definedName>
    <definedName name="_xlnm.Print_Area" localSheetId="12">'59'!$A$1:$M$2</definedName>
    <definedName name="_xlnm.Print_Area" localSheetId="13">'60'!$A$1:$M$2</definedName>
    <definedName name="_xlnm.Print_Area" localSheetId="14">'61'!$A$1:$M$2</definedName>
    <definedName name="_xlnm.Print_Area" localSheetId="15">'62'!$A$1:$M$2</definedName>
    <definedName name="_xlnm.Print_Area" localSheetId="16">'70'!$A$1:$M$2</definedName>
    <definedName name="_xlnm.Print_Area" localSheetId="17">'71'!$A$1:$M$2</definedName>
  </definedNames>
  <calcPr calcId="191029"/>
  <pivotCaches>
    <pivotCache cacheId="0" r:id="rId24"/>
    <pivotCache cacheId="1" r:id="rId25"/>
  </pivotCaches>
</workbook>
</file>

<file path=xl/calcChain.xml><?xml version="1.0" encoding="utf-8"?>
<calcChain xmlns="http://schemas.openxmlformats.org/spreadsheetml/2006/main">
  <c r="A133" i="51" l="1"/>
  <c r="A131" i="51"/>
  <c r="A130" i="51"/>
  <c r="A129" i="51"/>
  <c r="A128" i="51"/>
  <c r="A127" i="51"/>
  <c r="A126" i="51"/>
  <c r="A125" i="51"/>
  <c r="A124" i="51"/>
  <c r="A123" i="51"/>
  <c r="A122" i="51"/>
  <c r="A121" i="51"/>
  <c r="A120" i="51"/>
  <c r="A119" i="51"/>
  <c r="A118" i="51"/>
  <c r="A117" i="51"/>
  <c r="A116" i="51"/>
  <c r="A115" i="51"/>
  <c r="A114" i="51"/>
  <c r="A111" i="51"/>
  <c r="A110" i="51"/>
  <c r="A95" i="51"/>
  <c r="A94" i="51"/>
  <c r="A93" i="51"/>
  <c r="A92" i="51"/>
  <c r="A91" i="51"/>
  <c r="A90" i="51"/>
  <c r="A89" i="51"/>
  <c r="A88" i="51"/>
  <c r="A87" i="51"/>
  <c r="A86" i="51"/>
  <c r="A85" i="51"/>
  <c r="A84" i="51"/>
  <c r="A83" i="51"/>
  <c r="A82" i="51"/>
  <c r="A81" i="51"/>
  <c r="A80" i="51"/>
  <c r="A79" i="51"/>
  <c r="A72" i="51"/>
  <c r="A71" i="51"/>
  <c r="A70" i="51"/>
  <c r="A69" i="51"/>
  <c r="A68" i="51"/>
  <c r="A67" i="51"/>
  <c r="A66" i="51"/>
  <c r="A65" i="51"/>
  <c r="A64" i="51"/>
  <c r="A61" i="51"/>
  <c r="A60" i="51"/>
  <c r="A59" i="51"/>
  <c r="A58" i="51"/>
  <c r="A57" i="51"/>
  <c r="A56" i="51"/>
  <c r="A55" i="51"/>
  <c r="A54" i="51"/>
  <c r="A41" i="51"/>
  <c r="A40" i="51"/>
  <c r="A39" i="51"/>
  <c r="A38" i="51"/>
  <c r="A37" i="51"/>
  <c r="A36" i="51"/>
  <c r="A35" i="51"/>
  <c r="A34" i="51"/>
  <c r="A33" i="51"/>
  <c r="A32" i="51"/>
  <c r="A31" i="51"/>
  <c r="A30" i="51"/>
  <c r="A29" i="51"/>
  <c r="A28" i="51"/>
  <c r="A27" i="51"/>
  <c r="A20" i="51"/>
  <c r="A19" i="51"/>
  <c r="A18" i="51"/>
  <c r="A17" i="51"/>
  <c r="A16" i="51"/>
  <c r="A15" i="51"/>
  <c r="A14" i="51"/>
  <c r="A13" i="51"/>
  <c r="A12" i="51"/>
  <c r="A11" i="51"/>
  <c r="A9" i="51"/>
  <c r="A8" i="51"/>
  <c r="A7" i="51"/>
  <c r="A6" i="51"/>
  <c r="A5" i="51"/>
  <c r="A7" i="20"/>
  <c r="A6" i="20"/>
  <c r="A5" i="20"/>
  <c r="A4" i="20"/>
  <c r="A3" i="20"/>
  <c r="A15" i="19"/>
  <c r="A14" i="19"/>
  <c r="A13" i="19"/>
  <c r="A12" i="19"/>
  <c r="A11" i="19"/>
  <c r="A10" i="19"/>
  <c r="A9" i="19"/>
  <c r="A8" i="19"/>
  <c r="A19" i="17" l="1"/>
  <c r="A18" i="17"/>
  <c r="A17" i="17"/>
  <c r="A16" i="17"/>
  <c r="A11" i="16"/>
  <c r="A10" i="12"/>
  <c r="A9" i="12"/>
  <c r="A8" i="12"/>
  <c r="A7" i="12"/>
  <c r="A3" i="21" l="1"/>
  <c r="A7" i="19"/>
  <c r="A9" i="15"/>
  <c r="A10" i="15"/>
  <c r="A15" i="12"/>
  <c r="A16" i="12"/>
  <c r="A17" i="12"/>
  <c r="A11" i="11"/>
  <c r="A10" i="11"/>
  <c r="A6" i="19" l="1"/>
  <c r="A12" i="17"/>
  <c r="A13" i="17"/>
  <c r="A14" i="17"/>
  <c r="A15" i="17"/>
  <c r="A9" i="16"/>
  <c r="A10" i="16"/>
  <c r="A7" i="15"/>
  <c r="A8" i="15"/>
  <c r="A11" i="12"/>
  <c r="A12" i="12"/>
  <c r="A13" i="12"/>
  <c r="A14" i="12"/>
  <c r="A9" i="11"/>
  <c r="A8" i="11"/>
  <c r="A5" i="19" l="1"/>
  <c r="A7" i="17"/>
  <c r="A8" i="17"/>
  <c r="A9" i="17"/>
  <c r="A10" i="17"/>
  <c r="A11" i="17"/>
  <c r="A6" i="16"/>
  <c r="A7" i="16"/>
  <c r="A8" i="16"/>
  <c r="A5" i="15"/>
  <c r="A6" i="15"/>
  <c r="A6" i="11"/>
  <c r="A7" i="11"/>
  <c r="A4" i="19" l="1"/>
  <c r="A4" i="18"/>
  <c r="A6" i="17"/>
  <c r="A5" i="17"/>
  <c r="A4" i="17"/>
  <c r="A3" i="17"/>
  <c r="A5" i="16"/>
  <c r="A4" i="16"/>
  <c r="A3" i="16"/>
  <c r="A4" i="15"/>
  <c r="A3" i="15"/>
  <c r="A5" i="11"/>
  <c r="A4" i="11"/>
  <c r="A3" i="11"/>
  <c r="A3" i="10" l="1"/>
  <c r="A3" i="18"/>
  <c r="A7" i="9" l="1"/>
  <c r="A6" i="12" l="1"/>
  <c r="A6" i="9"/>
  <c r="A3" i="19" l="1"/>
  <c r="A5" i="9"/>
  <c r="A5" i="12" l="1"/>
  <c r="A4" i="9"/>
  <c r="A3" i="9" l="1"/>
  <c r="A4" i="12" l="1"/>
  <c r="A3" i="12"/>
  <c r="L10" i="50" l="1"/>
  <c r="M10" i="50" s="1"/>
  <c r="L11" i="50"/>
  <c r="M11" i="50" s="1"/>
  <c r="L15" i="50"/>
  <c r="L22" i="50"/>
  <c r="K22" i="50" s="1"/>
  <c r="L12" i="50"/>
  <c r="M12" i="50" s="1"/>
  <c r="L21" i="50"/>
  <c r="K21" i="50" s="1"/>
  <c r="L14" i="50"/>
  <c r="M14" i="50" s="1"/>
  <c r="L13" i="50"/>
  <c r="M13" i="50" s="1"/>
  <c r="L26" i="50"/>
  <c r="K26" i="50"/>
  <c r="L25" i="50"/>
  <c r="K25" i="50"/>
  <c r="L24" i="50"/>
  <c r="K24" i="50" s="1"/>
  <c r="L23" i="50"/>
  <c r="K23" i="50" s="1"/>
  <c r="J3" i="1"/>
  <c r="J2" i="1"/>
</calcChain>
</file>

<file path=xl/sharedStrings.xml><?xml version="1.0" encoding="utf-8"?>
<sst xmlns="http://schemas.openxmlformats.org/spreadsheetml/2006/main" count="3800" uniqueCount="660">
  <si>
    <t>FAMILLE</t>
  </si>
  <si>
    <t>SOUS FAMILLE</t>
  </si>
  <si>
    <t>Famille</t>
  </si>
  <si>
    <t>Sous-Famile</t>
  </si>
  <si>
    <t>Étiquettes de lignes</t>
  </si>
  <si>
    <t>Total général</t>
  </si>
  <si>
    <t>EQUIV</t>
  </si>
  <si>
    <t>NB.SI.ENS</t>
  </si>
  <si>
    <t>02</t>
  </si>
  <si>
    <t>56 - PAU</t>
  </si>
  <si>
    <t>PIECE JOINTE au mail (contrat…)</t>
  </si>
  <si>
    <t>MERCEDES BENZ VI HERBLAY</t>
  </si>
  <si>
    <t>non</t>
  </si>
  <si>
    <t>MANPOWER</t>
  </si>
  <si>
    <t>oui</t>
  </si>
  <si>
    <t>A.R.E.S</t>
  </si>
  <si>
    <t>01</t>
  </si>
  <si>
    <t>37 - TOULON</t>
  </si>
  <si>
    <t>AB SERVICES</t>
  </si>
  <si>
    <t>51 - GRENOBLE</t>
  </si>
  <si>
    <t>AD TRUCK ET CAR SERVICES</t>
  </si>
  <si>
    <t>03</t>
  </si>
  <si>
    <t>55 - ST ETIENNE</t>
  </si>
  <si>
    <t>04</t>
  </si>
  <si>
    <t>ADESTI</t>
  </si>
  <si>
    <t>05</t>
  </si>
  <si>
    <t>60 - DIGOIN</t>
  </si>
  <si>
    <t>ADNOT PERE ET FILS</t>
  </si>
  <si>
    <t>06</t>
  </si>
  <si>
    <t>61 - VALENCE</t>
  </si>
  <si>
    <t>ALD AUTOMOTIVE</t>
  </si>
  <si>
    <t>07</t>
  </si>
  <si>
    <t>70 - BORDEAUX</t>
  </si>
  <si>
    <t>ALPHABET FRANCE FLEET MANAGEMENT</t>
  </si>
  <si>
    <t>08</t>
  </si>
  <si>
    <t>71 - MARSEILLE</t>
  </si>
  <si>
    <t>ALPHA-ONYX</t>
  </si>
  <si>
    <t>09</t>
  </si>
  <si>
    <t>72 - LYON</t>
  </si>
  <si>
    <t>78 - AVIGNON</t>
  </si>
  <si>
    <t>ARVAL</t>
  </si>
  <si>
    <t>79 - MONTPELLIER</t>
  </si>
  <si>
    <t>ASSISTANCE MULTISERVICES</t>
  </si>
  <si>
    <t>80 - NICE</t>
  </si>
  <si>
    <t>ATLANTIC GARAGE</t>
  </si>
  <si>
    <t>84 - TOULOUSE</t>
  </si>
  <si>
    <t>93 - ANNECY</t>
  </si>
  <si>
    <t>AUTO CAP SUD</t>
  </si>
  <si>
    <t>95 - CLERMONT F.</t>
  </si>
  <si>
    <t>38 - ORLEANS</t>
  </si>
  <si>
    <t>AUTO DAUPHINE</t>
  </si>
  <si>
    <t>52 - LE HAVRE</t>
  </si>
  <si>
    <t>53 - NIORT</t>
  </si>
  <si>
    <t>AUTO GT</t>
  </si>
  <si>
    <t>54 - MAUREPAS</t>
  </si>
  <si>
    <t>AUTOMOBILE CENTRE BRETAGNE</t>
  </si>
  <si>
    <t>58 - ANGERS</t>
  </si>
  <si>
    <t>AUTOMOBILES ECM</t>
  </si>
  <si>
    <t>63 - CHARTRES</t>
  </si>
  <si>
    <t>AUTOS DIFFUSION ST ETIENNE</t>
  </si>
  <si>
    <t>74 - ROUEN</t>
  </si>
  <si>
    <t>AUTOVISION PL</t>
  </si>
  <si>
    <t>75 - CARHAIX</t>
  </si>
  <si>
    <t>AVIS LOCATION DE VOITURES</t>
  </si>
  <si>
    <t>76 - VILLAINES</t>
  </si>
  <si>
    <t>BAYI TRUCKS-MAYENNE POIDS LOURDS</t>
  </si>
  <si>
    <t xml:space="preserve">77 - NANTES </t>
  </si>
  <si>
    <t>BELFORT ELECTRO DIESEL</t>
  </si>
  <si>
    <t>83 - CHATEAUROUX</t>
  </si>
  <si>
    <t>BERTIN PIERRES ET JARDINS</t>
  </si>
  <si>
    <t>87 - MORANGIS</t>
  </si>
  <si>
    <t>BEZAULT BERNARD</t>
  </si>
  <si>
    <t>92 - CAEN</t>
  </si>
  <si>
    <t>BOSCATO SARL</t>
  </si>
  <si>
    <t>97 - RENNES</t>
  </si>
  <si>
    <t>BOURGOIN CONTROLE</t>
  </si>
  <si>
    <t>98 - TOURS</t>
  </si>
  <si>
    <t>BOURGUEBUS AUTO EURL</t>
  </si>
  <si>
    <t>59 - REIMS</t>
  </si>
  <si>
    <t>BOURLIER BELFORT</t>
  </si>
  <si>
    <t>62 - AMIENS</t>
  </si>
  <si>
    <t>C L C</t>
  </si>
  <si>
    <t>73 - DIJON</t>
  </si>
  <si>
    <t>C.C.T.T. PL TOURS</t>
  </si>
  <si>
    <t>81 - NANCY</t>
  </si>
  <si>
    <t>C.T.O</t>
  </si>
  <si>
    <t>82 - LILLE</t>
  </si>
  <si>
    <t>CAP SUD CONTROLE</t>
  </si>
  <si>
    <t>86 - VITRY</t>
  </si>
  <si>
    <t>CARFAR LORRAINE</t>
  </si>
  <si>
    <t>88 - STRASBOURG</t>
  </si>
  <si>
    <t>CARGLASS SA</t>
  </si>
  <si>
    <t>89 - VALENCIENNES</t>
  </si>
  <si>
    <t>CARROS TOURISME SERIGNAC</t>
  </si>
  <si>
    <t>90 - GENNEVILLIERS</t>
  </si>
  <si>
    <t>CARROSSERIE BACCONET</t>
  </si>
  <si>
    <t>91 - LA COURNEUVE</t>
  </si>
  <si>
    <t>CARROSSERIE CIRIA</t>
  </si>
  <si>
    <t>94 - ROMILLY</t>
  </si>
  <si>
    <t>CARROSSERIE HERAULT</t>
  </si>
  <si>
    <t>96 - BELFORT</t>
  </si>
  <si>
    <t>CARROSSERIE LEMAIRE</t>
  </si>
  <si>
    <t>CCI DU HAVRE</t>
  </si>
  <si>
    <t>CCI INTERNATIONAL</t>
  </si>
  <si>
    <t>CEME GUERIN</t>
  </si>
  <si>
    <t>CETE APAVE NORD-OUEST</t>
  </si>
  <si>
    <t>CEVAL</t>
  </si>
  <si>
    <t>CEVI</t>
  </si>
  <si>
    <t>CEVI CHATEAUROUX</t>
  </si>
  <si>
    <t>CHAPELIER S.A.S</t>
  </si>
  <si>
    <t>CHARIOVALIE SAS</t>
  </si>
  <si>
    <t>CHASSIEU AUTOMOBILES</t>
  </si>
  <si>
    <t>COMMUNAUTE AGGLO CASTELROUSSINE</t>
  </si>
  <si>
    <t>CORIS CONSTRUCTION</t>
  </si>
  <si>
    <t>COVED INDUSTRIES ET SERVICES</t>
  </si>
  <si>
    <t>COVI SAS</t>
  </si>
  <si>
    <t>CRAWFORD</t>
  </si>
  <si>
    <t>CYCLEADE</t>
  </si>
  <si>
    <t>DHOLLANDIA SERVICES</t>
  </si>
  <si>
    <t>DIAC LOCATION</t>
  </si>
  <si>
    <t>DIANETTOYAGE</t>
  </si>
  <si>
    <t>DIBON PNEUS</t>
  </si>
  <si>
    <t>DIJON POIDS LOURDS</t>
  </si>
  <si>
    <t>DOGAN NOUVELLES ENERGIES</t>
  </si>
  <si>
    <t>EDIVERT</t>
  </si>
  <si>
    <t>ESPACE AUTOMOBILES DE LA GARE</t>
  </si>
  <si>
    <t>ESPACE CONTROLE</t>
  </si>
  <si>
    <t>ESPACE GARAGE SIMONINI RENAULT</t>
  </si>
  <si>
    <t>ESPACE LAVAGE</t>
  </si>
  <si>
    <t>ETOILE DU RHONE</t>
  </si>
  <si>
    <t>ETS COQUIDE ET CIE</t>
  </si>
  <si>
    <t>EURL AUTO NET</t>
  </si>
  <si>
    <t>EURL CHISALITA</t>
  </si>
  <si>
    <t>EURL NOSTRA</t>
  </si>
  <si>
    <t>EURL SCM CONTROLE</t>
  </si>
  <si>
    <t>EUROLAV POIDS LOURDS</t>
  </si>
  <si>
    <t>EUROMASTER FRANCE</t>
  </si>
  <si>
    <t>FABRE MANUTENTION SAS</t>
  </si>
  <si>
    <t>FRAIKIN ASSETS</t>
  </si>
  <si>
    <t>FROID GILBERT</t>
  </si>
  <si>
    <t>G.A.D.C.A</t>
  </si>
  <si>
    <t>G.NEDELEC</t>
  </si>
  <si>
    <t>G2M LOCATION</t>
  </si>
  <si>
    <t>GAP VI</t>
  </si>
  <si>
    <t>GARAGE BONIER</t>
  </si>
  <si>
    <t>GARAGE CAR EXPRESS</t>
  </si>
  <si>
    <t>GARAGE CARROS. ANDLAUER</t>
  </si>
  <si>
    <t>GARAGE COUTURIER</t>
  </si>
  <si>
    <t>GARAGE DE LA BREQUE</t>
  </si>
  <si>
    <t>GARAGE DE LA MARINIERE</t>
  </si>
  <si>
    <t>GARAGE DU GRAND LAUNAY</t>
  </si>
  <si>
    <t>GARAGE FOURNIER</t>
  </si>
  <si>
    <t>GARAGE HERVE PLANCHAIS</t>
  </si>
  <si>
    <t>GARAGE MURACCIOLE</t>
  </si>
  <si>
    <t>GARAGE R. CAYOL</t>
  </si>
  <si>
    <t>GARAGE SERIEYS</t>
  </si>
  <si>
    <t>GARAGE SERROIS</t>
  </si>
  <si>
    <t>GOBILLOT</t>
  </si>
  <si>
    <t>GOUIN EQUIPEMENTS VEHICULES</t>
  </si>
  <si>
    <t>GRAND GARAGE DES POIDS LOURDS</t>
  </si>
  <si>
    <t>GRANDJOUAN SACO (ONYX)</t>
  </si>
  <si>
    <t>GROSJEAN PNEUS</t>
  </si>
  <si>
    <t>GROUPE DELAHAY DRECQ</t>
  </si>
  <si>
    <t>GUEUDET VI REIMS</t>
  </si>
  <si>
    <t>HABITAT SECURITE</t>
  </si>
  <si>
    <t>HIOT</t>
  </si>
  <si>
    <t>HOM SERVICE</t>
  </si>
  <si>
    <t>HORIZON PIXEL</t>
  </si>
  <si>
    <t>HYDROPARTS</t>
  </si>
  <si>
    <t>ILN CONT TECH DE L ESTUAIRE</t>
  </si>
  <si>
    <t>IMPRIMERIE NATIONALE</t>
  </si>
  <si>
    <t>INTER AUTO</t>
  </si>
  <si>
    <t>IPODEC NORMANDIE</t>
  </si>
  <si>
    <t>IRIS MESSIDOR</t>
  </si>
  <si>
    <t>IVECO EST LUDRES</t>
  </si>
  <si>
    <t>IVECO EST SAS</t>
  </si>
  <si>
    <t>IVECO PROVENCE</t>
  </si>
  <si>
    <t>JOUBERT AUTOMOBILES</t>
  </si>
  <si>
    <t>JSERVICES</t>
  </si>
  <si>
    <t>JUDLIN FERMETURES</t>
  </si>
  <si>
    <t>KERTRUCKS PAYS DE LOIRE</t>
  </si>
  <si>
    <t>LAMIRAULT AUTOMOBILES</t>
  </si>
  <si>
    <t>LE POIDS LOURD 95</t>
  </si>
  <si>
    <t>LE POIDS LOURDS 92</t>
  </si>
  <si>
    <t>LELEU &amp; CIE</t>
  </si>
  <si>
    <t>LENS POIDS LOURDS</t>
  </si>
  <si>
    <t>LEPELTIER SARL</t>
  </si>
  <si>
    <t>LEROY TRANSPORTS</t>
  </si>
  <si>
    <t>LIGNIER AUTOMOBILES SAS</t>
  </si>
  <si>
    <t>LILLE METROPOLE V.I</t>
  </si>
  <si>
    <t>LITTORAL SERVICES-NETTOYAGE</t>
  </si>
  <si>
    <t>LOCATION SERVICE - CLOVIS</t>
  </si>
  <si>
    <t>LOCATION VEHICULES</t>
  </si>
  <si>
    <t>LOCATRUCKS</t>
  </si>
  <si>
    <t>MALAQUIN</t>
  </si>
  <si>
    <t>MARTENAT</t>
  </si>
  <si>
    <t>MARTENAT OUEST BRETAGNE</t>
  </si>
  <si>
    <t>MASSA AUTOPNEU</t>
  </si>
  <si>
    <t>MASTERNAUT</t>
  </si>
  <si>
    <t>MATERIEL BROUX INCENDIE</t>
  </si>
  <si>
    <t>MAXI 3 SAS</t>
  </si>
  <si>
    <t>MECA MORANGIS</t>
  </si>
  <si>
    <t>MED DU TRAVAIL DE SAONE &amp; LOIRE</t>
  </si>
  <si>
    <t>MERCEDES BENZ LILLE</t>
  </si>
  <si>
    <t>MG AUTOMOBILE</t>
  </si>
  <si>
    <t>MONTPELLIER POIDS LOURDS</t>
  </si>
  <si>
    <t>MORIZE</t>
  </si>
  <si>
    <t>MPL FLEURY</t>
  </si>
  <si>
    <t>NET O SOL</t>
  </si>
  <si>
    <t>NETRA</t>
  </si>
  <si>
    <t>NORMANDIE CARROSSERIE</t>
  </si>
  <si>
    <t>NORSUD</t>
  </si>
  <si>
    <t>O T C BOURGOGNE</t>
  </si>
  <si>
    <t>ONYX AQUITAINE</t>
  </si>
  <si>
    <t>ONYX EST</t>
  </si>
  <si>
    <t>ONYX POITOU - CHARENTES</t>
  </si>
  <si>
    <t>P.H CAR</t>
  </si>
  <si>
    <t>PAILLARD AUTOMOBILES</t>
  </si>
  <si>
    <t>PAPREC GRAND OUEST</t>
  </si>
  <si>
    <t>PARIS HAYONS  SERVICES</t>
  </si>
  <si>
    <t>PARSEC</t>
  </si>
  <si>
    <t>PEUGEOT SIAA</t>
  </si>
  <si>
    <t>PHILIPPE MESSERLIN SERVICES</t>
  </si>
  <si>
    <t>PHINELEC MAINTENANCE</t>
  </si>
  <si>
    <t>PNS PREVOTEAU</t>
  </si>
  <si>
    <t>POHER PROPRETE</t>
  </si>
  <si>
    <t>POIRIER CONSTRUCTEUR</t>
  </si>
  <si>
    <t>POLYNET</t>
  </si>
  <si>
    <t>PONTOISE AUTOMOBILES</t>
  </si>
  <si>
    <t>PORTIS DIVISION D 'OTIS</t>
  </si>
  <si>
    <t>QUEMENER GILLES</t>
  </si>
  <si>
    <t>RAGUES</t>
  </si>
  <si>
    <t>RANDSTAD FRANCE</t>
  </si>
  <si>
    <t>RAS 250</t>
  </si>
  <si>
    <t>RASCHETTI SOLUTIONS</t>
  </si>
  <si>
    <t>REDELE</t>
  </si>
  <si>
    <t>RENAULT RETAIL GROUP</t>
  </si>
  <si>
    <t>RHONE AL PIECES</t>
  </si>
  <si>
    <t>RIESTER AUTOMOBILES</t>
  </si>
  <si>
    <t>ROADY LES MOSQUETAIRES</t>
  </si>
  <si>
    <t>ROCADE SUD LAVAGE</t>
  </si>
  <si>
    <t>S.A.R.L SIAL</t>
  </si>
  <si>
    <t>S.A.S AS &amp; SA</t>
  </si>
  <si>
    <t>S.A.V.I.A</t>
  </si>
  <si>
    <t>S.A.V.I.B. 36</t>
  </si>
  <si>
    <t>S.M.I.R.R.</t>
  </si>
  <si>
    <t>S.S.T.R.N.</t>
  </si>
  <si>
    <t>SA LE RELAIS DU PONT</t>
  </si>
  <si>
    <t>SA NIORT FRERES DISTRIBUTION</t>
  </si>
  <si>
    <t>SAINT CHRISTOPHE AUTOMOBILES</t>
  </si>
  <si>
    <t>SAMI BRETAGNE</t>
  </si>
  <si>
    <t>SAMSIC 1 SAS</t>
  </si>
  <si>
    <t>SANEF (BIP AND GO)</t>
  </si>
  <si>
    <t>SARL CARROSSERIE BARSACQ</t>
  </si>
  <si>
    <t>SARL COLORISME</t>
  </si>
  <si>
    <t>SARL DARBOT</t>
  </si>
  <si>
    <t>SARL EBM</t>
  </si>
  <si>
    <t>SARL FRANCIS RONGEMAILLE</t>
  </si>
  <si>
    <t>SARL GEHANNIN</t>
  </si>
  <si>
    <t>SARL LAVAGE + CT SERROIS</t>
  </si>
  <si>
    <t>SARL LAVAGE SERVICE BRAULT</t>
  </si>
  <si>
    <t>SARL SOHIER</t>
  </si>
  <si>
    <t>SARL SZUMNY</t>
  </si>
  <si>
    <t>SARL TOPPA 95</t>
  </si>
  <si>
    <t>SARL VMD EXQUADO</t>
  </si>
  <si>
    <t>SAS GARAGE RIZZO</t>
  </si>
  <si>
    <t>SAULNOIS EVOLUTION AUTOMOBILE</t>
  </si>
  <si>
    <t>SAUVI ST MAXIMIM</t>
  </si>
  <si>
    <t>SAVEG SAS</t>
  </si>
  <si>
    <t>SAVELYS</t>
  </si>
  <si>
    <t>SCA PEUGEOT BOTZARIS</t>
  </si>
  <si>
    <t>SCI LE RELAIS DE L'ARNY</t>
  </si>
  <si>
    <t>SDVI REZE</t>
  </si>
  <si>
    <t>SECUREX MEDICAL SERVICES</t>
  </si>
  <si>
    <t>SEPUR</t>
  </si>
  <si>
    <t>SERIGNAC CARROSSERIE INDUSTRIELLE</t>
  </si>
  <si>
    <t>SERIGNAC SERVICES</t>
  </si>
  <si>
    <t>SEVI 63</t>
  </si>
  <si>
    <t>SFELEC</t>
  </si>
  <si>
    <t>SIASO</t>
  </si>
  <si>
    <t>SIASO RIVE DROITE</t>
  </si>
  <si>
    <t>SICLI</t>
  </si>
  <si>
    <t>SILIM</t>
  </si>
  <si>
    <t>SISTCONCEPT</t>
  </si>
  <si>
    <t>SIT LOCATION</t>
  </si>
  <si>
    <t>SITA CENTRE OUEST CENTRE</t>
  </si>
  <si>
    <t>SITA ILE DE FRANCE</t>
  </si>
  <si>
    <t>SITA MOS RHONE INDUSTRIE</t>
  </si>
  <si>
    <t>SITA NORD - HANTSON</t>
  </si>
  <si>
    <t>SMF SERVICES</t>
  </si>
  <si>
    <t>SOLARZ ET CIE</t>
  </si>
  <si>
    <t>SOVIM SA</t>
  </si>
  <si>
    <t>SPEEDY FRANCE SAS</t>
  </si>
  <si>
    <t>STATION EQUIPEMENT ET CONTROLE</t>
  </si>
  <si>
    <t>STEA</t>
  </si>
  <si>
    <t>STILL</t>
  </si>
  <si>
    <t>SUD EST ASSAINISSEMENT</t>
  </si>
  <si>
    <t>SUPER FREINS</t>
  </si>
  <si>
    <t>SUPERJET - EURL BG2P</t>
  </si>
  <si>
    <t>TAQUI PNEU</t>
  </si>
  <si>
    <t>TECHSTAR 60</t>
  </si>
  <si>
    <t>THERET SA</t>
  </si>
  <si>
    <t>TIP TOP LAVAGE</t>
  </si>
  <si>
    <t>TOYOTA MATERIAL HANDLING FRANCE</t>
  </si>
  <si>
    <t>TRANSFRET</t>
  </si>
  <si>
    <t>TROUILLET SERVICES</t>
  </si>
  <si>
    <t>UNIFER</t>
  </si>
  <si>
    <t>VEOLIA PROPRETE</t>
  </si>
  <si>
    <t>VEOLIA PROPRETE NORD NORMANDIE</t>
  </si>
  <si>
    <t>VIA LOCATION LESQUIN</t>
  </si>
  <si>
    <t>VULCA PNEUS</t>
  </si>
  <si>
    <t>XXL LAVAGE</t>
  </si>
  <si>
    <t>PERSONNELS INTERIMAIRES</t>
  </si>
  <si>
    <t>(vide)</t>
  </si>
  <si>
    <t>MONTANT ESTIME HT</t>
  </si>
  <si>
    <t>MONTANT REEL HT</t>
  </si>
  <si>
    <t>DEL</t>
  </si>
  <si>
    <t>CONTRÔLE BATIMENT (extincteurs, BAES…)</t>
  </si>
  <si>
    <t>LOCATION VEHICULE COURTE DUREE</t>
  </si>
  <si>
    <r>
      <t xml:space="preserve">FACTURE RECUE 
</t>
    </r>
    <r>
      <rPr>
        <b/>
        <sz val="10"/>
        <color rgb="FFFF0000"/>
        <rFont val="Calibri"/>
        <family val="2"/>
        <scheme val="minor"/>
      </rPr>
      <t>réservé BOD</t>
    </r>
  </si>
  <si>
    <t>ENTRETIEN REPARATION BATIMENT</t>
  </si>
  <si>
    <t>centre</t>
  </si>
  <si>
    <t>mois</t>
  </si>
  <si>
    <t>semaine</t>
  </si>
  <si>
    <t>Centre</t>
  </si>
  <si>
    <t>Cpt.c-part</t>
  </si>
  <si>
    <t>DEL37</t>
  </si>
  <si>
    <t>APAVE SUDEUROPE SAS</t>
  </si>
  <si>
    <t>ONET SERVICES -SITE EIFFEL</t>
  </si>
  <si>
    <t>DEL38</t>
  </si>
  <si>
    <t>APAVE PARISIENNE</t>
  </si>
  <si>
    <t>RENAULT RETAIL GROUP ORLEANS</t>
  </si>
  <si>
    <t>DEL51</t>
  </si>
  <si>
    <t>#APAVE SUD EUROPE#</t>
  </si>
  <si>
    <t>AUTO BILAN FRANCE</t>
  </si>
  <si>
    <t>DEL52</t>
  </si>
  <si>
    <t>DEL53</t>
  </si>
  <si>
    <t>DEL54</t>
  </si>
  <si>
    <t>DEL55</t>
  </si>
  <si>
    <t>AUTO CONTROLE VEAUCHOIS</t>
  </si>
  <si>
    <t>DEL56</t>
  </si>
  <si>
    <t>DEL58</t>
  </si>
  <si>
    <t>AUTO CONTROLE SAINT SERGE</t>
  </si>
  <si>
    <t>DEL59</t>
  </si>
  <si>
    <t>DEL60</t>
  </si>
  <si>
    <t>PROMAN 146</t>
  </si>
  <si>
    <t>DEL61</t>
  </si>
  <si>
    <t>DEL62</t>
  </si>
  <si>
    <t>DEL63</t>
  </si>
  <si>
    <t>DEL70</t>
  </si>
  <si>
    <t>RENAULT RETAIL PONT AQUITAINE</t>
  </si>
  <si>
    <t>RENAULT TRUCKS AQUITAINE</t>
  </si>
  <si>
    <t>DEL71</t>
  </si>
  <si>
    <t>RENAULT TRUCKS MARSEILLE</t>
  </si>
  <si>
    <t>DEL72</t>
  </si>
  <si>
    <t>PROMAN 141</t>
  </si>
  <si>
    <t>RENAULT TRUCKS GRAND LYON</t>
  </si>
  <si>
    <t>DEL73</t>
  </si>
  <si>
    <t>APAVE SUD EUROPE</t>
  </si>
  <si>
    <t>DEL74</t>
  </si>
  <si>
    <t>DEL75</t>
  </si>
  <si>
    <t>DEL76</t>
  </si>
  <si>
    <t>DEL77</t>
  </si>
  <si>
    <t>DEL78</t>
  </si>
  <si>
    <t>DEL79</t>
  </si>
  <si>
    <t>DEL80</t>
  </si>
  <si>
    <t>DEL81</t>
  </si>
  <si>
    <t>APAVE ALSACIENNE</t>
  </si>
  <si>
    <t>BIJOUTERIE DIDIER HOURDEAUX</t>
  </si>
  <si>
    <t>RENAULT TRUCKS LORRAINE NANCY</t>
  </si>
  <si>
    <t>DEL82</t>
  </si>
  <si>
    <t>SARL CONTROLE POIDS LOURDS LESQUIN</t>
  </si>
  <si>
    <t>DEL83</t>
  </si>
  <si>
    <t>RENAULT CHATEAUROUX POIDS LOURDS</t>
  </si>
  <si>
    <t>DEL84</t>
  </si>
  <si>
    <t>RENAULT RETAIL GROUP TOULOUSE</t>
  </si>
  <si>
    <t>DEL86</t>
  </si>
  <si>
    <t>DEL87</t>
  </si>
  <si>
    <t>ADECCO  XX</t>
  </si>
  <si>
    <t>AUTO EXPO 91 SARL</t>
  </si>
  <si>
    <t>DEL88</t>
  </si>
  <si>
    <t>RENAULT TRUCKS STRASBOURG SAS</t>
  </si>
  <si>
    <t>DEL89</t>
  </si>
  <si>
    <t>DEL90</t>
  </si>
  <si>
    <t>DEL91</t>
  </si>
  <si>
    <t>PROMAN 054</t>
  </si>
  <si>
    <t>RENAULT TRUCKS GRAND PARIS</t>
  </si>
  <si>
    <t>DEL92</t>
  </si>
  <si>
    <t>AUTO BILAN FR(S014V058)</t>
  </si>
  <si>
    <t>DEL93</t>
  </si>
  <si>
    <t>DEL94</t>
  </si>
  <si>
    <t>DEL95</t>
  </si>
  <si>
    <t>DEL96</t>
  </si>
  <si>
    <t>HERTZ **</t>
  </si>
  <si>
    <t>DEL97</t>
  </si>
  <si>
    <t>DEL98</t>
  </si>
  <si>
    <t>DEL99</t>
  </si>
  <si>
    <t>Fournisseur</t>
  </si>
  <si>
    <t>NC</t>
  </si>
  <si>
    <t>Autre</t>
  </si>
  <si>
    <t>1/ CENTRE :</t>
  </si>
  <si>
    <t>A/ Période concernée</t>
  </si>
  <si>
    <t>B/ SOCIETE / FOURNISSEUR</t>
  </si>
  <si>
    <t xml:space="preserve">C/ Immatriculation / Nom de l'Intérim </t>
  </si>
  <si>
    <t>D/ FAMILLES</t>
  </si>
  <si>
    <t>E/ SOUS FAMILLES</t>
  </si>
  <si>
    <t>F/ COMPLEMENTS D'INFORMATIONS</t>
  </si>
  <si>
    <t>BATIMENT</t>
  </si>
  <si>
    <t>ERM BATIMENT</t>
  </si>
  <si>
    <t>MATERIEL D'EXPLOITATION</t>
  </si>
  <si>
    <t>CHARGES LOCATIVES</t>
  </si>
  <si>
    <t>VEHICULE</t>
  </si>
  <si>
    <t>ERM MATERIEL</t>
  </si>
  <si>
    <t>PERSONNEL</t>
  </si>
  <si>
    <t>ACHAT PETIT MATERIEL</t>
  </si>
  <si>
    <t>ERM VEHICULE</t>
  </si>
  <si>
    <t>NBRE DE JOURS INTERIM / IMMO</t>
  </si>
  <si>
    <t>MACRO SOD 2</t>
  </si>
  <si>
    <t>heures</t>
  </si>
  <si>
    <t>cout</t>
  </si>
  <si>
    <t>SEM</t>
  </si>
  <si>
    <t>NB HEURES</t>
  </si>
  <si>
    <t>APAVE</t>
  </si>
  <si>
    <t>CRIT</t>
  </si>
  <si>
    <t>PROMAN</t>
  </si>
  <si>
    <t>RANDSTAD</t>
  </si>
  <si>
    <t>Cout journalier interim :</t>
  </si>
  <si>
    <t>Coût moyenne CL : 200€</t>
  </si>
  <si>
    <t xml:space="preserve">CRIT </t>
  </si>
  <si>
    <t>DERUSCHI GREGOIRE</t>
  </si>
  <si>
    <t>LAMOTTE</t>
  </si>
  <si>
    <t>5</t>
  </si>
  <si>
    <t>MAGUIRAGA B</t>
  </si>
  <si>
    <t>remplacement j,mateuil maladie</t>
  </si>
  <si>
    <t>PPC A TRAPPES</t>
  </si>
  <si>
    <t>réparation du sol de la partie exploitation du CE54</t>
  </si>
  <si>
    <t>kasonga cedric</t>
  </si>
  <si>
    <t>Ripper interim remplacement du ripper lyreco semaine éé</t>
  </si>
  <si>
    <t>remplacement j,martins AT</t>
  </si>
  <si>
    <t>TOYOTA</t>
  </si>
  <si>
    <t>aiello</t>
  </si>
  <si>
    <t>MEZINE O</t>
  </si>
  <si>
    <t>Titouan HAMARD</t>
  </si>
  <si>
    <t>Bourlet Stefan</t>
  </si>
  <si>
    <t xml:space="preserve">Piquet Victorien </t>
  </si>
  <si>
    <t>DUPUIS</t>
  </si>
  <si>
    <t>ajout BOD</t>
  </si>
  <si>
    <t>EAU BATTERIE</t>
  </si>
  <si>
    <t>7</t>
  </si>
  <si>
    <t>REMPLACEMENT PIERRE CHENAL (CP)</t>
  </si>
  <si>
    <t>RIPPER REMPLA DU RIPPER LYRECO 22 06au 26 06 20</t>
  </si>
  <si>
    <t>remplacement j, revueltat  MALADIE</t>
  </si>
  <si>
    <t>COULPIER</t>
  </si>
  <si>
    <t>Contrôle périodique du gerbeur, des transpalettes électriques et des portes</t>
  </si>
  <si>
    <t>marinot francaois</t>
  </si>
  <si>
    <t>REMPLACEMENT ERIC VALENTIN (CP)</t>
  </si>
  <si>
    <t>chauffeur livreur vl</t>
  </si>
  <si>
    <t>proman</t>
  </si>
  <si>
    <t>julien delaunay</t>
  </si>
  <si>
    <t>personnel</t>
  </si>
  <si>
    <t>ajout nb jour par le BOD</t>
  </si>
  <si>
    <t>ROULLET J</t>
  </si>
  <si>
    <t>REMPLACEMENT LEMEE J</t>
  </si>
  <si>
    <t>AJOUT BOD</t>
  </si>
  <si>
    <t>PORTIS</t>
  </si>
  <si>
    <t>PORTE SECTION</t>
  </si>
  <si>
    <t>8</t>
  </si>
  <si>
    <t>REMPLACEMENT GODEFROY T</t>
  </si>
  <si>
    <t>REMPLACEMENT TOURTEAU D</t>
  </si>
  <si>
    <t>DIAS MOREIRA Julien</t>
  </si>
  <si>
    <t>LEROUX</t>
  </si>
  <si>
    <t>Remplacement X ,MANZINALI CP</t>
  </si>
  <si>
    <t>PROST</t>
  </si>
  <si>
    <t>remplacement J,GONCALVES CP</t>
  </si>
  <si>
    <t>Deruschi Grégoire</t>
  </si>
  <si>
    <t>Période du 03/08/20 au 07/08/20</t>
  </si>
  <si>
    <t>Remplacement de M.DELACROIX</t>
  </si>
  <si>
    <t>REMPLACEMENT VIGNERON A</t>
  </si>
  <si>
    <t>REMPLACEMENT TOUTEAU D</t>
  </si>
  <si>
    <t>REMPLACEMENT REINETTE G</t>
  </si>
  <si>
    <t>titouan HAMARD</t>
  </si>
  <si>
    <t>chauffeur vl</t>
  </si>
  <si>
    <t>GUILLAUME LEPEL</t>
  </si>
  <si>
    <t>VICTOR LEBOEDEC</t>
  </si>
  <si>
    <t>bakari gassama camara</t>
  </si>
  <si>
    <t>ripper remplacement ripper lyreco</t>
  </si>
  <si>
    <t>chauffeur vl 35</t>
  </si>
  <si>
    <t>chauffeur vl semaine 35</t>
  </si>
  <si>
    <t xml:space="preserve">Remplacement cable chargeur batteries </t>
  </si>
  <si>
    <t>chauffeur vl semaine 32</t>
  </si>
  <si>
    <t>chauffeur vl semaine 33</t>
  </si>
  <si>
    <t>Ajout BOD</t>
  </si>
  <si>
    <t>FACTURE RECUE 
réservé BOD</t>
  </si>
  <si>
    <t>6</t>
  </si>
  <si>
    <t>speedy</t>
  </si>
  <si>
    <t>EC-280-WM</t>
  </si>
  <si>
    <t xml:space="preserve">DISQUE ET PLAQUETTE ARRIERE </t>
  </si>
  <si>
    <t xml:space="preserve">CONTRÔLE TECHNIQUE CUERSOIS </t>
  </si>
  <si>
    <t xml:space="preserve">CONTRÔLE TECHNIQUE </t>
  </si>
  <si>
    <t>GHIGO</t>
  </si>
  <si>
    <t>FC-614RP</t>
  </si>
  <si>
    <t>CAROSSERIE ET FEUX ARRIERE DROIT</t>
  </si>
  <si>
    <t>MATHIB CENTRE AUTO 2000</t>
  </si>
  <si>
    <t>CZ-180-VK</t>
  </si>
  <si>
    <t>CONTRÔLE TECHNIQUE</t>
  </si>
  <si>
    <t>SPEEDY</t>
  </si>
  <si>
    <t>ES-845-DC</t>
  </si>
  <si>
    <t>VIDANGE ENTRETIEN DES 160000 KMS</t>
  </si>
  <si>
    <t>X</t>
  </si>
  <si>
    <t>EM-084-WM</t>
  </si>
  <si>
    <t>VIDANGE ENTRETIEN DES 200000 KMS</t>
  </si>
  <si>
    <t>ER-307-YC</t>
  </si>
  <si>
    <t>VOIR FREINS</t>
  </si>
  <si>
    <t>FC-196-RQ</t>
  </si>
  <si>
    <t>RETROVISEUR AV GAUCHE</t>
  </si>
  <si>
    <t>DEKRA PL</t>
  </si>
  <si>
    <t>FJ-273-SP</t>
  </si>
  <si>
    <t xml:space="preserve">ETS GOUIN </t>
  </si>
  <si>
    <t>CONTRÔLE LIMITEUR</t>
  </si>
  <si>
    <t>fc 491 kc</t>
  </si>
  <si>
    <t>disques et plaquettes</t>
  </si>
  <si>
    <t>IVECO  LVI</t>
  </si>
  <si>
    <t>EP-209-BN</t>
  </si>
  <si>
    <t xml:space="preserve">Remplacement du radiateur + preparation passage mines </t>
  </si>
  <si>
    <t>JOUBERT  AUTOMOBILES</t>
  </si>
  <si>
    <t>FA-046-QS</t>
  </si>
  <si>
    <t>entretien de 80 000 kms</t>
  </si>
  <si>
    <t>CARROSSERIE BARLET</t>
  </si>
  <si>
    <t>Suppression du 1/2 hayon</t>
  </si>
  <si>
    <t>EUROMASTER</t>
  </si>
  <si>
    <t>FC 504 RP</t>
  </si>
  <si>
    <t>réparation crevaison</t>
  </si>
  <si>
    <t>FC 769 RP</t>
  </si>
  <si>
    <t>remplacement plaquettes de frein avant et arrière</t>
  </si>
  <si>
    <t>952306</t>
  </si>
  <si>
    <t>EM 648 WM</t>
  </si>
  <si>
    <t>remplacement rétroviseur droit or sinistre</t>
  </si>
  <si>
    <t>952353</t>
  </si>
  <si>
    <t>EUROMATER</t>
  </si>
  <si>
    <t>FC 378 CK</t>
  </si>
  <si>
    <t>Changer 1 pneu avant droit kleber 225/65R16C</t>
  </si>
  <si>
    <t>FJ 748 SP</t>
  </si>
  <si>
    <t>changer 2 pneus avant 195/75R16C michelin</t>
  </si>
  <si>
    <t>FC 032 CL</t>
  </si>
  <si>
    <t>réparation pneu crevaison</t>
  </si>
  <si>
    <t>PAROT VI</t>
  </si>
  <si>
    <t>DA 248 BS</t>
  </si>
  <si>
    <t>véhicule ne démarre pas remplacement du démarreur sur site a SERRES CASTET</t>
  </si>
  <si>
    <t>lavage serrois</t>
  </si>
  <si>
    <t>lavage vehicules</t>
  </si>
  <si>
    <t>lavage de 5 véhicules</t>
  </si>
  <si>
    <t>bouchemaine automobiles</t>
  </si>
  <si>
    <t>FC258KC</t>
  </si>
  <si>
    <t>Plaquettes AVT et AR</t>
  </si>
  <si>
    <t>Iveco</t>
  </si>
  <si>
    <t>ER297YC</t>
  </si>
  <si>
    <t>Porte arriere gauche+vidange moteur</t>
  </si>
  <si>
    <t>2</t>
  </si>
  <si>
    <t xml:space="preserve">RENAULT TRUCKS LAON </t>
  </si>
  <si>
    <t>CT 553 BG</t>
  </si>
  <si>
    <t xml:space="preserve">CAPTEUR  D'ECHAPPEMENT  ET PRESSION  D'HUILE </t>
  </si>
  <si>
    <t>ATTENDRE REFAC</t>
  </si>
  <si>
    <t>DK 551 MY</t>
  </si>
  <si>
    <t>4 PNEUS NEIGE/4 PNEUS ÉTÉ</t>
  </si>
  <si>
    <t>0209298349</t>
  </si>
  <si>
    <t>COVI     (iveco)</t>
  </si>
  <si>
    <t xml:space="preserve">COURROIE ACCESSOIRES ET CLIMATISTATION ,,, </t>
  </si>
  <si>
    <t>TRANSPORT GENIN</t>
  </si>
  <si>
    <t>FK 682 PR</t>
  </si>
  <si>
    <t>1 LAVAGE PL FK 682 PR</t>
  </si>
  <si>
    <t>COVI (iveco)</t>
  </si>
  <si>
    <t>VOYANT FREIN, ARRET PORTE ARRIERRE ,,,,,,</t>
  </si>
  <si>
    <t>FC 488 CL</t>
  </si>
  <si>
    <t>REPARATION D'UN CLOU DANS PNEU AVANT GAUCHE</t>
  </si>
  <si>
    <t>superjet</t>
  </si>
  <si>
    <t>lavage</t>
  </si>
  <si>
    <t>jeton</t>
  </si>
  <si>
    <t>DEKRA</t>
  </si>
  <si>
    <t>FG 772 PA</t>
  </si>
  <si>
    <t>FG 743 PA</t>
  </si>
  <si>
    <t>BR 213 QX</t>
  </si>
  <si>
    <t xml:space="preserve">CONTRÔLE </t>
  </si>
  <si>
    <t>MINE</t>
  </si>
  <si>
    <t>00734639</t>
  </si>
  <si>
    <t xml:space="preserve"> LE RELAIS DU PONT</t>
  </si>
  <si>
    <t>REPARATION PORTE LATERALE</t>
  </si>
  <si>
    <t>323426</t>
  </si>
  <si>
    <t>GARAGE ALLIER PL</t>
  </si>
  <si>
    <t>EP-208-BN</t>
  </si>
  <si>
    <t>CONTRÔLE LIMITEUR DE VITESSE</t>
  </si>
  <si>
    <t>103799</t>
  </si>
  <si>
    <t>LAVAGES ROULEAUX</t>
  </si>
  <si>
    <t>202972</t>
  </si>
  <si>
    <t>EP 208 BN</t>
  </si>
  <si>
    <t>LE RELAIS DU PONT</t>
  </si>
  <si>
    <t>DX 174 AA et EP208BN</t>
  </si>
  <si>
    <t>ADDITIF</t>
  </si>
  <si>
    <t>ADBLUE,HUILE, LAVE GLACE</t>
  </si>
  <si>
    <t>323480</t>
  </si>
  <si>
    <t>EF 103 AM</t>
  </si>
  <si>
    <t>VIDANGE +ENTRETIENT + FREIN</t>
  </si>
  <si>
    <t>323445</t>
  </si>
  <si>
    <t>MOULIN POID LOURD</t>
  </si>
  <si>
    <t>TACHIGRAPHE</t>
  </si>
  <si>
    <t>LIMITEUR</t>
  </si>
  <si>
    <t xml:space="preserve">DX 174 AA </t>
  </si>
  <si>
    <t>REMPLACER FLEXIBLES DE FREINS AVANT</t>
  </si>
  <si>
    <t>323481</t>
  </si>
  <si>
    <t>GARAGE VEZIAN le 10/08/2020</t>
  </si>
  <si>
    <t>MONTAGE D'UN PNEU (CREVAISON PNEU HS) A 183073 KMS</t>
  </si>
  <si>
    <t>GROSJEAN PNEUS le 13/08 2020</t>
  </si>
  <si>
    <t xml:space="preserve">ECHANGE PNEU ARG ET FOURNIR PNEU ARD à 183768 </t>
  </si>
  <si>
    <t xml:space="preserve">BARRIAL </t>
  </si>
  <si>
    <t>DA432CY</t>
  </si>
  <si>
    <t>2 VERINS DE HAYONS</t>
  </si>
  <si>
    <t>BARRIAL PNEUS</t>
  </si>
  <si>
    <t>FC 515 CL</t>
  </si>
  <si>
    <t>CHANGEMENT PNEUS ARRIERES SUITE CREVAISON</t>
  </si>
  <si>
    <t>4</t>
  </si>
  <si>
    <t>RENAULT SOVIM</t>
  </si>
  <si>
    <t>EF 752 DL</t>
  </si>
  <si>
    <t>Rechercher défaut d'échappement. Voyant allumé, perte de puissance.</t>
  </si>
  <si>
    <t>Permutation pneus hiver &lt;==&gt; été / réparation crevaison pneu.</t>
  </si>
  <si>
    <t>CLOVIS LOCATION</t>
  </si>
  <si>
    <t>Location en remplacement du DL 925 TG</t>
  </si>
  <si>
    <t>DM 269 AC</t>
  </si>
  <si>
    <t>Changement pneus avant.</t>
  </si>
  <si>
    <t>ELEPHANT BLEU AUTO NET</t>
  </si>
  <si>
    <t>Achat jétons de lavage</t>
  </si>
  <si>
    <t>FK 226 XA</t>
  </si>
  <si>
    <t>REPARATION PNEU</t>
  </si>
  <si>
    <t>Réparation fuite d'air sur circuit de freinage</t>
  </si>
  <si>
    <t>Remplacement pneus avant</t>
  </si>
  <si>
    <t>21</t>
  </si>
  <si>
    <t>euromaster</t>
  </si>
  <si>
    <t>CY 605 RC</t>
  </si>
  <si>
    <t>remplacement pneus av</t>
  </si>
  <si>
    <t>renault trucks</t>
  </si>
  <si>
    <t>EP 964 PE</t>
  </si>
  <si>
    <t>vidange</t>
  </si>
  <si>
    <t>super frein</t>
  </si>
  <si>
    <t>ET 188 JN</t>
  </si>
  <si>
    <t>boite d'ampoules 24 V</t>
  </si>
  <si>
    <t>6219948</t>
  </si>
  <si>
    <t>mercedes</t>
  </si>
  <si>
    <t>CZ 467 VJ</t>
  </si>
  <si>
    <t>1 bidon d'huile</t>
  </si>
  <si>
    <t>FC 573 KC</t>
  </si>
  <si>
    <t>réparation pneu suite crevaison</t>
  </si>
  <si>
    <t xml:space="preserve">renault </t>
  </si>
  <si>
    <t>ET-188-JN</t>
  </si>
  <si>
    <t xml:space="preserve">FIXATION TOLE SUR HAYON </t>
  </si>
  <si>
    <t>1</t>
  </si>
  <si>
    <t>RENAULT TRUCKS FOS/MER</t>
  </si>
  <si>
    <t>EE 739 LB</t>
  </si>
  <si>
    <t>Remplacement Balais Essuie glace</t>
  </si>
  <si>
    <t>FIRSTSOP</t>
  </si>
  <si>
    <t>FC 973 RP</t>
  </si>
  <si>
    <t>Remplacement 2 pneus+vidange+plaquette AV-AR</t>
  </si>
  <si>
    <t xml:space="preserve">Remise en état véhicule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</si>
</sst>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
      <b/>
      <sz val="12"/>
      <color theme="1"/>
      <name val="Calibri"/>
      <family val="2"/>
      <scheme val="minor"/>
    </font>
    <font>
      <b/>
      <sz val="10"/>
      <color theme="1"/>
      <name val="Calibri"/>
      <family val="2"/>
      <scheme val="minor"/>
    </font>
    <font>
      <sz val="8"/>
      <color theme="1"/>
      <name val="Calibri"/>
      <family val="2"/>
      <scheme val="minor"/>
    </font>
    <font>
      <sz val="12"/>
      <color theme="1"/>
      <name val="Calibri"/>
      <family val="2"/>
      <scheme val="minor"/>
    </font>
    <font>
      <b/>
      <sz val="11"/>
      <name val="Calibri"/>
      <family val="2"/>
      <scheme val="minor"/>
    </font>
    <font>
      <b/>
      <sz val="10"/>
      <color rgb="FFFF0000"/>
      <name val="Calibri"/>
      <family val="2"/>
      <scheme val="minor"/>
    </font>
    <font>
      <b/>
      <sz val="20"/>
      <name val="Comic Sans MS"/>
      <family val="4"/>
    </font>
    <font>
      <b/>
      <sz val="9"/>
      <color theme="1"/>
      <name val="Calibri"/>
      <family val="2"/>
      <scheme val="minor"/>
    </font>
    <font>
      <sz val="12"/>
      <color theme="1"/>
      <name val="Calibri"/>
      <family val="2"/>
    </font>
  </fonts>
  <fills count="8">
    <fill>
      <patternFill patternType="none"/>
    </fill>
    <fill>
      <patternFill patternType="gray125"/>
    </fill>
    <fill>
      <patternFill patternType="solid">
        <fgColor rgb="FFFF0000"/>
        <bgColor indexed="64"/>
      </patternFill>
    </fill>
    <fill>
      <patternFill patternType="solid">
        <fgColor theme="5" tint="0.79998168889431442"/>
        <bgColor indexed="64"/>
      </patternFill>
    </fill>
    <fill>
      <patternFill patternType="solid">
        <fgColor rgb="FFF2DDDC"/>
        <bgColor indexed="64"/>
      </patternFill>
    </fill>
    <fill>
      <patternFill patternType="solid">
        <fgColor rgb="FFFFFF00"/>
        <bgColor indexed="64"/>
      </patternFill>
    </fill>
    <fill>
      <patternFill patternType="solid">
        <fgColor indexed="9"/>
        <bgColor indexed="64"/>
      </patternFill>
    </fill>
    <fill>
      <patternFill patternType="solid">
        <fgColor rgb="FFFFC000"/>
        <bgColor indexed="64"/>
      </patternFill>
    </fill>
  </fills>
  <borders count="21">
    <border>
      <left/>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110">
    <xf numFmtId="0" fontId="0" fillId="0" borderId="0" xfId="0"/>
    <xf numFmtId="0" fontId="0" fillId="0" borderId="0" xfId="0" applyBorder="1"/>
    <xf numFmtId="0" fontId="0" fillId="0" borderId="0" xfId="0" applyFont="1" applyFill="1" applyBorder="1"/>
    <xf numFmtId="0" fontId="1" fillId="0" borderId="0" xfId="0" applyFont="1" applyBorder="1"/>
    <xf numFmtId="0" fontId="1" fillId="0" borderId="0" xfId="0" applyFont="1" applyFill="1" applyBorder="1"/>
    <xf numFmtId="0" fontId="1" fillId="0" borderId="0" xfId="0" applyFont="1"/>
    <xf numFmtId="0" fontId="7" fillId="0" borderId="0" xfId="0" applyFont="1" applyAlignment="1">
      <alignment wrapText="1"/>
    </xf>
    <xf numFmtId="0" fontId="0" fillId="2" borderId="0" xfId="0" applyFill="1"/>
    <xf numFmtId="0" fontId="0" fillId="2" borderId="0" xfId="0" applyFill="1" applyAlignment="1">
      <alignment horizontal="left"/>
    </xf>
    <xf numFmtId="0" fontId="0" fillId="2" borderId="0" xfId="0" applyFill="1" applyAlignment="1">
      <alignment horizontal="left" indent="1"/>
    </xf>
    <xf numFmtId="0" fontId="1" fillId="0" borderId="7" xfId="0" applyFont="1" applyBorder="1"/>
    <xf numFmtId="0" fontId="1" fillId="0" borderId="8" xfId="0" applyFont="1" applyBorder="1"/>
    <xf numFmtId="0" fontId="1" fillId="0" borderId="4" xfId="0" applyFont="1" applyBorder="1"/>
    <xf numFmtId="0" fontId="0" fillId="0" borderId="1" xfId="0" applyBorder="1"/>
    <xf numFmtId="0" fontId="1" fillId="0" borderId="2" xfId="0" applyFont="1" applyBorder="1"/>
    <xf numFmtId="0" fontId="1" fillId="0" borderId="2" xfId="0" applyFont="1" applyFill="1" applyBorder="1"/>
    <xf numFmtId="0" fontId="0" fillId="0" borderId="1" xfId="0" applyFill="1" applyBorder="1"/>
    <xf numFmtId="0" fontId="1" fillId="0" borderId="6" xfId="0" applyFont="1" applyBorder="1"/>
    <xf numFmtId="0" fontId="1" fillId="2" borderId="10" xfId="0" applyFont="1" applyFill="1" applyBorder="1"/>
    <xf numFmtId="0" fontId="9" fillId="2" borderId="10" xfId="0" applyFont="1" applyFill="1" applyBorder="1"/>
    <xf numFmtId="0" fontId="2" fillId="0" borderId="0" xfId="0" applyFont="1" applyBorder="1" applyAlignment="1">
      <alignment horizontal="right" vertical="center" wrapText="1"/>
    </xf>
    <xf numFmtId="0" fontId="3" fillId="0" borderId="13" xfId="0" applyNumberFormat="1" applyFont="1" applyBorder="1" applyAlignment="1">
      <alignment horizontal="center" vertical="center"/>
    </xf>
    <xf numFmtId="0" fontId="4" fillId="0" borderId="14" xfId="0" applyFont="1" applyBorder="1" applyAlignment="1">
      <alignment vertical="center"/>
    </xf>
    <xf numFmtId="0" fontId="2" fillId="3"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2" fillId="3" borderId="5" xfId="0" applyFont="1" applyFill="1" applyBorder="1" applyAlignment="1">
      <alignment horizontal="right" vertical="center" wrapText="1"/>
    </xf>
    <xf numFmtId="0" fontId="3" fillId="3" borderId="5" xfId="0" applyFont="1" applyFill="1" applyBorder="1" applyAlignment="1">
      <alignment horizontal="right" vertical="center" wrapText="1"/>
    </xf>
    <xf numFmtId="49" fontId="0" fillId="0" borderId="0" xfId="0" applyNumberFormat="1" applyAlignment="1">
      <alignment horizontal="center" vertical="center" wrapText="1"/>
    </xf>
    <xf numFmtId="0" fontId="0" fillId="0" borderId="8" xfId="0" applyBorder="1"/>
    <xf numFmtId="0" fontId="0" fillId="0" borderId="17" xfId="0" applyBorder="1"/>
    <xf numFmtId="0" fontId="0" fillId="0" borderId="9" xfId="0" applyBorder="1"/>
    <xf numFmtId="0" fontId="1" fillId="0" borderId="3" xfId="0" applyFont="1" applyBorder="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12" xfId="0" applyNumberFormat="1" applyFont="1" applyBorder="1" applyAlignment="1">
      <alignment horizontal="center" vertical="center" wrapText="1"/>
    </xf>
    <xf numFmtId="0" fontId="8" fillId="3" borderId="16" xfId="0" applyFont="1" applyFill="1" applyBorder="1" applyAlignment="1">
      <alignment horizontal="center" vertical="center"/>
    </xf>
    <xf numFmtId="0" fontId="4" fillId="0" borderId="0" xfId="0" applyFont="1" applyBorder="1" applyAlignment="1">
      <alignment vertical="center"/>
    </xf>
    <xf numFmtId="0" fontId="0" fillId="0" borderId="0" xfId="0" applyAlignment="1">
      <alignment wrapText="1"/>
    </xf>
    <xf numFmtId="0" fontId="2" fillId="0" borderId="2"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xf>
    <xf numFmtId="0" fontId="0" fillId="6" borderId="0" xfId="0" applyFill="1" applyAlignment="1"/>
    <xf numFmtId="0" fontId="0" fillId="6" borderId="0" xfId="0" applyFill="1"/>
    <xf numFmtId="164" fontId="0" fillId="6" borderId="0" xfId="0" applyNumberFormat="1" applyFill="1"/>
    <xf numFmtId="0" fontId="0" fillId="6" borderId="18" xfId="0" applyFill="1" applyBorder="1" applyAlignment="1"/>
    <xf numFmtId="0" fontId="0" fillId="6" borderId="2" xfId="0" applyFill="1" applyBorder="1" applyAlignment="1"/>
    <xf numFmtId="0" fontId="0" fillId="6" borderId="17" xfId="0" applyFill="1" applyBorder="1" applyAlignment="1"/>
    <xf numFmtId="0" fontId="0" fillId="6" borderId="7" xfId="0" applyFill="1" applyBorder="1" applyAlignment="1"/>
    <xf numFmtId="0" fontId="0" fillId="6" borderId="19" xfId="0" applyFill="1" applyBorder="1" applyAlignment="1"/>
    <xf numFmtId="0" fontId="0" fillId="6" borderId="1" xfId="0" applyFill="1" applyBorder="1" applyAlignment="1"/>
    <xf numFmtId="0" fontId="0" fillId="6" borderId="0" xfId="0" applyFill="1" applyBorder="1" applyAlignment="1"/>
    <xf numFmtId="0" fontId="0" fillId="5" borderId="0" xfId="0" applyFill="1"/>
    <xf numFmtId="0" fontId="0" fillId="7" borderId="0" xfId="0" applyFill="1"/>
    <xf numFmtId="0" fontId="0" fillId="6" borderId="9" xfId="0" applyFill="1" applyBorder="1" applyAlignment="1"/>
    <xf numFmtId="0" fontId="0" fillId="6" borderId="3" xfId="0" applyFill="1" applyBorder="1" applyAlignment="1"/>
    <xf numFmtId="0" fontId="0" fillId="0" borderId="0" xfId="0" applyFill="1"/>
    <xf numFmtId="164" fontId="0" fillId="0" borderId="0" xfId="0" applyNumberFormat="1" applyFill="1"/>
    <xf numFmtId="2" fontId="0" fillId="7" borderId="0" xfId="0" applyNumberFormat="1" applyFill="1"/>
    <xf numFmtId="0" fontId="4" fillId="0" borderId="4" xfId="0" applyFont="1" applyBorder="1" applyAlignment="1">
      <alignment vertical="center" wrapText="1"/>
    </xf>
    <xf numFmtId="0" fontId="2" fillId="0" borderId="0" xfId="0" applyFont="1" applyBorder="1" applyAlignment="1">
      <alignment horizontal="center" vertical="center" wrapText="1"/>
    </xf>
    <xf numFmtId="164" fontId="8" fillId="4" borderId="20" xfId="0" applyNumberFormat="1" applyFont="1" applyFill="1" applyBorder="1" applyAlignment="1">
      <alignment horizontal="center" vertical="center"/>
    </xf>
    <xf numFmtId="0" fontId="6" fillId="4" borderId="14" xfId="0" applyFont="1" applyFill="1" applyBorder="1" applyAlignment="1">
      <alignment horizontal="center" vertical="center" wrapText="1"/>
    </xf>
    <xf numFmtId="0" fontId="1" fillId="0" borderId="0" xfId="0" applyNumberFormat="1" applyFont="1"/>
    <xf numFmtId="0" fontId="6" fillId="4" borderId="12"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0" fillId="0" borderId="0" xfId="0" applyNumberFormat="1" applyFill="1"/>
    <xf numFmtId="0" fontId="0" fillId="0" borderId="0" xfId="0" applyNumberFormat="1" applyFill="1" applyBorder="1"/>
    <xf numFmtId="0" fontId="0" fillId="0" borderId="0" xfId="0" applyBorder="1"/>
    <xf numFmtId="0" fontId="8" fillId="0" borderId="12" xfId="0" applyFont="1" applyBorder="1" applyAlignment="1">
      <alignment horizontal="center" vertical="center"/>
    </xf>
    <xf numFmtId="164" fontId="8" fillId="0" borderId="12" xfId="0" applyNumberFormat="1" applyFont="1" applyBorder="1" applyAlignment="1">
      <alignment horizontal="center" vertical="center"/>
    </xf>
    <xf numFmtId="0" fontId="8" fillId="0" borderId="15" xfId="0" applyFont="1"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7" fillId="0" borderId="15" xfId="0" applyFont="1" applyBorder="1" applyAlignment="1">
      <alignment horizontal="center" vertical="center" wrapText="1"/>
    </xf>
    <xf numFmtId="1" fontId="8" fillId="0" borderId="12" xfId="0" applyNumberFormat="1" applyFont="1" applyBorder="1" applyAlignment="1">
      <alignment horizontal="center" vertical="center"/>
    </xf>
    <xf numFmtId="0" fontId="12" fillId="3" borderId="5" xfId="0" applyFont="1" applyFill="1" applyBorder="1" applyAlignment="1">
      <alignment horizontal="center" vertical="center" wrapText="1"/>
    </xf>
    <xf numFmtId="0" fontId="8" fillId="0" borderId="15" xfId="0" applyFont="1" applyBorder="1" applyAlignment="1">
      <alignment horizontal="center" vertical="center" wrapText="1"/>
    </xf>
    <xf numFmtId="0" fontId="2" fillId="3" borderId="5" xfId="0" applyFont="1" applyFill="1" applyBorder="1" applyAlignment="1">
      <alignment horizontal="center" vertical="center"/>
    </xf>
    <xf numFmtId="0" fontId="5" fillId="3" borderId="11" xfId="0" applyFont="1" applyFill="1" applyBorder="1" applyAlignment="1">
      <alignment horizontal="center" vertical="center"/>
    </xf>
    <xf numFmtId="0" fontId="2" fillId="3" borderId="11" xfId="0" applyFont="1" applyFill="1" applyBorder="1" applyAlignment="1">
      <alignment horizontal="center" vertical="center"/>
    </xf>
    <xf numFmtId="0" fontId="1" fillId="3" borderId="11" xfId="0" applyFont="1" applyFill="1" applyBorder="1" applyAlignment="1">
      <alignment horizontal="center" vertical="center"/>
    </xf>
    <xf numFmtId="0" fontId="6" fillId="3" borderId="11"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2" xfId="0" applyNumberFormat="1" applyFont="1" applyFill="1" applyBorder="1" applyAlignment="1">
      <alignment horizontal="center" vertical="center"/>
    </xf>
    <xf numFmtId="164" fontId="13" fillId="4" borderId="20" xfId="0" applyNumberFormat="1" applyFont="1" applyFill="1" applyBorder="1" applyAlignment="1">
      <alignment horizontal="center" vertical="center"/>
    </xf>
    <xf numFmtId="0" fontId="7" fillId="0" borderId="12" xfId="0" applyFont="1" applyBorder="1" applyAlignment="1">
      <alignment horizontal="center" vertical="center" wrapText="1"/>
    </xf>
    <xf numFmtId="0" fontId="8" fillId="0" borderId="12" xfId="0" applyFont="1" applyBorder="1" applyAlignment="1">
      <alignment horizontal="center" vertical="center" wrapText="1"/>
    </xf>
    <xf numFmtId="164" fontId="8" fillId="4" borderId="12" xfId="0" applyNumberFormat="1" applyFont="1" applyFill="1" applyBorder="1" applyAlignment="1">
      <alignment horizontal="center" vertical="center"/>
    </xf>
    <xf numFmtId="0" fontId="0" fillId="5" borderId="12" xfId="0" applyFill="1" applyBorder="1" applyAlignment="1">
      <alignment horizontal="center" vertical="center" wrapText="1"/>
    </xf>
    <xf numFmtId="0" fontId="8" fillId="5" borderId="12" xfId="0" applyFont="1" applyFill="1" applyBorder="1" applyAlignment="1">
      <alignment horizontal="center" vertical="center"/>
    </xf>
    <xf numFmtId="0" fontId="7" fillId="5" borderId="15" xfId="0" applyFont="1" applyFill="1" applyBorder="1" applyAlignment="1">
      <alignment horizontal="center" vertical="center" wrapText="1"/>
    </xf>
    <xf numFmtId="0" fontId="0" fillId="5" borderId="15" xfId="0" applyFill="1" applyBorder="1" applyAlignment="1">
      <alignment horizontal="center" vertical="center" wrapText="1"/>
    </xf>
    <xf numFmtId="1" fontId="8" fillId="5" borderId="12" xfId="0" applyNumberFormat="1" applyFont="1" applyFill="1" applyBorder="1" applyAlignment="1">
      <alignment horizontal="center" vertical="center"/>
    </xf>
    <xf numFmtId="164" fontId="8" fillId="5" borderId="12" xfId="0" applyNumberFormat="1" applyFont="1" applyFill="1" applyBorder="1" applyAlignment="1">
      <alignment horizontal="center" vertical="center"/>
    </xf>
    <xf numFmtId="0" fontId="8" fillId="5" borderId="16" xfId="0" applyFont="1" applyFill="1" applyBorder="1" applyAlignment="1">
      <alignment horizontal="center" vertical="center"/>
    </xf>
    <xf numFmtId="49" fontId="8" fillId="0" borderId="12" xfId="0" applyNumberFormat="1" applyFont="1" applyBorder="1" applyAlignment="1">
      <alignment horizontal="center" vertical="center"/>
    </xf>
    <xf numFmtId="164" fontId="8" fillId="0" borderId="20" xfId="0" applyNumberFormat="1" applyFont="1" applyBorder="1" applyAlignment="1">
      <alignment horizontal="center" vertical="center"/>
    </xf>
    <xf numFmtId="0" fontId="8" fillId="5" borderId="15" xfId="0" applyFont="1" applyFill="1" applyBorder="1" applyAlignment="1">
      <alignment horizontal="center" vertical="center"/>
    </xf>
    <xf numFmtId="49" fontId="0" fillId="0" borderId="12" xfId="0" applyNumberFormat="1" applyBorder="1" applyAlignment="1">
      <alignment horizontal="center" vertical="center" wrapText="1"/>
    </xf>
    <xf numFmtId="2" fontId="8" fillId="0" borderId="12" xfId="0" applyNumberFormat="1" applyFont="1" applyBorder="1" applyAlignment="1">
      <alignment horizontal="center" vertical="center"/>
    </xf>
    <xf numFmtId="49" fontId="0" fillId="5" borderId="12" xfId="0" applyNumberFormat="1" applyFill="1" applyBorder="1" applyAlignment="1">
      <alignment horizontal="center" vertical="center" wrapText="1"/>
    </xf>
    <xf numFmtId="2" fontId="8" fillId="5" borderId="12" xfId="0" applyNumberFormat="1" applyFont="1" applyFill="1" applyBorder="1" applyAlignment="1">
      <alignment horizontal="center" vertical="center"/>
    </xf>
    <xf numFmtId="0" fontId="0" fillId="0" borderId="0" xfId="0" applyAlignment="1">
      <alignment horizontal="center" vertical="center"/>
    </xf>
    <xf numFmtId="0" fontId="11" fillId="6" borderId="1" xfId="0" applyFont="1" applyFill="1" applyBorder="1" applyAlignment="1">
      <alignment horizontal="center" shrinkToFit="1"/>
    </xf>
    <xf numFmtId="0" fontId="11" fillId="6" borderId="0" xfId="0" applyFont="1" applyFill="1" applyBorder="1" applyAlignment="1">
      <alignment horizontal="center" shrinkToFit="1"/>
    </xf>
    <xf numFmtId="0" fontId="11" fillId="6" borderId="2" xfId="0" applyFont="1" applyFill="1" applyBorder="1" applyAlignment="1">
      <alignment horizontal="center" shrinkToFit="1"/>
    </xf>
  </cellXfs>
  <cellStyles count="1">
    <cellStyle name="Normal" xfId="0" builtinId="0"/>
  </cellStyles>
  <dxfs count="159">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ill>
        <patternFill patternType="solid">
          <bgColor rgb="FFFF0000"/>
        </patternFill>
      </fill>
    </dxf>
  </dxfs>
  <tableStyles count="0" defaultTableStyle="TableStyleMedium2" defaultPivotStyle="PivotStyleLight16"/>
  <colors>
    <mruColors>
      <color rgb="FF0000CC"/>
      <color rgb="FFF2DDDC"/>
      <color rgb="FFE6B9B8"/>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2.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1.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tyles" Target="styles.xml"/><Relationship Id="rId30"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219075</xdr:colOff>
          <xdr:row>7</xdr:row>
          <xdr:rowOff>123825</xdr:rowOff>
        </xdr:from>
        <xdr:to>
          <xdr:col>3</xdr:col>
          <xdr:colOff>428625</xdr:colOff>
          <xdr:row>9</xdr:row>
          <xdr:rowOff>57150</xdr:rowOff>
        </xdr:to>
        <xdr:sp macro="" textlink="">
          <xdr:nvSpPr>
            <xdr:cNvPr id="13313" name="CommandButton1"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MAI/S19/3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lyreco-my.sharepoint.com/Users/yrochoy/AppData/Roaming/Microsoft/Excel/MAI/S19/3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RELEVE%20DES%20COUTS%20SOD2%20Compile%20France%202015%20s3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lyreco-my.sharepoint.com/Users/fvanoost/AppData/Local/Microsoft/Windows/Temporary%20Internet%20Files/Content.Outlook/K6RFLL4G/RELEVES%20DES%20COUTS%2007%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72"/>
      <sheetName val="73"/>
      <sheetName val="74"/>
      <sheetName val="75"/>
      <sheetName val="76"/>
      <sheetName val="77"/>
      <sheetName val="78"/>
      <sheetName val="79"/>
      <sheetName val="80"/>
      <sheetName val="81"/>
      <sheetName val="82"/>
      <sheetName val="83"/>
      <sheetName val="84"/>
      <sheetName val="86"/>
      <sheetName val="87"/>
      <sheetName val="88"/>
      <sheetName val="89"/>
      <sheetName val="90"/>
      <sheetName val="91"/>
      <sheetName val="92"/>
      <sheetName val="93"/>
      <sheetName val="94"/>
      <sheetName val="95"/>
      <sheetName val="96"/>
      <sheetName val="97"/>
      <sheetName val="98"/>
    </sheetNames>
    <sheetDataSet>
      <sheetData sheetId="0">
        <row r="1">
          <cell r="D1" t="str">
            <v>FAMILLE</v>
          </cell>
          <cell r="H1" t="str">
            <v>Étiquettes de lignes</v>
          </cell>
          <cell r="T1" t="str">
            <v>Centre</v>
          </cell>
          <cell r="Z1" t="str">
            <v>Étiquettes de lignes</v>
          </cell>
        </row>
        <row r="2">
          <cell r="A2" t="str">
            <v>BATIMENT</v>
          </cell>
          <cell r="D2" t="str">
            <v>BATIMENT</v>
          </cell>
          <cell r="H2" t="str">
            <v>(vide)</v>
          </cell>
          <cell r="L2" t="str">
            <v>oui</v>
          </cell>
          <cell r="N2" t="str">
            <v>01</v>
          </cell>
          <cell r="O2" t="str">
            <v>37 - TOULON</v>
          </cell>
          <cell r="Q2">
            <v>1</v>
          </cell>
          <cell r="T2" t="str">
            <v>DEL37</v>
          </cell>
          <cell r="Z2" t="str">
            <v>DEL37</v>
          </cell>
        </row>
        <row r="3">
          <cell r="A3" t="str">
            <v>MATERIEL D'EXPLOITATION</v>
          </cell>
          <cell r="D3" t="str">
            <v>BATIMENT</v>
          </cell>
          <cell r="H3" t="str">
            <v>(vide)</v>
          </cell>
          <cell r="L3" t="str">
            <v>non</v>
          </cell>
          <cell r="N3" t="str">
            <v>02</v>
          </cell>
          <cell r="O3" t="str">
            <v>38 - ORLEANS</v>
          </cell>
          <cell r="Q3">
            <v>2</v>
          </cell>
          <cell r="T3" t="str">
            <v>DEL37</v>
          </cell>
          <cell r="Z3" t="str">
            <v>APAVE SUDEUROPE SAS</v>
          </cell>
        </row>
        <row r="4">
          <cell r="A4" t="str">
            <v>VEHICULE</v>
          </cell>
          <cell r="D4" t="str">
            <v>MATERIEL D'EXPLOITATION</v>
          </cell>
          <cell r="H4" t="str">
            <v>BATIMENT</v>
          </cell>
          <cell r="N4" t="str">
            <v>03</v>
          </cell>
          <cell r="O4" t="str">
            <v>51 - GRENOBLE</v>
          </cell>
          <cell r="Q4">
            <v>3</v>
          </cell>
          <cell r="T4" t="str">
            <v>DEL37</v>
          </cell>
          <cell r="Z4" t="str">
            <v>MASTERNAUT</v>
          </cell>
        </row>
        <row r="5">
          <cell r="A5" t="str">
            <v>PERSONNEL</v>
          </cell>
          <cell r="D5" t="str">
            <v>MATERIEL D'EXPLOITATION</v>
          </cell>
          <cell r="H5" t="str">
            <v>ERM BATIMENT</v>
          </cell>
          <cell r="N5" t="str">
            <v>04</v>
          </cell>
          <cell r="O5" t="str">
            <v>52 - LE HAVRE</v>
          </cell>
          <cell r="Q5">
            <v>4</v>
          </cell>
          <cell r="T5" t="str">
            <v>DEL37</v>
          </cell>
          <cell r="Z5" t="str">
            <v>ONET SERVICES -SITE EIFFEL</v>
          </cell>
        </row>
        <row r="6">
          <cell r="D6" t="str">
            <v>VEHICULE</v>
          </cell>
          <cell r="H6" t="str">
            <v>CHARGES LOCATIVES</v>
          </cell>
          <cell r="N6" t="str">
            <v>05</v>
          </cell>
          <cell r="O6" t="str">
            <v>53 - NIORT</v>
          </cell>
          <cell r="Q6">
            <v>5</v>
          </cell>
          <cell r="T6" t="str">
            <v>DEL37</v>
          </cell>
          <cell r="Z6" t="str">
            <v>RANDSTAD FRANCE</v>
          </cell>
        </row>
        <row r="7">
          <cell r="D7" t="str">
            <v>VEHICULE</v>
          </cell>
          <cell r="H7" t="str">
            <v>MATERIEL D'EXPLOITATION</v>
          </cell>
          <cell r="N7" t="str">
            <v>06</v>
          </cell>
          <cell r="O7" t="str">
            <v>54 - MAUREPAS</v>
          </cell>
          <cell r="Q7">
            <v>6</v>
          </cell>
          <cell r="T7" t="str">
            <v>DEL37</v>
          </cell>
          <cell r="Z7" t="str">
            <v>SAUVI ST MAXIMIM</v>
          </cell>
        </row>
        <row r="8">
          <cell r="D8" t="str">
            <v>PERSONNEL</v>
          </cell>
          <cell r="H8" t="str">
            <v>ERM MATERIEL</v>
          </cell>
          <cell r="N8" t="str">
            <v>07</v>
          </cell>
          <cell r="O8" t="str">
            <v>55 - ST ETIENNE</v>
          </cell>
          <cell r="Q8">
            <v>7</v>
          </cell>
          <cell r="T8" t="str">
            <v>DEL37</v>
          </cell>
          <cell r="Z8" t="str">
            <v>SPEEDY FRANCE SAS</v>
          </cell>
        </row>
        <row r="9">
          <cell r="H9" t="str">
            <v>ACHAT PETIT MATERIEL</v>
          </cell>
          <cell r="N9" t="str">
            <v>08</v>
          </cell>
          <cell r="O9" t="str">
            <v>56 - PAU</v>
          </cell>
          <cell r="Q9">
            <v>8</v>
          </cell>
          <cell r="T9" t="str">
            <v>DEL38</v>
          </cell>
          <cell r="Z9" t="str">
            <v>Autre</v>
          </cell>
        </row>
        <row r="10">
          <cell r="H10" t="str">
            <v>VEHICULE</v>
          </cell>
          <cell r="N10" t="str">
            <v>09</v>
          </cell>
          <cell r="O10" t="str">
            <v>58 - ANGERS</v>
          </cell>
          <cell r="Q10">
            <v>9</v>
          </cell>
          <cell r="T10" t="str">
            <v>DEL38</v>
          </cell>
          <cell r="Z10" t="str">
            <v>DEL38</v>
          </cell>
        </row>
        <row r="11">
          <cell r="H11" t="str">
            <v>LOCATION VEHICULE COURTE DUREE</v>
          </cell>
          <cell r="N11">
            <v>10</v>
          </cell>
          <cell r="O11" t="str">
            <v>59 - REIMS</v>
          </cell>
          <cell r="Q11">
            <v>10</v>
          </cell>
          <cell r="T11" t="str">
            <v>DEL38</v>
          </cell>
          <cell r="Z11" t="str">
            <v>APAVE PARISIENNE</v>
          </cell>
        </row>
        <row r="12">
          <cell r="H12" t="str">
            <v>ERM VEHICULE</v>
          </cell>
          <cell r="N12">
            <v>11</v>
          </cell>
          <cell r="O12" t="str">
            <v>60 - DIGOIN</v>
          </cell>
          <cell r="Q12">
            <v>11</v>
          </cell>
          <cell r="T12" t="str">
            <v>DEL38</v>
          </cell>
          <cell r="Z12" t="str">
            <v>BOURGOIN CONTROLE</v>
          </cell>
        </row>
        <row r="13">
          <cell r="H13" t="str">
            <v>PERSONNEL</v>
          </cell>
          <cell r="N13">
            <v>12</v>
          </cell>
          <cell r="O13" t="str">
            <v>61 - VALENCE</v>
          </cell>
          <cell r="Q13">
            <v>12</v>
          </cell>
          <cell r="T13" t="str">
            <v>DEL38</v>
          </cell>
          <cell r="Z13" t="str">
            <v>MASTERNAUT</v>
          </cell>
        </row>
        <row r="14">
          <cell r="H14" t="str">
            <v>PERSONNELS INTERIMAIRES</v>
          </cell>
          <cell r="N14">
            <v>13</v>
          </cell>
          <cell r="O14" t="str">
            <v>62 - AMIENS</v>
          </cell>
          <cell r="T14" t="str">
            <v>DEL38</v>
          </cell>
          <cell r="Z14" t="str">
            <v>ONET SERVICES -SITE EIFFEL</v>
          </cell>
        </row>
        <row r="15">
          <cell r="H15" t="str">
            <v>Total général</v>
          </cell>
          <cell r="N15">
            <v>14</v>
          </cell>
          <cell r="O15" t="str">
            <v>63 - CHARTRES</v>
          </cell>
          <cell r="T15" t="str">
            <v>DEL38</v>
          </cell>
          <cell r="Z15" t="str">
            <v>RANDSTAD FRANCE</v>
          </cell>
        </row>
        <row r="16">
          <cell r="N16">
            <v>15</v>
          </cell>
          <cell r="O16" t="str">
            <v>70 - BORDEAUX</v>
          </cell>
          <cell r="T16" t="str">
            <v>DEL38</v>
          </cell>
          <cell r="Z16" t="str">
            <v>RENAULT RETAIL GROUP ORLEANS</v>
          </cell>
        </row>
        <row r="17">
          <cell r="N17">
            <v>16</v>
          </cell>
          <cell r="O17" t="str">
            <v>71 - MARSEILLE</v>
          </cell>
          <cell r="T17" t="str">
            <v>DEL38</v>
          </cell>
          <cell r="Z17" t="str">
            <v>SARL FRANCIS RONGEMAILLE</v>
          </cell>
        </row>
        <row r="18">
          <cell r="N18">
            <v>17</v>
          </cell>
          <cell r="O18" t="str">
            <v>72 - LYON</v>
          </cell>
          <cell r="T18" t="str">
            <v>DEL51</v>
          </cell>
          <cell r="Z18" t="str">
            <v>SITA CENTRE OUEST CENTRE</v>
          </cell>
        </row>
        <row r="19">
          <cell r="N19">
            <v>18</v>
          </cell>
          <cell r="O19" t="str">
            <v>73 - DIJON</v>
          </cell>
          <cell r="T19" t="str">
            <v>DEL51</v>
          </cell>
          <cell r="Z19" t="str">
            <v>Autre</v>
          </cell>
        </row>
        <row r="20">
          <cell r="N20">
            <v>19</v>
          </cell>
          <cell r="O20" t="str">
            <v>74 - ROUEN</v>
          </cell>
          <cell r="T20" t="str">
            <v>DEL51</v>
          </cell>
          <cell r="Z20" t="str">
            <v>DEL51</v>
          </cell>
        </row>
        <row r="21">
          <cell r="N21">
            <v>20</v>
          </cell>
          <cell r="O21" t="str">
            <v>75 - CARHAIX</v>
          </cell>
          <cell r="T21" t="str">
            <v>DEL51</v>
          </cell>
          <cell r="Z21" t="str">
            <v>#APAVE SUD EUROPE#</v>
          </cell>
        </row>
        <row r="22">
          <cell r="N22">
            <v>21</v>
          </cell>
          <cell r="O22" t="str">
            <v>76 - VILLAINES</v>
          </cell>
          <cell r="T22" t="str">
            <v>DEL51</v>
          </cell>
          <cell r="Z22" t="str">
            <v>AD TRUCK ET CAR SERVICES</v>
          </cell>
        </row>
        <row r="23">
          <cell r="N23">
            <v>22</v>
          </cell>
          <cell r="O23" t="str">
            <v xml:space="preserve">77 - NANTES </v>
          </cell>
          <cell r="T23" t="str">
            <v>DEL51</v>
          </cell>
          <cell r="Z23" t="str">
            <v>ALD AUTOMOTIVE</v>
          </cell>
        </row>
        <row r="24">
          <cell r="N24">
            <v>23</v>
          </cell>
          <cell r="O24" t="str">
            <v>78 - AVIGNON</v>
          </cell>
          <cell r="T24" t="str">
            <v>DEL51</v>
          </cell>
          <cell r="Z24" t="str">
            <v>AUTO BILAN FRANCE</v>
          </cell>
        </row>
        <row r="25">
          <cell r="N25">
            <v>24</v>
          </cell>
          <cell r="O25" t="str">
            <v>79 - MONTPELLIER</v>
          </cell>
          <cell r="T25" t="str">
            <v>DEL51</v>
          </cell>
          <cell r="Z25" t="str">
            <v>AUTO DAUPHINE</v>
          </cell>
        </row>
        <row r="26">
          <cell r="N26">
            <v>25</v>
          </cell>
          <cell r="O26" t="str">
            <v>80 - NICE</v>
          </cell>
          <cell r="T26" t="str">
            <v>DEL51</v>
          </cell>
          <cell r="Z26" t="str">
            <v>MASTERNAUT</v>
          </cell>
        </row>
        <row r="27">
          <cell r="N27">
            <v>26</v>
          </cell>
          <cell r="O27" t="str">
            <v>81 - NANCY</v>
          </cell>
          <cell r="T27" t="str">
            <v>DEL52</v>
          </cell>
          <cell r="Z27" t="str">
            <v>ONET SERVICES -SITE EIFFEL</v>
          </cell>
        </row>
        <row r="28">
          <cell r="N28">
            <v>27</v>
          </cell>
          <cell r="O28" t="str">
            <v>82 - LILLE</v>
          </cell>
          <cell r="T28" t="str">
            <v>DEL52</v>
          </cell>
          <cell r="Z28" t="str">
            <v>PONTOISE AUTOMOBILES</v>
          </cell>
        </row>
        <row r="29">
          <cell r="N29">
            <v>28</v>
          </cell>
          <cell r="O29" t="str">
            <v>83 - CHATEAUROUX</v>
          </cell>
          <cell r="T29" t="str">
            <v>DEL52</v>
          </cell>
          <cell r="Z29" t="str">
            <v>Autre</v>
          </cell>
        </row>
        <row r="30">
          <cell r="N30">
            <v>29</v>
          </cell>
          <cell r="O30" t="str">
            <v>84 - TOULOUSE</v>
          </cell>
          <cell r="T30" t="str">
            <v>DEL52</v>
          </cell>
          <cell r="Z30" t="str">
            <v>DEL52</v>
          </cell>
        </row>
        <row r="31">
          <cell r="N31">
            <v>30</v>
          </cell>
          <cell r="O31" t="str">
            <v>86 - VITRY</v>
          </cell>
          <cell r="T31" t="str">
            <v>DEL52</v>
          </cell>
          <cell r="Z31" t="str">
            <v>CCI DU HAVRE</v>
          </cell>
        </row>
        <row r="32">
          <cell r="N32">
            <v>31</v>
          </cell>
          <cell r="O32" t="str">
            <v>87 - MORANGIS</v>
          </cell>
          <cell r="T32" t="str">
            <v>DEL52</v>
          </cell>
          <cell r="Z32" t="str">
            <v>EUROMASTER FRANCE</v>
          </cell>
        </row>
        <row r="33">
          <cell r="N33">
            <v>32</v>
          </cell>
          <cell r="O33" t="str">
            <v>88 - STRASBOURG</v>
          </cell>
          <cell r="T33" t="str">
            <v>DEL52</v>
          </cell>
          <cell r="Z33" t="str">
            <v>GARAGE DE LA BREQUE</v>
          </cell>
        </row>
        <row r="34">
          <cell r="N34">
            <v>33</v>
          </cell>
          <cell r="O34" t="str">
            <v>89 - VALENCIENNES</v>
          </cell>
          <cell r="T34" t="str">
            <v>DEL52</v>
          </cell>
          <cell r="Z34" t="str">
            <v>ILN CONT TECH DE L ESTUAIRE</v>
          </cell>
        </row>
        <row r="35">
          <cell r="N35">
            <v>34</v>
          </cell>
          <cell r="O35" t="str">
            <v>90 - GENNEVILLIERS</v>
          </cell>
          <cell r="T35" t="str">
            <v>DEL52</v>
          </cell>
          <cell r="Z35" t="str">
            <v>MASTERNAUT</v>
          </cell>
        </row>
        <row r="36">
          <cell r="N36">
            <v>35</v>
          </cell>
          <cell r="O36" t="str">
            <v>91 - LA COURNEUVE</v>
          </cell>
          <cell r="T36" t="str">
            <v>DEL52</v>
          </cell>
          <cell r="Z36" t="str">
            <v>PNS PREVOTEAU</v>
          </cell>
        </row>
        <row r="37">
          <cell r="N37">
            <v>36</v>
          </cell>
          <cell r="O37" t="str">
            <v>92 - CAEN</v>
          </cell>
          <cell r="T37" t="str">
            <v>DEL53</v>
          </cell>
          <cell r="Z37" t="str">
            <v>PORTIS DIVISION D 'OTIS</v>
          </cell>
        </row>
        <row r="38">
          <cell r="N38">
            <v>37</v>
          </cell>
          <cell r="O38" t="str">
            <v>93 - ANNECY</v>
          </cell>
          <cell r="T38" t="str">
            <v>DEL53</v>
          </cell>
          <cell r="Z38" t="str">
            <v>SICLI</v>
          </cell>
        </row>
        <row r="39">
          <cell r="N39">
            <v>38</v>
          </cell>
          <cell r="O39" t="str">
            <v>94 - ROMILLY</v>
          </cell>
          <cell r="T39" t="str">
            <v>DEL53</v>
          </cell>
          <cell r="Z39" t="str">
            <v>UNIFER</v>
          </cell>
        </row>
        <row r="40">
          <cell r="N40">
            <v>39</v>
          </cell>
          <cell r="O40" t="str">
            <v>95 - CLERMONT F.</v>
          </cell>
          <cell r="T40" t="str">
            <v>DEL53</v>
          </cell>
          <cell r="Z40" t="str">
            <v>Autre</v>
          </cell>
        </row>
        <row r="41">
          <cell r="N41">
            <v>40</v>
          </cell>
          <cell r="O41" t="str">
            <v>96 - BELFORT</v>
          </cell>
          <cell r="T41" t="str">
            <v>DEL53</v>
          </cell>
          <cell r="Z41" t="str">
            <v>DEL53</v>
          </cell>
        </row>
        <row r="42">
          <cell r="N42">
            <v>41</v>
          </cell>
          <cell r="O42" t="str">
            <v>97 - RENNES</v>
          </cell>
          <cell r="T42" t="str">
            <v>DEL53</v>
          </cell>
          <cell r="Z42" t="str">
            <v>GOUIN EQUIPEMENTS VEHICULES</v>
          </cell>
        </row>
        <row r="43">
          <cell r="N43">
            <v>42</v>
          </cell>
          <cell r="O43" t="str">
            <v>98 - TOURS</v>
          </cell>
          <cell r="T43" t="str">
            <v>DEL53</v>
          </cell>
          <cell r="Z43" t="str">
            <v>MASTERNAUT</v>
          </cell>
        </row>
        <row r="44">
          <cell r="N44">
            <v>43</v>
          </cell>
          <cell r="T44" t="str">
            <v>DEL53</v>
          </cell>
          <cell r="Z44" t="str">
            <v>ONET SERVICES -SITE EIFFEL</v>
          </cell>
        </row>
        <row r="45">
          <cell r="N45">
            <v>44</v>
          </cell>
          <cell r="T45" t="str">
            <v>DEL53</v>
          </cell>
          <cell r="Z45" t="str">
            <v>ONYX POITOU - CHARENTES</v>
          </cell>
        </row>
        <row r="46">
          <cell r="N46">
            <v>45</v>
          </cell>
          <cell r="T46" t="str">
            <v>DEL53</v>
          </cell>
          <cell r="Z46" t="str">
            <v>RANDSTAD FRANCE</v>
          </cell>
        </row>
        <row r="47">
          <cell r="N47">
            <v>46</v>
          </cell>
          <cell r="T47" t="str">
            <v>DEL54</v>
          </cell>
          <cell r="Z47" t="str">
            <v>S.A.V.I.A</v>
          </cell>
        </row>
        <row r="48">
          <cell r="N48">
            <v>47</v>
          </cell>
          <cell r="T48" t="str">
            <v>DEL54</v>
          </cell>
          <cell r="Z48" t="str">
            <v>SAINT CHRISTOPHE AUTOMOBILES</v>
          </cell>
        </row>
        <row r="49">
          <cell r="N49">
            <v>48</v>
          </cell>
          <cell r="T49" t="str">
            <v>DEL54</v>
          </cell>
          <cell r="Z49" t="str">
            <v>SICLI</v>
          </cell>
        </row>
        <row r="50">
          <cell r="N50">
            <v>49</v>
          </cell>
          <cell r="T50" t="str">
            <v>DEL54</v>
          </cell>
          <cell r="Z50" t="str">
            <v>SPEEDY FRANCE SAS</v>
          </cell>
        </row>
        <row r="51">
          <cell r="N51">
            <v>50</v>
          </cell>
          <cell r="T51" t="str">
            <v>DEL54</v>
          </cell>
          <cell r="Z51" t="str">
            <v>Autre</v>
          </cell>
        </row>
        <row r="52">
          <cell r="N52">
            <v>51</v>
          </cell>
          <cell r="T52" t="str">
            <v>DEL54</v>
          </cell>
          <cell r="Z52" t="str">
            <v>DEL54</v>
          </cell>
        </row>
        <row r="53">
          <cell r="N53">
            <v>52</v>
          </cell>
          <cell r="T53" t="str">
            <v>DEL54</v>
          </cell>
          <cell r="Z53" t="str">
            <v>A.R.E.S</v>
          </cell>
        </row>
        <row r="54">
          <cell r="N54">
            <v>53</v>
          </cell>
          <cell r="T54" t="str">
            <v>DEL54</v>
          </cell>
          <cell r="Z54" t="str">
            <v>ALD AUTOMOTIVE</v>
          </cell>
        </row>
        <row r="55">
          <cell r="T55" t="str">
            <v>DEL54</v>
          </cell>
          <cell r="Z55" t="str">
            <v>BOSCATO SARL</v>
          </cell>
        </row>
        <row r="56">
          <cell r="T56" t="str">
            <v>DEL54</v>
          </cell>
          <cell r="Z56" t="str">
            <v>CHAPELIER S.A.S</v>
          </cell>
        </row>
        <row r="57">
          <cell r="T57" t="str">
            <v>DEL54</v>
          </cell>
          <cell r="Z57" t="str">
            <v>CRAWFORD</v>
          </cell>
        </row>
        <row r="58">
          <cell r="T58" t="str">
            <v>DEL54</v>
          </cell>
          <cell r="Z58" t="str">
            <v>DIANETTOYAGE</v>
          </cell>
        </row>
        <row r="59">
          <cell r="T59" t="str">
            <v>DEL54</v>
          </cell>
          <cell r="Z59" t="str">
            <v>ESPACE AUTOMOBILES DE LA GARE</v>
          </cell>
        </row>
        <row r="60">
          <cell r="T60" t="str">
            <v>DEL54</v>
          </cell>
          <cell r="Z60" t="str">
            <v>ESPACE CONTROLE</v>
          </cell>
        </row>
        <row r="61">
          <cell r="T61" t="str">
            <v>DEL54</v>
          </cell>
          <cell r="Z61" t="str">
            <v>LELEU &amp; CIE</v>
          </cell>
        </row>
        <row r="62">
          <cell r="T62" t="str">
            <v>DEL54</v>
          </cell>
          <cell r="Z62" t="str">
            <v>MASTERNAUT</v>
          </cell>
        </row>
        <row r="63">
          <cell r="T63" t="str">
            <v>DEL54</v>
          </cell>
          <cell r="Z63" t="str">
            <v>ONET SERVICES -SITE EIFFEL</v>
          </cell>
        </row>
        <row r="64">
          <cell r="T64" t="str">
            <v>DEL54</v>
          </cell>
          <cell r="Z64" t="str">
            <v>RANDSTAD FRANCE</v>
          </cell>
        </row>
        <row r="65">
          <cell r="T65" t="str">
            <v>DEL54</v>
          </cell>
          <cell r="Z65" t="str">
            <v>RENAULT RETAIL GROUP</v>
          </cell>
        </row>
        <row r="66">
          <cell r="T66" t="str">
            <v>DEL54</v>
          </cell>
          <cell r="Z66" t="str">
            <v>SARL VMD EXQUADO</v>
          </cell>
        </row>
        <row r="67">
          <cell r="T67" t="str">
            <v>DEL55</v>
          </cell>
          <cell r="Z67" t="str">
            <v>SEPUR</v>
          </cell>
        </row>
        <row r="68">
          <cell r="T68" t="str">
            <v>DEL55</v>
          </cell>
          <cell r="Z68" t="str">
            <v>SICLI</v>
          </cell>
        </row>
        <row r="69">
          <cell r="T69" t="str">
            <v>DEL55</v>
          </cell>
          <cell r="Z69" t="str">
            <v>SIT LOCATION</v>
          </cell>
        </row>
        <row r="70">
          <cell r="T70" t="str">
            <v>DEL55</v>
          </cell>
          <cell r="Z70" t="str">
            <v>SPEEDY FRANCE SAS</v>
          </cell>
        </row>
        <row r="71">
          <cell r="T71" t="str">
            <v>DEL55</v>
          </cell>
          <cell r="Z71" t="str">
            <v>TOYOTA MATERIAL HANDLING FRANCE</v>
          </cell>
        </row>
        <row r="72">
          <cell r="T72" t="str">
            <v>DEL55</v>
          </cell>
          <cell r="Z72" t="str">
            <v>Autre</v>
          </cell>
        </row>
        <row r="73">
          <cell r="T73" t="str">
            <v>DEL55</v>
          </cell>
          <cell r="Z73" t="str">
            <v>DEL55</v>
          </cell>
        </row>
        <row r="74">
          <cell r="T74" t="str">
            <v>DEL55</v>
          </cell>
          <cell r="Z74" t="str">
            <v>#APAVE SUD EUROPE#</v>
          </cell>
        </row>
        <row r="75">
          <cell r="T75" t="str">
            <v>DEL55</v>
          </cell>
          <cell r="Z75" t="str">
            <v>AUTO CONTROLE VEAUCHOIS</v>
          </cell>
        </row>
        <row r="76">
          <cell r="T76" t="str">
            <v>DEL55</v>
          </cell>
          <cell r="Z76" t="str">
            <v>AUTOS DIFFUSION ST ETIENNE</v>
          </cell>
        </row>
        <row r="77">
          <cell r="T77" t="str">
            <v>DEL55</v>
          </cell>
          <cell r="Z77" t="str">
            <v>JOUBERT AUTOMOBILES</v>
          </cell>
        </row>
        <row r="78">
          <cell r="T78" t="str">
            <v>DEL56</v>
          </cell>
          <cell r="Z78" t="str">
            <v>MASTERNAUT</v>
          </cell>
        </row>
        <row r="79">
          <cell r="T79" t="str">
            <v>DEL56</v>
          </cell>
          <cell r="Z79" t="str">
            <v>ONET SERVICES -SITE EIFFEL</v>
          </cell>
        </row>
        <row r="80">
          <cell r="T80" t="str">
            <v>DEL56</v>
          </cell>
          <cell r="Z80" t="str">
            <v>RANDSTAD FRANCE</v>
          </cell>
        </row>
        <row r="81">
          <cell r="T81" t="str">
            <v>DEL56</v>
          </cell>
          <cell r="Z81" t="str">
            <v>ROADY LES MOSQUETAIRES</v>
          </cell>
        </row>
        <row r="82">
          <cell r="T82" t="str">
            <v>DEL56</v>
          </cell>
          <cell r="Z82" t="str">
            <v>SICLI</v>
          </cell>
        </row>
        <row r="83">
          <cell r="T83" t="str">
            <v>DEL56</v>
          </cell>
          <cell r="Z83" t="str">
            <v>TOYOTA MATERIAL HANDLING FRANCE</v>
          </cell>
        </row>
        <row r="84">
          <cell r="T84" t="str">
            <v>DEL56</v>
          </cell>
          <cell r="Z84" t="str">
            <v>Autre</v>
          </cell>
        </row>
        <row r="85">
          <cell r="T85" t="str">
            <v>DEL56</v>
          </cell>
          <cell r="Z85" t="str">
            <v>DEL56</v>
          </cell>
        </row>
        <row r="86">
          <cell r="T86" t="str">
            <v>DEL56</v>
          </cell>
          <cell r="Z86" t="str">
            <v>APAVE SUDEUROPE SAS</v>
          </cell>
        </row>
        <row r="87">
          <cell r="T87" t="str">
            <v>DEL56</v>
          </cell>
          <cell r="Z87" t="str">
            <v>EUROMASTER FRANCE</v>
          </cell>
        </row>
        <row r="88">
          <cell r="T88" t="str">
            <v>DEL56</v>
          </cell>
          <cell r="Z88" t="str">
            <v>GAP VI</v>
          </cell>
        </row>
        <row r="89">
          <cell r="T89" t="str">
            <v>DEL58</v>
          </cell>
          <cell r="Z89" t="str">
            <v>GARAGE SERROIS</v>
          </cell>
        </row>
        <row r="90">
          <cell r="T90" t="str">
            <v>DEL58</v>
          </cell>
          <cell r="Z90" t="str">
            <v>MASTERNAUT</v>
          </cell>
        </row>
        <row r="91">
          <cell r="T91" t="str">
            <v>DEL58</v>
          </cell>
          <cell r="Z91" t="str">
            <v>ONET SERVICES -SITE EIFFEL</v>
          </cell>
        </row>
        <row r="92">
          <cell r="T92" t="str">
            <v>DEL58</v>
          </cell>
          <cell r="Z92" t="str">
            <v>RANDSTAD FRANCE</v>
          </cell>
        </row>
        <row r="93">
          <cell r="T93" t="str">
            <v>DEL58</v>
          </cell>
          <cell r="Z93" t="str">
            <v>RASCHETTI SOLUTIONS</v>
          </cell>
        </row>
        <row r="94">
          <cell r="T94" t="str">
            <v>DEL58</v>
          </cell>
          <cell r="Z94" t="str">
            <v>SARL LAVAGE + CT SERROIS</v>
          </cell>
        </row>
        <row r="95">
          <cell r="T95" t="str">
            <v>DEL58</v>
          </cell>
          <cell r="Z95" t="str">
            <v>SPEEDY FRANCE SAS</v>
          </cell>
        </row>
        <row r="96">
          <cell r="T96" t="str">
            <v>DEL58</v>
          </cell>
          <cell r="Z96" t="str">
            <v>Autre</v>
          </cell>
        </row>
        <row r="97">
          <cell r="T97" t="str">
            <v>DEL59</v>
          </cell>
          <cell r="Z97" t="str">
            <v>DEL58</v>
          </cell>
        </row>
        <row r="98">
          <cell r="T98" t="str">
            <v>DEL59</v>
          </cell>
          <cell r="Z98" t="str">
            <v>AUTO CONTROLE SAINT SERGE</v>
          </cell>
        </row>
        <row r="99">
          <cell r="T99" t="str">
            <v>DEL59</v>
          </cell>
          <cell r="Z99" t="str">
            <v>GRANDJOUAN SACO (ONYX)</v>
          </cell>
        </row>
        <row r="100">
          <cell r="T100" t="str">
            <v>DEL59</v>
          </cell>
          <cell r="Z100" t="str">
            <v>KERTRUCKS PAYS DE LOIRE</v>
          </cell>
        </row>
        <row r="101">
          <cell r="T101" t="str">
            <v>DEL59</v>
          </cell>
          <cell r="Z101" t="str">
            <v>MASTERNAUT</v>
          </cell>
        </row>
        <row r="102">
          <cell r="T102" t="str">
            <v>DEL59</v>
          </cell>
          <cell r="Z102" t="str">
            <v>ONET SERVICES -SITE EIFFEL</v>
          </cell>
        </row>
        <row r="103">
          <cell r="T103" t="str">
            <v>DEL59</v>
          </cell>
          <cell r="Z103" t="str">
            <v>PEUGEOT SIAA</v>
          </cell>
        </row>
        <row r="104">
          <cell r="T104" t="str">
            <v>DEL59</v>
          </cell>
          <cell r="Z104" t="str">
            <v>SAVELYS</v>
          </cell>
        </row>
        <row r="105">
          <cell r="T105" t="str">
            <v>DEL59</v>
          </cell>
          <cell r="Z105" t="str">
            <v>Autre</v>
          </cell>
        </row>
        <row r="106">
          <cell r="T106" t="str">
            <v>DEL59</v>
          </cell>
          <cell r="Z106" t="str">
            <v>DEL59</v>
          </cell>
        </row>
        <row r="107">
          <cell r="T107" t="str">
            <v>DEL59</v>
          </cell>
          <cell r="Z107" t="str">
            <v>COVI SAS</v>
          </cell>
        </row>
        <row r="108">
          <cell r="T108" t="str">
            <v>DEL59</v>
          </cell>
          <cell r="Z108" t="str">
            <v>EDIVERT</v>
          </cell>
        </row>
        <row r="109">
          <cell r="T109" t="str">
            <v>DEL59</v>
          </cell>
          <cell r="Z109" t="str">
            <v>EUROMASTER FRANCE</v>
          </cell>
        </row>
        <row r="110">
          <cell r="T110" t="str">
            <v>DEL59</v>
          </cell>
          <cell r="Z110" t="str">
            <v>GUEUDET VI REIMS</v>
          </cell>
        </row>
        <row r="111">
          <cell r="T111" t="str">
            <v>DEL60</v>
          </cell>
          <cell r="Z111" t="str">
            <v>LELEU &amp; CIE</v>
          </cell>
        </row>
        <row r="112">
          <cell r="T112" t="str">
            <v>DEL60</v>
          </cell>
          <cell r="Z112" t="str">
            <v>MASTERNAUT</v>
          </cell>
        </row>
        <row r="113">
          <cell r="T113" t="str">
            <v>DEL60</v>
          </cell>
          <cell r="Z113" t="str">
            <v>ONET SERVICES -SITE EIFFEL</v>
          </cell>
        </row>
        <row r="114">
          <cell r="T114" t="str">
            <v>DEL60</v>
          </cell>
          <cell r="Z114" t="str">
            <v>ONYX EST</v>
          </cell>
        </row>
        <row r="115">
          <cell r="T115" t="str">
            <v>DEL60</v>
          </cell>
          <cell r="Z115" t="str">
            <v>RANDSTAD FRANCE</v>
          </cell>
        </row>
        <row r="116">
          <cell r="T116" t="str">
            <v>DEL60</v>
          </cell>
          <cell r="Z116" t="str">
            <v>S.M.I.R.R.</v>
          </cell>
        </row>
        <row r="117">
          <cell r="T117" t="str">
            <v>DEL60</v>
          </cell>
          <cell r="Z117" t="str">
            <v>SICLI</v>
          </cell>
        </row>
        <row r="118">
          <cell r="T118" t="str">
            <v>DEL60</v>
          </cell>
          <cell r="Z118" t="str">
            <v>SPEEDY FRANCE SAS</v>
          </cell>
        </row>
        <row r="119">
          <cell r="T119" t="str">
            <v>DEL60</v>
          </cell>
          <cell r="Z119" t="str">
            <v>TIP TOP LAVAGE</v>
          </cell>
        </row>
        <row r="120">
          <cell r="T120" t="str">
            <v>DEL60</v>
          </cell>
          <cell r="Z120" t="str">
            <v>Autre</v>
          </cell>
        </row>
        <row r="121">
          <cell r="T121" t="str">
            <v>DEL61</v>
          </cell>
          <cell r="Z121" t="str">
            <v>DEL60</v>
          </cell>
        </row>
        <row r="122">
          <cell r="T122" t="str">
            <v>DEL61</v>
          </cell>
          <cell r="Z122" t="str">
            <v>G2M LOCATION</v>
          </cell>
        </row>
        <row r="123">
          <cell r="T123" t="str">
            <v>DEL61</v>
          </cell>
          <cell r="Z123" t="str">
            <v>GARAGE SERIEYS</v>
          </cell>
        </row>
        <row r="124">
          <cell r="T124" t="str">
            <v>DEL61</v>
          </cell>
          <cell r="Z124" t="str">
            <v>GROSJEAN PNEUS</v>
          </cell>
        </row>
        <row r="125">
          <cell r="T125" t="str">
            <v>DEL61</v>
          </cell>
          <cell r="Z125" t="str">
            <v>MANPOWER</v>
          </cell>
        </row>
        <row r="126">
          <cell r="T126" t="str">
            <v>DEL61</v>
          </cell>
          <cell r="Z126" t="str">
            <v>MASTERNAUT</v>
          </cell>
        </row>
        <row r="127">
          <cell r="T127" t="str">
            <v>DEL61</v>
          </cell>
          <cell r="Z127" t="str">
            <v>MED DU TRAVAIL DE SAONE &amp; LOIRE</v>
          </cell>
        </row>
        <row r="128">
          <cell r="T128" t="str">
            <v>DEL62</v>
          </cell>
          <cell r="Z128" t="str">
            <v>PROMAN 146</v>
          </cell>
        </row>
        <row r="129">
          <cell r="T129" t="str">
            <v>DEL62</v>
          </cell>
          <cell r="Z129" t="str">
            <v>SA LE RELAIS DU PONT</v>
          </cell>
        </row>
        <row r="130">
          <cell r="T130" t="str">
            <v>DEL62</v>
          </cell>
          <cell r="Z130" t="str">
            <v>SUPERJET - EURL BG2P</v>
          </cell>
        </row>
        <row r="131">
          <cell r="T131" t="str">
            <v>DEL62</v>
          </cell>
          <cell r="Z131" t="str">
            <v>Autre</v>
          </cell>
        </row>
        <row r="132">
          <cell r="T132" t="str">
            <v>DEL62</v>
          </cell>
          <cell r="Z132" t="str">
            <v>DEL61</v>
          </cell>
        </row>
        <row r="133">
          <cell r="T133" t="str">
            <v>DEL62</v>
          </cell>
          <cell r="Z133" t="str">
            <v>ETOILE DU RHONE</v>
          </cell>
        </row>
        <row r="134">
          <cell r="T134" t="str">
            <v>DEL62</v>
          </cell>
          <cell r="Z134" t="str">
            <v>GARAGE COUTURIER</v>
          </cell>
        </row>
        <row r="135">
          <cell r="T135" t="str">
            <v>DEL62</v>
          </cell>
          <cell r="Z135" t="str">
            <v>MASTERNAUT</v>
          </cell>
        </row>
        <row r="136">
          <cell r="T136" t="str">
            <v>DEL62</v>
          </cell>
          <cell r="Z136" t="str">
            <v>ONET SERVICES -SITE EIFFEL</v>
          </cell>
        </row>
        <row r="137">
          <cell r="T137" t="str">
            <v>DEL62</v>
          </cell>
          <cell r="Z137" t="str">
            <v>RHONE AL PIECES</v>
          </cell>
        </row>
        <row r="138">
          <cell r="T138" t="str">
            <v>DEL62</v>
          </cell>
          <cell r="Z138" t="str">
            <v>SICLI</v>
          </cell>
        </row>
        <row r="139">
          <cell r="T139" t="str">
            <v>DEL62</v>
          </cell>
          <cell r="Z139" t="str">
            <v>Autre</v>
          </cell>
        </row>
        <row r="140">
          <cell r="T140" t="str">
            <v>DEL62</v>
          </cell>
          <cell r="Z140" t="str">
            <v>DEL62</v>
          </cell>
        </row>
        <row r="141">
          <cell r="T141" t="str">
            <v>DEL62</v>
          </cell>
          <cell r="Z141" t="str">
            <v>C L C</v>
          </cell>
        </row>
        <row r="142">
          <cell r="T142" t="str">
            <v>DEL62</v>
          </cell>
          <cell r="Z142" t="str">
            <v>C.T.O</v>
          </cell>
        </row>
        <row r="143">
          <cell r="T143" t="str">
            <v>DEL62</v>
          </cell>
          <cell r="Z143" t="str">
            <v>ETS COQUIDE ET CIE</v>
          </cell>
        </row>
        <row r="144">
          <cell r="T144" t="str">
            <v>DEL63</v>
          </cell>
          <cell r="Z144" t="str">
            <v>EURL AUTO NET</v>
          </cell>
        </row>
        <row r="145">
          <cell r="T145" t="str">
            <v>DEL63</v>
          </cell>
          <cell r="Z145" t="str">
            <v>EUROMASTER FRANCE</v>
          </cell>
        </row>
        <row r="146">
          <cell r="T146" t="str">
            <v>DEL63</v>
          </cell>
          <cell r="Z146" t="str">
            <v>LENS POIDS LOURDS</v>
          </cell>
        </row>
        <row r="147">
          <cell r="T147" t="str">
            <v>DEL63</v>
          </cell>
          <cell r="Z147" t="str">
            <v>LOCATION SERVICE - CLOVIS</v>
          </cell>
        </row>
        <row r="148">
          <cell r="T148" t="str">
            <v>DEL63</v>
          </cell>
          <cell r="Z148" t="str">
            <v>MASTERNAUT</v>
          </cell>
        </row>
        <row r="149">
          <cell r="T149" t="str">
            <v>DEL63</v>
          </cell>
          <cell r="Z149" t="str">
            <v>ONET SERVICES -SITE EIFFEL</v>
          </cell>
        </row>
        <row r="150">
          <cell r="T150" t="str">
            <v>DEL63</v>
          </cell>
          <cell r="Z150" t="str">
            <v>PAILLARD AUTOMOBILES</v>
          </cell>
        </row>
        <row r="151">
          <cell r="T151" t="str">
            <v>DEL63</v>
          </cell>
          <cell r="Z151" t="str">
            <v>SICLI</v>
          </cell>
        </row>
        <row r="152">
          <cell r="T152" t="str">
            <v>DEL70</v>
          </cell>
          <cell r="Z152" t="str">
            <v>SOVIM SA</v>
          </cell>
        </row>
        <row r="153">
          <cell r="T153" t="str">
            <v>DEL70</v>
          </cell>
          <cell r="Z153" t="str">
            <v>SPEEDY FRANCE SAS</v>
          </cell>
        </row>
        <row r="154">
          <cell r="T154" t="str">
            <v>DEL70</v>
          </cell>
          <cell r="Z154" t="str">
            <v>TECHSTAR 60</v>
          </cell>
        </row>
        <row r="155">
          <cell r="T155" t="str">
            <v>DEL70</v>
          </cell>
          <cell r="Z155" t="str">
            <v>VEOLIA PROPRETE NORD NORMANDIE</v>
          </cell>
        </row>
        <row r="156">
          <cell r="T156" t="str">
            <v>DEL70</v>
          </cell>
          <cell r="Z156" t="str">
            <v>Autre</v>
          </cell>
        </row>
        <row r="157">
          <cell r="T157" t="str">
            <v>DEL70</v>
          </cell>
          <cell r="Z157" t="str">
            <v>DEL63</v>
          </cell>
        </row>
        <row r="158">
          <cell r="T158" t="str">
            <v>DEL70</v>
          </cell>
          <cell r="Z158" t="str">
            <v>BEZAULT BERNARD</v>
          </cell>
        </row>
        <row r="159">
          <cell r="T159" t="str">
            <v>DEL70</v>
          </cell>
          <cell r="Z159" t="str">
            <v>LAMIRAULT AUTOMOBILES</v>
          </cell>
        </row>
        <row r="160">
          <cell r="T160" t="str">
            <v>DEL70</v>
          </cell>
          <cell r="Z160" t="str">
            <v>MASTERNAUT</v>
          </cell>
        </row>
        <row r="161">
          <cell r="T161" t="str">
            <v>DEL70</v>
          </cell>
          <cell r="Z161" t="str">
            <v>MORIZE</v>
          </cell>
        </row>
        <row r="162">
          <cell r="T162" t="str">
            <v>DEL70</v>
          </cell>
          <cell r="Z162" t="str">
            <v>RANDSTAD FRANCE</v>
          </cell>
        </row>
        <row r="163">
          <cell r="T163" t="str">
            <v>DEL70</v>
          </cell>
          <cell r="Z163" t="str">
            <v>SICLI</v>
          </cell>
        </row>
        <row r="164">
          <cell r="T164" t="str">
            <v>DEL70</v>
          </cell>
          <cell r="Z164" t="str">
            <v>SITA CENTRE OUEST CENTRE</v>
          </cell>
        </row>
        <row r="165">
          <cell r="T165" t="str">
            <v>DEL70</v>
          </cell>
          <cell r="Z165" t="str">
            <v>Autre</v>
          </cell>
        </row>
        <row r="166">
          <cell r="T166" t="str">
            <v>DEL70</v>
          </cell>
          <cell r="Z166" t="str">
            <v>DEL70</v>
          </cell>
        </row>
        <row r="167">
          <cell r="T167" t="str">
            <v>DEL70</v>
          </cell>
          <cell r="Z167" t="str">
            <v>APAVE SUDEUROPE SAS</v>
          </cell>
        </row>
        <row r="168">
          <cell r="T168" t="str">
            <v>DEL70</v>
          </cell>
          <cell r="Z168" t="str">
            <v>CARGLASS SA</v>
          </cell>
        </row>
        <row r="169">
          <cell r="T169" t="str">
            <v>DEL70</v>
          </cell>
          <cell r="Z169" t="str">
            <v>EURL CHISALITA</v>
          </cell>
        </row>
        <row r="170">
          <cell r="T170" t="str">
            <v>DEL70</v>
          </cell>
          <cell r="Z170" t="str">
            <v>EUROMASTER FRANCE</v>
          </cell>
        </row>
        <row r="171">
          <cell r="T171" t="str">
            <v>DEL70</v>
          </cell>
          <cell r="Z171" t="str">
            <v>FABRE MANUTENTION SAS</v>
          </cell>
        </row>
        <row r="172">
          <cell r="T172" t="str">
            <v>DEL70</v>
          </cell>
          <cell r="Z172" t="str">
            <v>GAP VI</v>
          </cell>
        </row>
        <row r="173">
          <cell r="T173" t="str">
            <v>DEL71</v>
          </cell>
          <cell r="Z173" t="str">
            <v>IMPRIMERIE NATIONALE</v>
          </cell>
        </row>
        <row r="174">
          <cell r="T174" t="str">
            <v>DEL71</v>
          </cell>
          <cell r="Z174" t="str">
            <v>LOCATION VEHICULES</v>
          </cell>
        </row>
        <row r="175">
          <cell r="T175" t="str">
            <v>DEL71</v>
          </cell>
          <cell r="Z175" t="str">
            <v>MASTERNAUT</v>
          </cell>
        </row>
        <row r="176">
          <cell r="T176" t="str">
            <v>DEL71</v>
          </cell>
          <cell r="Z176" t="str">
            <v>ONET SERVICES -SITE EIFFEL</v>
          </cell>
        </row>
        <row r="177">
          <cell r="T177" t="str">
            <v>DEL71</v>
          </cell>
          <cell r="Z177" t="str">
            <v>ONYX AQUITAINE</v>
          </cell>
        </row>
        <row r="178">
          <cell r="T178" t="str">
            <v>DEL71</v>
          </cell>
          <cell r="Z178" t="str">
            <v>RANDSTAD FRANCE</v>
          </cell>
        </row>
        <row r="179">
          <cell r="T179" t="str">
            <v>DEL71</v>
          </cell>
          <cell r="Z179" t="str">
            <v>RENAULT RETAIL PONT AQUITAINE</v>
          </cell>
        </row>
        <row r="180">
          <cell r="T180" t="str">
            <v>DEL71</v>
          </cell>
          <cell r="Z180" t="str">
            <v>RENAULT TRUCKS AQUITAINE</v>
          </cell>
        </row>
        <row r="181">
          <cell r="T181" t="str">
            <v>DEL71</v>
          </cell>
          <cell r="Z181" t="str">
            <v>S.A.R.L SIAL</v>
          </cell>
        </row>
        <row r="182">
          <cell r="T182" t="str">
            <v>DEL71</v>
          </cell>
          <cell r="Z182" t="str">
            <v>SARL CARROSSERIE BARSACQ</v>
          </cell>
        </row>
        <row r="183">
          <cell r="T183" t="str">
            <v>DEL71</v>
          </cell>
          <cell r="Z183" t="str">
            <v>SIASO</v>
          </cell>
        </row>
        <row r="184">
          <cell r="T184" t="str">
            <v>DEL71</v>
          </cell>
          <cell r="Z184" t="str">
            <v>SIASO RIVE DROITE</v>
          </cell>
        </row>
        <row r="185">
          <cell r="T185" t="str">
            <v>DEL71</v>
          </cell>
          <cell r="Z185" t="str">
            <v>SICLI</v>
          </cell>
        </row>
        <row r="186">
          <cell r="T186" t="str">
            <v>DEL71</v>
          </cell>
          <cell r="Z186" t="str">
            <v>SUPER FREINS</v>
          </cell>
        </row>
        <row r="187">
          <cell r="T187" t="str">
            <v>DEL71</v>
          </cell>
          <cell r="Z187" t="str">
            <v>Autre</v>
          </cell>
        </row>
        <row r="188">
          <cell r="T188" t="str">
            <v>DEL71</v>
          </cell>
          <cell r="Z188" t="str">
            <v>DEL71</v>
          </cell>
        </row>
        <row r="189">
          <cell r="T189" t="str">
            <v>DEL71</v>
          </cell>
          <cell r="Z189" t="str">
            <v>ALPHABET FRANCE FLEET MANAGEMENT</v>
          </cell>
        </row>
        <row r="190">
          <cell r="T190" t="str">
            <v>DEL72</v>
          </cell>
          <cell r="Z190" t="str">
            <v>APAVE SUDEUROPE SAS</v>
          </cell>
        </row>
        <row r="191">
          <cell r="T191" t="str">
            <v>DEL72</v>
          </cell>
          <cell r="Z191" t="str">
            <v>ETS COQUIDE ET CIE</v>
          </cell>
        </row>
        <row r="192">
          <cell r="T192" t="str">
            <v>DEL72</v>
          </cell>
          <cell r="Z192" t="str">
            <v>EUROMASTER FRANCE</v>
          </cell>
        </row>
        <row r="193">
          <cell r="T193" t="str">
            <v>DEL72</v>
          </cell>
          <cell r="Z193" t="str">
            <v>GARAGE R. CAYOL</v>
          </cell>
        </row>
        <row r="194">
          <cell r="T194" t="str">
            <v>DEL72</v>
          </cell>
          <cell r="Z194" t="str">
            <v>HABITAT SECURITE</v>
          </cell>
        </row>
        <row r="195">
          <cell r="T195" t="str">
            <v>DEL72</v>
          </cell>
          <cell r="Z195" t="str">
            <v>HYDROPARTS</v>
          </cell>
        </row>
        <row r="196">
          <cell r="T196" t="str">
            <v>DEL72</v>
          </cell>
          <cell r="Z196" t="str">
            <v>MASTERNAUT</v>
          </cell>
        </row>
        <row r="197">
          <cell r="T197" t="str">
            <v>DEL72</v>
          </cell>
          <cell r="Z197" t="str">
            <v>NORSUD</v>
          </cell>
        </row>
        <row r="198">
          <cell r="T198" t="str">
            <v>DEL72</v>
          </cell>
          <cell r="Z198" t="str">
            <v>ONET SERVICES -SITE EIFFEL</v>
          </cell>
        </row>
        <row r="199">
          <cell r="T199" t="str">
            <v>DEL72</v>
          </cell>
          <cell r="Z199" t="str">
            <v>RANDSTAD FRANCE</v>
          </cell>
        </row>
        <row r="200">
          <cell r="T200" t="str">
            <v>DEL72</v>
          </cell>
          <cell r="Z200" t="str">
            <v>RENAULT TRUCKS MARSEILLE</v>
          </cell>
        </row>
        <row r="201">
          <cell r="T201" t="str">
            <v>DEL72</v>
          </cell>
          <cell r="Z201" t="str">
            <v>SARL VMD EXQUADO</v>
          </cell>
        </row>
        <row r="202">
          <cell r="T202" t="str">
            <v>DEL72</v>
          </cell>
          <cell r="Z202" t="str">
            <v>SICLI</v>
          </cell>
        </row>
        <row r="203">
          <cell r="T203" t="str">
            <v>DEL72</v>
          </cell>
          <cell r="Z203" t="str">
            <v>SILIM</v>
          </cell>
        </row>
        <row r="204">
          <cell r="T204" t="str">
            <v>DEL72</v>
          </cell>
          <cell r="Z204" t="str">
            <v>STILL</v>
          </cell>
        </row>
        <row r="205">
          <cell r="T205" t="str">
            <v>DEL72</v>
          </cell>
          <cell r="Z205" t="str">
            <v>Autre</v>
          </cell>
        </row>
        <row r="206">
          <cell r="T206" t="str">
            <v>DEL72</v>
          </cell>
          <cell r="Z206" t="str">
            <v>DEL72</v>
          </cell>
        </row>
        <row r="207">
          <cell r="T207" t="str">
            <v>DEL72</v>
          </cell>
          <cell r="Z207" t="str">
            <v>ALD AUTOMOTIVE</v>
          </cell>
        </row>
        <row r="208">
          <cell r="T208" t="str">
            <v>DEL72</v>
          </cell>
          <cell r="Z208" t="str">
            <v>AUTOMOBILES ECM</v>
          </cell>
        </row>
        <row r="209">
          <cell r="T209" t="str">
            <v>DEL73</v>
          </cell>
          <cell r="Z209" t="str">
            <v>AVIS LOCATION DE VOITURES</v>
          </cell>
        </row>
        <row r="210">
          <cell r="T210" t="str">
            <v>DEL73</v>
          </cell>
          <cell r="Z210" t="str">
            <v>CARGLASS SA</v>
          </cell>
        </row>
        <row r="211">
          <cell r="T211" t="str">
            <v>DEL73</v>
          </cell>
          <cell r="Z211" t="str">
            <v>CHASSIEU AUTOMOBILES</v>
          </cell>
        </row>
        <row r="212">
          <cell r="T212" t="str">
            <v>DEL73</v>
          </cell>
          <cell r="Z212" t="str">
            <v>GOBILLOT</v>
          </cell>
        </row>
        <row r="213">
          <cell r="T213" t="str">
            <v>DEL73</v>
          </cell>
          <cell r="Z213" t="str">
            <v>HORIZON PIXEL</v>
          </cell>
        </row>
        <row r="214">
          <cell r="T214" t="str">
            <v>DEL73</v>
          </cell>
          <cell r="Z214" t="str">
            <v>MANPOWER</v>
          </cell>
        </row>
        <row r="215">
          <cell r="T215" t="str">
            <v>DEL73</v>
          </cell>
          <cell r="Z215" t="str">
            <v>MASTERNAUT</v>
          </cell>
        </row>
        <row r="216">
          <cell r="T216" t="str">
            <v>DEL73</v>
          </cell>
          <cell r="Z216" t="str">
            <v>ONET SERVICES -SITE EIFFEL</v>
          </cell>
        </row>
        <row r="217">
          <cell r="T217" t="str">
            <v>DEL73</v>
          </cell>
          <cell r="Z217" t="str">
            <v>PROMAN 141</v>
          </cell>
        </row>
        <row r="218">
          <cell r="T218" t="str">
            <v>DEL73</v>
          </cell>
          <cell r="Z218" t="str">
            <v>RAS 250</v>
          </cell>
        </row>
        <row r="219">
          <cell r="T219" t="str">
            <v>DEL74</v>
          </cell>
          <cell r="Z219" t="str">
            <v>RENAULT TRUCKS GRAND LYON</v>
          </cell>
        </row>
        <row r="220">
          <cell r="T220" t="str">
            <v>DEL74</v>
          </cell>
          <cell r="Z220" t="str">
            <v>SAVEG SAS</v>
          </cell>
        </row>
        <row r="221">
          <cell r="T221" t="str">
            <v>DEL74</v>
          </cell>
          <cell r="Z221" t="str">
            <v>SFELEC</v>
          </cell>
        </row>
        <row r="222">
          <cell r="T222" t="str">
            <v>DEL74</v>
          </cell>
          <cell r="Z222" t="str">
            <v>SITA MOS RHONE INDUSTRIE</v>
          </cell>
        </row>
        <row r="223">
          <cell r="T223" t="str">
            <v>DEL74</v>
          </cell>
          <cell r="Z223" t="str">
            <v>SPEEDY FRANCE SAS</v>
          </cell>
        </row>
        <row r="224">
          <cell r="T224" t="str">
            <v>DEL74</v>
          </cell>
          <cell r="Z224" t="str">
            <v>TOYOTA MATERIAL HANDLING FRANCE</v>
          </cell>
        </row>
        <row r="225">
          <cell r="T225" t="str">
            <v>DEL74</v>
          </cell>
          <cell r="Z225" t="str">
            <v>Autre</v>
          </cell>
        </row>
        <row r="226">
          <cell r="T226" t="str">
            <v>DEL74</v>
          </cell>
          <cell r="Z226" t="str">
            <v>DEL73</v>
          </cell>
        </row>
        <row r="227">
          <cell r="T227" t="str">
            <v>DEL74</v>
          </cell>
          <cell r="Z227" t="str">
            <v>APAVE SUD EUROPE</v>
          </cell>
        </row>
        <row r="228">
          <cell r="T228" t="str">
            <v>DEL74</v>
          </cell>
          <cell r="Z228" t="str">
            <v>DIJON POIDS LOURDS</v>
          </cell>
        </row>
        <row r="229">
          <cell r="T229" t="str">
            <v>DEL74</v>
          </cell>
          <cell r="Z229" t="str">
            <v>HOM SERVICE</v>
          </cell>
        </row>
        <row r="230">
          <cell r="T230" t="str">
            <v>DEL74</v>
          </cell>
          <cell r="Z230" t="str">
            <v>LIGNIER AUTOMOBILES SAS</v>
          </cell>
        </row>
        <row r="231">
          <cell r="T231" t="str">
            <v>DEL74</v>
          </cell>
          <cell r="Z231" t="str">
            <v>MASTERNAUT</v>
          </cell>
        </row>
        <row r="232">
          <cell r="T232" t="str">
            <v>DEL74</v>
          </cell>
          <cell r="Z232" t="str">
            <v>O T C BOURGOGNE</v>
          </cell>
        </row>
        <row r="233">
          <cell r="T233" t="str">
            <v>DEL75</v>
          </cell>
          <cell r="Z233" t="str">
            <v>ONET SERVICES -SITE EIFFEL</v>
          </cell>
        </row>
        <row r="234">
          <cell r="T234" t="str">
            <v>DEL75</v>
          </cell>
          <cell r="Z234" t="str">
            <v>RANDSTAD FRANCE</v>
          </cell>
        </row>
        <row r="235">
          <cell r="T235" t="str">
            <v>DEL75</v>
          </cell>
          <cell r="Z235" t="str">
            <v>SICLI</v>
          </cell>
        </row>
        <row r="236">
          <cell r="T236" t="str">
            <v>DEL75</v>
          </cell>
          <cell r="Z236" t="str">
            <v>Autre</v>
          </cell>
        </row>
        <row r="237">
          <cell r="T237" t="str">
            <v>DEL75</v>
          </cell>
          <cell r="Z237" t="str">
            <v>DEL74</v>
          </cell>
        </row>
        <row r="238">
          <cell r="T238" t="str">
            <v>DEL75</v>
          </cell>
          <cell r="Z238" t="str">
            <v>ADESTI</v>
          </cell>
        </row>
        <row r="239">
          <cell r="T239" t="str">
            <v>DEL75</v>
          </cell>
          <cell r="Z239" t="str">
            <v>AUTO BILAN FRANCE</v>
          </cell>
        </row>
        <row r="240">
          <cell r="T240" t="str">
            <v>DEL75</v>
          </cell>
          <cell r="Z240" t="str">
            <v>CARGLASS SA</v>
          </cell>
        </row>
        <row r="241">
          <cell r="T241" t="str">
            <v>DEL75</v>
          </cell>
          <cell r="Z241" t="str">
            <v>EUROMASTER FRANCE</v>
          </cell>
        </row>
        <row r="242">
          <cell r="T242" t="str">
            <v>DEL75</v>
          </cell>
          <cell r="Z242" t="str">
            <v>GARAGE FOURNIER</v>
          </cell>
        </row>
        <row r="243">
          <cell r="T243" t="str">
            <v>DEL75</v>
          </cell>
          <cell r="Z243" t="str">
            <v>IPODEC NORMANDIE</v>
          </cell>
        </row>
        <row r="244">
          <cell r="T244" t="str">
            <v>DEL75</v>
          </cell>
          <cell r="Z244" t="str">
            <v>MASTERNAUT</v>
          </cell>
        </row>
        <row r="245">
          <cell r="T245" t="str">
            <v>DEL75</v>
          </cell>
          <cell r="Z245" t="str">
            <v>ONET SERVICES -SITE EIFFEL</v>
          </cell>
        </row>
        <row r="246">
          <cell r="T246" t="str">
            <v>DEL75</v>
          </cell>
          <cell r="Z246" t="str">
            <v>PORTIS DIVISION D 'OTIS</v>
          </cell>
        </row>
        <row r="247">
          <cell r="T247" t="str">
            <v>DEL76</v>
          </cell>
          <cell r="Z247" t="str">
            <v>REDELE</v>
          </cell>
        </row>
        <row r="248">
          <cell r="T248" t="str">
            <v>DEL76</v>
          </cell>
          <cell r="Z248" t="str">
            <v>S.A.S AS &amp; SA</v>
          </cell>
        </row>
        <row r="249">
          <cell r="T249" t="str">
            <v>DEL76</v>
          </cell>
          <cell r="Z249" t="str">
            <v>SA NIORT FRERES DISTRIBUTION</v>
          </cell>
        </row>
        <row r="250">
          <cell r="T250" t="str">
            <v>DEL76</v>
          </cell>
          <cell r="Z250" t="str">
            <v>STILL</v>
          </cell>
        </row>
        <row r="251">
          <cell r="T251" t="str">
            <v>DEL76</v>
          </cell>
          <cell r="Z251" t="str">
            <v>Autre</v>
          </cell>
        </row>
        <row r="252">
          <cell r="T252" t="str">
            <v>DEL76</v>
          </cell>
          <cell r="Z252" t="str">
            <v>DEL75</v>
          </cell>
        </row>
        <row r="253">
          <cell r="T253" t="str">
            <v>DEL76</v>
          </cell>
          <cell r="Z253" t="str">
            <v>AUTO BILAN FRANCE</v>
          </cell>
        </row>
        <row r="254">
          <cell r="T254" t="str">
            <v>DEL77</v>
          </cell>
          <cell r="Z254" t="str">
            <v>AUTOMOBILE CENTRE BRETAGNE</v>
          </cell>
        </row>
        <row r="255">
          <cell r="T255" t="str">
            <v>DEL77</v>
          </cell>
          <cell r="Z255" t="str">
            <v>CETE APAVE NORD-OUEST</v>
          </cell>
        </row>
        <row r="256">
          <cell r="T256" t="str">
            <v>DEL77</v>
          </cell>
          <cell r="Z256" t="str">
            <v>G.NEDELEC</v>
          </cell>
        </row>
        <row r="257">
          <cell r="T257" t="str">
            <v>DEL77</v>
          </cell>
          <cell r="Z257" t="str">
            <v>GARAGE DU GRAND LAUNAY</v>
          </cell>
        </row>
        <row r="258">
          <cell r="T258" t="str">
            <v>DEL77</v>
          </cell>
          <cell r="Z258" t="str">
            <v>GRAND GARAGE DES POIDS LOURDS</v>
          </cell>
        </row>
        <row r="259">
          <cell r="T259" t="str">
            <v>DEL77</v>
          </cell>
          <cell r="Z259" t="str">
            <v>LELEU &amp; CIE</v>
          </cell>
        </row>
        <row r="260">
          <cell r="T260" t="str">
            <v>DEL77</v>
          </cell>
          <cell r="Z260" t="str">
            <v>MARTENAT OUEST BRETAGNE</v>
          </cell>
        </row>
        <row r="261">
          <cell r="T261" t="str">
            <v>DEL77</v>
          </cell>
          <cell r="Z261" t="str">
            <v>MASTERNAUT</v>
          </cell>
        </row>
        <row r="262">
          <cell r="T262" t="str">
            <v>DEL77</v>
          </cell>
          <cell r="Z262" t="str">
            <v>PAPREC GRAND OUEST</v>
          </cell>
        </row>
        <row r="263">
          <cell r="T263" t="str">
            <v>DEL77</v>
          </cell>
          <cell r="Z263" t="str">
            <v>POHER PROPRETE</v>
          </cell>
        </row>
        <row r="264">
          <cell r="T264" t="str">
            <v>DEL77</v>
          </cell>
          <cell r="Z264" t="str">
            <v>QUEMENER GILLES</v>
          </cell>
        </row>
        <row r="265">
          <cell r="T265" t="str">
            <v>DEL77</v>
          </cell>
          <cell r="Z265" t="str">
            <v>ROCADE SUD LAVAGE</v>
          </cell>
        </row>
        <row r="266">
          <cell r="T266" t="str">
            <v>DEL78</v>
          </cell>
          <cell r="Z266" t="str">
            <v>Autre</v>
          </cell>
        </row>
        <row r="267">
          <cell r="T267" t="str">
            <v>DEL78</v>
          </cell>
          <cell r="Z267" t="str">
            <v>DEL76</v>
          </cell>
        </row>
        <row r="268">
          <cell r="T268" t="str">
            <v>DEL78</v>
          </cell>
          <cell r="Z268" t="str">
            <v>BAYI TRUCKS-MAYENNE POIDS LOURDS</v>
          </cell>
        </row>
        <row r="269">
          <cell r="T269" t="str">
            <v>DEL78</v>
          </cell>
          <cell r="Z269" t="str">
            <v>GARAGE HERVE PLANCHAIS</v>
          </cell>
        </row>
        <row r="270">
          <cell r="T270" t="str">
            <v>DEL78</v>
          </cell>
          <cell r="Z270" t="str">
            <v>MASTERNAUT</v>
          </cell>
        </row>
        <row r="271">
          <cell r="T271" t="str">
            <v>DEL78</v>
          </cell>
          <cell r="Z271" t="str">
            <v>POIRIER CONSTRUCTEUR</v>
          </cell>
        </row>
        <row r="272">
          <cell r="T272" t="str">
            <v>DEL79</v>
          </cell>
          <cell r="Z272" t="str">
            <v>SARL LAVAGE SERVICE BRAULT</v>
          </cell>
        </row>
        <row r="273">
          <cell r="T273" t="str">
            <v>DEL79</v>
          </cell>
          <cell r="Z273" t="str">
            <v>SARL SOHIER</v>
          </cell>
        </row>
        <row r="274">
          <cell r="T274" t="str">
            <v>DEL79</v>
          </cell>
          <cell r="Z274" t="str">
            <v>Autre</v>
          </cell>
        </row>
        <row r="275">
          <cell r="T275" t="str">
            <v>DEL79</v>
          </cell>
          <cell r="Z275" t="str">
            <v>DEL77</v>
          </cell>
        </row>
        <row r="276">
          <cell r="T276" t="str">
            <v>DEL79</v>
          </cell>
          <cell r="Z276" t="str">
            <v>ALPHABET FRANCE FLEET MANAGEMENT</v>
          </cell>
        </row>
        <row r="277">
          <cell r="T277" t="str">
            <v>DEL79</v>
          </cell>
          <cell r="Z277" t="str">
            <v>ATLANTIC GARAGE</v>
          </cell>
        </row>
        <row r="278">
          <cell r="T278" t="str">
            <v>DEL79</v>
          </cell>
          <cell r="Z278" t="str">
            <v>CETE APAVE NORD-OUEST</v>
          </cell>
        </row>
        <row r="279">
          <cell r="T279" t="str">
            <v>DEL79</v>
          </cell>
          <cell r="Z279" t="str">
            <v>ETS COQUIDE ET CIE</v>
          </cell>
        </row>
        <row r="280">
          <cell r="T280" t="str">
            <v>DEL79</v>
          </cell>
          <cell r="Z280" t="str">
            <v>MASTERNAUT</v>
          </cell>
        </row>
        <row r="281">
          <cell r="T281" t="str">
            <v>DEL80</v>
          </cell>
          <cell r="Z281" t="str">
            <v>ONET SERVICES -SITE EIFFEL</v>
          </cell>
        </row>
        <row r="282">
          <cell r="T282" t="str">
            <v>DEL80</v>
          </cell>
          <cell r="Z282" t="str">
            <v>PAPREC GRAND OUEST</v>
          </cell>
        </row>
        <row r="283">
          <cell r="T283" t="str">
            <v>DEL80</v>
          </cell>
          <cell r="Z283" t="str">
            <v>S.A.R.L SIAL</v>
          </cell>
        </row>
        <row r="284">
          <cell r="T284" t="str">
            <v>DEL80</v>
          </cell>
          <cell r="Z284" t="str">
            <v>S.S.T.R.N.</v>
          </cell>
        </row>
        <row r="285">
          <cell r="T285" t="str">
            <v>DEL80</v>
          </cell>
          <cell r="Z285" t="str">
            <v>SDVI REZE</v>
          </cell>
        </row>
        <row r="286">
          <cell r="T286" t="str">
            <v>DEL80</v>
          </cell>
          <cell r="Z286" t="str">
            <v>SPEEDY FRANCE SAS</v>
          </cell>
        </row>
        <row r="287">
          <cell r="T287" t="str">
            <v>DEL80</v>
          </cell>
          <cell r="Z287" t="str">
            <v>Autre</v>
          </cell>
        </row>
        <row r="288">
          <cell r="T288" t="str">
            <v>DEL80</v>
          </cell>
          <cell r="Z288" t="str">
            <v>DEL78</v>
          </cell>
        </row>
        <row r="289">
          <cell r="T289" t="str">
            <v>DEL81</v>
          </cell>
          <cell r="Z289" t="str">
            <v>DIBON PNEUS</v>
          </cell>
        </row>
        <row r="290">
          <cell r="T290" t="str">
            <v>DEL81</v>
          </cell>
          <cell r="Z290" t="str">
            <v>EUROMASTER FRANCE</v>
          </cell>
        </row>
        <row r="291">
          <cell r="T291" t="str">
            <v>DEL81</v>
          </cell>
          <cell r="Z291" t="str">
            <v>MASTERNAUT</v>
          </cell>
        </row>
        <row r="292">
          <cell r="T292" t="str">
            <v>DEL81</v>
          </cell>
          <cell r="Z292" t="str">
            <v>ONET SERVICES -SITE EIFFEL</v>
          </cell>
        </row>
        <row r="293">
          <cell r="T293" t="str">
            <v>DEL81</v>
          </cell>
          <cell r="Z293" t="str">
            <v>SICLI</v>
          </cell>
        </row>
        <row r="294">
          <cell r="T294" t="str">
            <v>DEL81</v>
          </cell>
          <cell r="Z294" t="str">
            <v>Autre</v>
          </cell>
        </row>
        <row r="295">
          <cell r="T295" t="str">
            <v>DEL81</v>
          </cell>
          <cell r="Z295" t="str">
            <v>DEL79</v>
          </cell>
        </row>
        <row r="296">
          <cell r="T296" t="str">
            <v>DEL81</v>
          </cell>
          <cell r="Z296" t="str">
            <v>EUROMASTER FRANCE</v>
          </cell>
        </row>
        <row r="297">
          <cell r="T297" t="str">
            <v>DEL81</v>
          </cell>
          <cell r="Z297" t="str">
            <v>GARAGE MURACCIOLE</v>
          </cell>
        </row>
        <row r="298">
          <cell r="T298" t="str">
            <v>DEL81</v>
          </cell>
          <cell r="Z298" t="str">
            <v>LITTORAL SERVICES-NETTOYAGE</v>
          </cell>
        </row>
        <row r="299">
          <cell r="T299" t="str">
            <v>DEL81</v>
          </cell>
          <cell r="Z299" t="str">
            <v>MASTERNAUT</v>
          </cell>
        </row>
        <row r="300">
          <cell r="T300" t="str">
            <v>DEL81</v>
          </cell>
          <cell r="Z300" t="str">
            <v>MONTPELLIER POIDS LOURDS</v>
          </cell>
        </row>
        <row r="301">
          <cell r="T301" t="str">
            <v>DEL81</v>
          </cell>
          <cell r="Z301" t="str">
            <v>SICLI</v>
          </cell>
        </row>
        <row r="302">
          <cell r="T302" t="str">
            <v>DEL81</v>
          </cell>
          <cell r="Z302" t="str">
            <v>SISTCONCEPT</v>
          </cell>
        </row>
        <row r="303">
          <cell r="T303" t="str">
            <v>DEL81</v>
          </cell>
          <cell r="Z303" t="str">
            <v>TOYOTA MATERIAL HANDLING FRANCE</v>
          </cell>
        </row>
        <row r="304">
          <cell r="T304" t="str">
            <v>DEL81</v>
          </cell>
          <cell r="Z304" t="str">
            <v>Autre</v>
          </cell>
        </row>
        <row r="305">
          <cell r="T305" t="str">
            <v>DEL82</v>
          </cell>
          <cell r="Z305" t="str">
            <v>DEL80</v>
          </cell>
        </row>
        <row r="306">
          <cell r="T306" t="str">
            <v>DEL82</v>
          </cell>
          <cell r="Z306" t="str">
            <v>ESPACE GARAGE SIMONINI RENAULT</v>
          </cell>
        </row>
        <row r="307">
          <cell r="T307" t="str">
            <v>DEL82</v>
          </cell>
          <cell r="Z307" t="str">
            <v>IVECO PROVENCE</v>
          </cell>
        </row>
        <row r="308">
          <cell r="T308" t="str">
            <v>DEL82</v>
          </cell>
          <cell r="Z308" t="str">
            <v>MASSA AUTOPNEU</v>
          </cell>
        </row>
        <row r="309">
          <cell r="T309" t="str">
            <v>DEL82</v>
          </cell>
          <cell r="Z309" t="str">
            <v>MASTERNAUT</v>
          </cell>
        </row>
        <row r="310">
          <cell r="T310" t="str">
            <v>DEL82</v>
          </cell>
          <cell r="Z310" t="str">
            <v>ONET SERVICES -SITE EIFFEL</v>
          </cell>
        </row>
        <row r="311">
          <cell r="T311" t="str">
            <v>DEL82</v>
          </cell>
          <cell r="Z311" t="str">
            <v>RANDSTAD FRANCE</v>
          </cell>
        </row>
        <row r="312">
          <cell r="T312" t="str">
            <v>DEL82</v>
          </cell>
          <cell r="Z312" t="str">
            <v>SUD EST ASSAINISSEMENT</v>
          </cell>
        </row>
        <row r="313">
          <cell r="T313" t="str">
            <v>DEL82</v>
          </cell>
          <cell r="Z313" t="str">
            <v>Autre</v>
          </cell>
        </row>
        <row r="314">
          <cell r="T314" t="str">
            <v>DEL82</v>
          </cell>
          <cell r="Z314" t="str">
            <v>DEL81</v>
          </cell>
        </row>
        <row r="315">
          <cell r="T315" t="str">
            <v>DEL82</v>
          </cell>
          <cell r="Z315" t="str">
            <v>APAVE ALSACIENNE</v>
          </cell>
        </row>
        <row r="316">
          <cell r="T316" t="str">
            <v>DEL82</v>
          </cell>
          <cell r="Z316" t="str">
            <v>BIJOUTERIE DIDIER HOURDEAUX</v>
          </cell>
        </row>
        <row r="317">
          <cell r="T317" t="str">
            <v>DEL82</v>
          </cell>
          <cell r="Z317" t="str">
            <v>CARFAR LORRAINE</v>
          </cell>
        </row>
        <row r="318">
          <cell r="T318" t="str">
            <v>DEL82</v>
          </cell>
          <cell r="Z318" t="str">
            <v>IVECO EST LUDRES</v>
          </cell>
        </row>
        <row r="319">
          <cell r="T319" t="str">
            <v>DEL82</v>
          </cell>
          <cell r="Z319" t="str">
            <v>MASTERNAUT</v>
          </cell>
        </row>
        <row r="320">
          <cell r="T320" t="str">
            <v>DEL82</v>
          </cell>
          <cell r="Z320" t="str">
            <v>ONET SERVICES -SITE EIFFEL</v>
          </cell>
        </row>
        <row r="321">
          <cell r="T321" t="str">
            <v>DEL82</v>
          </cell>
          <cell r="Z321" t="str">
            <v>ONYX EST</v>
          </cell>
        </row>
        <row r="322">
          <cell r="T322" t="str">
            <v>DEL82</v>
          </cell>
          <cell r="Z322" t="str">
            <v>PARSEC</v>
          </cell>
        </row>
        <row r="323">
          <cell r="T323" t="str">
            <v>DEL82</v>
          </cell>
          <cell r="Z323" t="str">
            <v>RANDSTAD FRANCE</v>
          </cell>
        </row>
        <row r="324">
          <cell r="T324" t="str">
            <v>DEL83</v>
          </cell>
          <cell r="Z324" t="str">
            <v>RENAULT TRUCKS LORRAINE NANCY</v>
          </cell>
        </row>
        <row r="325">
          <cell r="T325" t="str">
            <v>DEL83</v>
          </cell>
          <cell r="Z325" t="str">
            <v>SAULNOIS EVOLUTION AUTOMOBILE</v>
          </cell>
        </row>
        <row r="326">
          <cell r="T326" t="str">
            <v>DEL83</v>
          </cell>
          <cell r="Z326" t="str">
            <v>SICLI</v>
          </cell>
        </row>
        <row r="327">
          <cell r="T327" t="str">
            <v>DEL83</v>
          </cell>
          <cell r="Z327" t="str">
            <v>SPEEDY FRANCE SAS</v>
          </cell>
        </row>
        <row r="328">
          <cell r="T328" t="str">
            <v>DEL83</v>
          </cell>
          <cell r="Z328" t="str">
            <v>VULCA PNEUS</v>
          </cell>
        </row>
        <row r="329">
          <cell r="T329" t="str">
            <v>DEL83</v>
          </cell>
          <cell r="Z329" t="str">
            <v>Autre</v>
          </cell>
        </row>
        <row r="330">
          <cell r="T330" t="str">
            <v>DEL83</v>
          </cell>
          <cell r="Z330" t="str">
            <v>DEL82</v>
          </cell>
        </row>
        <row r="331">
          <cell r="T331" t="str">
            <v>DEL83</v>
          </cell>
          <cell r="Z331" t="str">
            <v>ALPHABET FRANCE FLEET MANAGEMENT</v>
          </cell>
        </row>
        <row r="332">
          <cell r="T332" t="str">
            <v>DEL83</v>
          </cell>
          <cell r="Z332" t="str">
            <v>CARGLASS SA</v>
          </cell>
        </row>
        <row r="333">
          <cell r="T333" t="str">
            <v>DEL83</v>
          </cell>
          <cell r="Z333" t="str">
            <v>CARROSSERIE LEMAIRE</v>
          </cell>
        </row>
        <row r="334">
          <cell r="T334" t="str">
            <v>DEL83</v>
          </cell>
          <cell r="Z334" t="str">
            <v>CETE APAVE NORD-OUEST</v>
          </cell>
        </row>
        <row r="335">
          <cell r="T335" t="str">
            <v>DEL83</v>
          </cell>
          <cell r="Z335" t="str">
            <v>ETS COQUIDE ET CIE</v>
          </cell>
        </row>
        <row r="336">
          <cell r="T336" t="str">
            <v>DEL83</v>
          </cell>
          <cell r="Z336" t="str">
            <v>EUROLAV POIDS LOURDS</v>
          </cell>
        </row>
        <row r="337">
          <cell r="T337" t="str">
            <v>DEL83</v>
          </cell>
          <cell r="Z337" t="str">
            <v>EUROMASTER FRANCE</v>
          </cell>
        </row>
        <row r="338">
          <cell r="T338" t="str">
            <v>DEL83</v>
          </cell>
          <cell r="Z338" t="str">
            <v>LILLE METROPOLE V.I</v>
          </cell>
        </row>
        <row r="339">
          <cell r="T339" t="str">
            <v>DEL83</v>
          </cell>
          <cell r="Z339" t="str">
            <v>MASTERNAUT</v>
          </cell>
        </row>
        <row r="340">
          <cell r="T340" t="str">
            <v>DEL83</v>
          </cell>
          <cell r="Z340" t="str">
            <v>MERCEDES BENZ LILLE</v>
          </cell>
        </row>
        <row r="341">
          <cell r="T341" t="str">
            <v>DEL83</v>
          </cell>
          <cell r="Z341" t="str">
            <v>ONET SERVICES -SITE EIFFEL</v>
          </cell>
        </row>
        <row r="342">
          <cell r="T342" t="str">
            <v>DEL83</v>
          </cell>
          <cell r="Z342" t="str">
            <v>RANDSTAD FRANCE</v>
          </cell>
        </row>
        <row r="343">
          <cell r="T343" t="str">
            <v>DEL84</v>
          </cell>
          <cell r="Z343" t="str">
            <v>SARL CONTROLE POIDS LOURDS LESQUIN</v>
          </cell>
        </row>
        <row r="344">
          <cell r="T344" t="str">
            <v>DEL84</v>
          </cell>
          <cell r="Z344" t="str">
            <v>SARL VMD EXQUADO</v>
          </cell>
        </row>
        <row r="345">
          <cell r="T345" t="str">
            <v>DEL84</v>
          </cell>
          <cell r="Z345" t="str">
            <v>SICLI</v>
          </cell>
        </row>
        <row r="346">
          <cell r="T346" t="str">
            <v>DEL84</v>
          </cell>
          <cell r="Z346" t="str">
            <v>SITA NORD - HANTSON</v>
          </cell>
        </row>
        <row r="347">
          <cell r="T347" t="str">
            <v>DEL84</v>
          </cell>
          <cell r="Z347" t="str">
            <v>SMF SERVICES</v>
          </cell>
        </row>
        <row r="348">
          <cell r="T348" t="str">
            <v>DEL84</v>
          </cell>
          <cell r="Z348" t="str">
            <v>VIA LOCATION LESQUIN</v>
          </cell>
        </row>
        <row r="349">
          <cell r="T349" t="str">
            <v>DEL84</v>
          </cell>
          <cell r="Z349" t="str">
            <v>Autre</v>
          </cell>
        </row>
        <row r="350">
          <cell r="T350" t="str">
            <v>DEL84</v>
          </cell>
          <cell r="Z350" t="str">
            <v>DEL83</v>
          </cell>
        </row>
        <row r="351">
          <cell r="T351" t="str">
            <v>DEL84</v>
          </cell>
          <cell r="Z351" t="str">
            <v>ALD AUTOMOTIVE</v>
          </cell>
        </row>
        <row r="352">
          <cell r="T352" t="str">
            <v>DEL84</v>
          </cell>
          <cell r="Z352" t="str">
            <v>AUTO CAP SUD</v>
          </cell>
        </row>
        <row r="353">
          <cell r="T353" t="str">
            <v>DEL84</v>
          </cell>
          <cell r="Z353" t="str">
            <v>CAP SUD CONTROLE</v>
          </cell>
        </row>
        <row r="354">
          <cell r="T354" t="str">
            <v>DEL84</v>
          </cell>
          <cell r="Z354" t="str">
            <v>CARGLASS SA</v>
          </cell>
        </row>
        <row r="355">
          <cell r="T355" t="str">
            <v>DEL84</v>
          </cell>
          <cell r="Z355" t="str">
            <v>CARROSSERIE HERAULT</v>
          </cell>
        </row>
        <row r="356">
          <cell r="T356" t="str">
            <v>DEL84</v>
          </cell>
          <cell r="Z356" t="str">
            <v>CEVI CHATEAUROUX</v>
          </cell>
        </row>
        <row r="357">
          <cell r="T357" t="str">
            <v>DEL84</v>
          </cell>
          <cell r="Z357" t="str">
            <v>COMMUNAUTE AGGLO CASTELROUSSINE</v>
          </cell>
        </row>
        <row r="358">
          <cell r="T358" t="str">
            <v>DEL84</v>
          </cell>
          <cell r="Z358" t="str">
            <v>EURL SCM CONTROLE</v>
          </cell>
        </row>
        <row r="359">
          <cell r="T359" t="str">
            <v>DEL84</v>
          </cell>
          <cell r="Z359" t="str">
            <v>EUROMASTER FRANCE</v>
          </cell>
        </row>
        <row r="360">
          <cell r="T360" t="str">
            <v>DEL86</v>
          </cell>
          <cell r="Z360" t="str">
            <v>G.A.D.C.A</v>
          </cell>
        </row>
        <row r="361">
          <cell r="T361" t="str">
            <v>DEL86</v>
          </cell>
          <cell r="Z361" t="str">
            <v>LELEU &amp; CIE</v>
          </cell>
        </row>
        <row r="362">
          <cell r="T362" t="str">
            <v>DEL86</v>
          </cell>
          <cell r="Z362" t="str">
            <v>LEROY TRANSPORTS</v>
          </cell>
        </row>
        <row r="363">
          <cell r="T363" t="str">
            <v>DEL86</v>
          </cell>
          <cell r="Z363" t="str">
            <v>MASTERNAUT</v>
          </cell>
        </row>
        <row r="364">
          <cell r="T364" t="str">
            <v>DEL86</v>
          </cell>
          <cell r="Z364" t="str">
            <v>ONET SERVICES -SITE EIFFEL</v>
          </cell>
        </row>
        <row r="365">
          <cell r="T365" t="str">
            <v>DEL86</v>
          </cell>
          <cell r="Z365" t="str">
            <v>RANDSTAD FRANCE</v>
          </cell>
        </row>
        <row r="366">
          <cell r="T366" t="str">
            <v>DEL86</v>
          </cell>
          <cell r="Z366" t="str">
            <v>RENAULT CHATEAUROUX POIDS LOURDS</v>
          </cell>
        </row>
        <row r="367">
          <cell r="T367" t="str">
            <v>DEL86</v>
          </cell>
          <cell r="Z367" t="str">
            <v>S.A.V.I.B. 36</v>
          </cell>
        </row>
        <row r="368">
          <cell r="T368" t="str">
            <v>DEL86</v>
          </cell>
          <cell r="Z368" t="str">
            <v>THERET SA</v>
          </cell>
        </row>
        <row r="369">
          <cell r="T369" t="str">
            <v>DEL86</v>
          </cell>
          <cell r="Z369" t="str">
            <v>Autre</v>
          </cell>
        </row>
        <row r="370">
          <cell r="T370" t="str">
            <v>DEL86</v>
          </cell>
          <cell r="Z370" t="str">
            <v>DEL84</v>
          </cell>
        </row>
        <row r="371">
          <cell r="T371" t="str">
            <v>DEL86</v>
          </cell>
          <cell r="Z371" t="str">
            <v>ALD AUTOMOTIVE</v>
          </cell>
        </row>
        <row r="372">
          <cell r="T372" t="str">
            <v>DEL86</v>
          </cell>
          <cell r="Z372" t="str">
            <v>AUTO BILAN FRANCE</v>
          </cell>
        </row>
        <row r="373">
          <cell r="T373" t="str">
            <v>DEL86</v>
          </cell>
          <cell r="Z373" t="str">
            <v>AVIS LOCATION DE VOITURES</v>
          </cell>
        </row>
        <row r="374">
          <cell r="T374" t="str">
            <v>DEL87</v>
          </cell>
          <cell r="Z374" t="str">
            <v>CARROS TOURISME SERIGNAC</v>
          </cell>
        </row>
        <row r="375">
          <cell r="T375" t="str">
            <v>DEL87</v>
          </cell>
          <cell r="Z375" t="str">
            <v>CHARIOVALIE SAS</v>
          </cell>
        </row>
        <row r="376">
          <cell r="T376" t="str">
            <v>DEL87</v>
          </cell>
          <cell r="Z376" t="str">
            <v>MASTERNAUT</v>
          </cell>
        </row>
        <row r="377">
          <cell r="T377" t="str">
            <v>DEL87</v>
          </cell>
          <cell r="Z377" t="str">
            <v>POLYNET</v>
          </cell>
        </row>
        <row r="378">
          <cell r="T378" t="str">
            <v>DEL87</v>
          </cell>
          <cell r="Z378" t="str">
            <v>RANDSTAD FRANCE</v>
          </cell>
        </row>
        <row r="379">
          <cell r="T379" t="str">
            <v>DEL87</v>
          </cell>
          <cell r="Z379" t="str">
            <v>RENAULT RETAIL GROUP TOULOUSE</v>
          </cell>
        </row>
        <row r="380">
          <cell r="T380" t="str">
            <v>DEL87</v>
          </cell>
          <cell r="Z380" t="str">
            <v>S.A.R.L SIAL</v>
          </cell>
        </row>
        <row r="381">
          <cell r="T381" t="str">
            <v>DEL87</v>
          </cell>
          <cell r="Z381" t="str">
            <v>SERIGNAC CARROSSERIE INDUSTRIELLE</v>
          </cell>
        </row>
        <row r="382">
          <cell r="T382" t="str">
            <v>DEL87</v>
          </cell>
          <cell r="Z382" t="str">
            <v>SERIGNAC SERVICES</v>
          </cell>
        </row>
        <row r="383">
          <cell r="T383" t="str">
            <v>DEL87</v>
          </cell>
          <cell r="Z383" t="str">
            <v>SICLI</v>
          </cell>
        </row>
        <row r="384">
          <cell r="T384" t="str">
            <v>DEL87</v>
          </cell>
          <cell r="Z384" t="str">
            <v>STEA</v>
          </cell>
        </row>
        <row r="385">
          <cell r="T385" t="str">
            <v>DEL87</v>
          </cell>
          <cell r="Z385" t="str">
            <v>TAQUI PNEU</v>
          </cell>
        </row>
        <row r="386">
          <cell r="T386" t="str">
            <v>DEL87</v>
          </cell>
          <cell r="Z386" t="str">
            <v>TOYOTA MATERIAL HANDLING FRANCE</v>
          </cell>
        </row>
        <row r="387">
          <cell r="T387" t="str">
            <v>DEL87</v>
          </cell>
          <cell r="Z387" t="str">
            <v>Autre</v>
          </cell>
        </row>
        <row r="388">
          <cell r="T388" t="str">
            <v>DEL87</v>
          </cell>
          <cell r="Z388" t="str">
            <v>DEL86</v>
          </cell>
        </row>
        <row r="389">
          <cell r="T389" t="str">
            <v>DEL87</v>
          </cell>
          <cell r="Z389" t="str">
            <v>ALD AUTOMOTIVE</v>
          </cell>
        </row>
        <row r="390">
          <cell r="T390" t="str">
            <v>DEL87</v>
          </cell>
          <cell r="Z390" t="str">
            <v>APAVE PARISIENNE</v>
          </cell>
        </row>
        <row r="391">
          <cell r="T391" t="str">
            <v>DEL87</v>
          </cell>
          <cell r="Z391" t="str">
            <v>ASSISTANCE MULTISERVICES</v>
          </cell>
        </row>
        <row r="392">
          <cell r="T392" t="str">
            <v>DEL87</v>
          </cell>
          <cell r="Z392" t="str">
            <v>CYCLEADE</v>
          </cell>
        </row>
        <row r="393">
          <cell r="T393" t="str">
            <v>DEL87</v>
          </cell>
          <cell r="Z393" t="str">
            <v>DIAC LOCATION</v>
          </cell>
        </row>
        <row r="394">
          <cell r="T394" t="str">
            <v>DEL88</v>
          </cell>
          <cell r="Z394" t="str">
            <v>IMPRIMERIE NATIONALE</v>
          </cell>
        </row>
        <row r="395">
          <cell r="T395" t="str">
            <v>DEL88</v>
          </cell>
          <cell r="Z395" t="str">
            <v>MASTERNAUT</v>
          </cell>
        </row>
        <row r="396">
          <cell r="T396" t="str">
            <v>DEL88</v>
          </cell>
          <cell r="Z396" t="str">
            <v>ONET SERVICES -SITE EIFFEL</v>
          </cell>
        </row>
        <row r="397">
          <cell r="T397" t="str">
            <v>DEL88</v>
          </cell>
          <cell r="Z397" t="str">
            <v>PHINELEC MAINTENANCE</v>
          </cell>
        </row>
        <row r="398">
          <cell r="T398" t="str">
            <v>DEL88</v>
          </cell>
          <cell r="Z398" t="str">
            <v>SARL SZUMNY</v>
          </cell>
        </row>
        <row r="399">
          <cell r="T399" t="str">
            <v>DEL88</v>
          </cell>
          <cell r="Z399" t="str">
            <v>SARL VMD EXQUADO</v>
          </cell>
        </row>
        <row r="400">
          <cell r="T400" t="str">
            <v>DEL88</v>
          </cell>
          <cell r="Z400" t="str">
            <v>SICLI</v>
          </cell>
        </row>
        <row r="401">
          <cell r="T401" t="str">
            <v>DEL88</v>
          </cell>
          <cell r="Z401" t="str">
            <v>TOYOTA MATERIAL HANDLING FRANCE</v>
          </cell>
        </row>
        <row r="402">
          <cell r="T402" t="str">
            <v>DEL88</v>
          </cell>
          <cell r="Z402" t="str">
            <v>Autre</v>
          </cell>
        </row>
        <row r="403">
          <cell r="T403" t="str">
            <v>DEL88</v>
          </cell>
          <cell r="Z403" t="str">
            <v>DEL87</v>
          </cell>
        </row>
        <row r="404">
          <cell r="T404" t="str">
            <v>DEL88</v>
          </cell>
          <cell r="Z404" t="str">
            <v>ADECCO  XX</v>
          </cell>
        </row>
        <row r="405">
          <cell r="T405" t="str">
            <v>DEL88</v>
          </cell>
          <cell r="Z405" t="str">
            <v>APAVE PARISIENNE</v>
          </cell>
        </row>
        <row r="406">
          <cell r="T406" t="str">
            <v>DEL88</v>
          </cell>
          <cell r="Z406" t="str">
            <v>ARVAL</v>
          </cell>
        </row>
        <row r="407">
          <cell r="T407" t="str">
            <v>DEL88</v>
          </cell>
          <cell r="Z407" t="str">
            <v>AUTO EXPO 91 SARL</v>
          </cell>
        </row>
        <row r="408">
          <cell r="T408" t="str">
            <v>DEL89</v>
          </cell>
          <cell r="Z408" t="str">
            <v>DHOLLANDIA SERVICES</v>
          </cell>
        </row>
        <row r="409">
          <cell r="T409" t="str">
            <v>DEL89</v>
          </cell>
          <cell r="Z409" t="str">
            <v>ETS COQUIDE ET CIE</v>
          </cell>
        </row>
        <row r="410">
          <cell r="T410" t="str">
            <v>DEL89</v>
          </cell>
          <cell r="Z410" t="str">
            <v>GARAGE DE LA MARINIERE</v>
          </cell>
        </row>
        <row r="411">
          <cell r="T411" t="str">
            <v>DEL89</v>
          </cell>
          <cell r="Z411" t="str">
            <v>IMPRIMERIE NATIONALE</v>
          </cell>
        </row>
        <row r="412">
          <cell r="T412" t="str">
            <v>DEL89</v>
          </cell>
          <cell r="Z412" t="str">
            <v>LENS POIDS LOURDS</v>
          </cell>
        </row>
        <row r="413">
          <cell r="T413" t="str">
            <v>DEL89</v>
          </cell>
          <cell r="Z413" t="str">
            <v>MASTERNAUT</v>
          </cell>
        </row>
        <row r="414">
          <cell r="T414" t="str">
            <v>DEL89</v>
          </cell>
          <cell r="Z414" t="str">
            <v>MECA MORANGIS</v>
          </cell>
        </row>
        <row r="415">
          <cell r="T415" t="str">
            <v>DEL89</v>
          </cell>
          <cell r="Z415" t="str">
            <v>MPL FLEURY</v>
          </cell>
        </row>
        <row r="416">
          <cell r="T416" t="str">
            <v>DEL89</v>
          </cell>
          <cell r="Z416" t="str">
            <v>ONET SERVICES -SITE EIFFEL</v>
          </cell>
        </row>
        <row r="417">
          <cell r="T417" t="str">
            <v>DEL89</v>
          </cell>
          <cell r="Z417" t="str">
            <v>SARL VMD EXQUADO</v>
          </cell>
        </row>
        <row r="418">
          <cell r="T418" t="str">
            <v>DEL89</v>
          </cell>
          <cell r="Z418" t="str">
            <v>SICLI</v>
          </cell>
        </row>
        <row r="419">
          <cell r="T419" t="str">
            <v>DEL90</v>
          </cell>
          <cell r="Z419" t="str">
            <v>SITA ILE DE FRANCE</v>
          </cell>
        </row>
        <row r="420">
          <cell r="T420" t="str">
            <v>DEL90</v>
          </cell>
          <cell r="Z420" t="str">
            <v>STILL</v>
          </cell>
        </row>
        <row r="421">
          <cell r="T421" t="str">
            <v>DEL90</v>
          </cell>
          <cell r="Z421" t="str">
            <v>TOYOTA MATERIAL HANDLING FRANCE</v>
          </cell>
        </row>
        <row r="422">
          <cell r="T422" t="str">
            <v>DEL90</v>
          </cell>
          <cell r="Z422" t="str">
            <v>TROUILLET SERVICES</v>
          </cell>
        </row>
        <row r="423">
          <cell r="T423" t="str">
            <v>DEL90</v>
          </cell>
          <cell r="Z423" t="str">
            <v>Autre</v>
          </cell>
        </row>
        <row r="424">
          <cell r="T424" t="str">
            <v>DEL90</v>
          </cell>
          <cell r="Z424" t="str">
            <v>DEL88</v>
          </cell>
        </row>
        <row r="425">
          <cell r="T425" t="str">
            <v>DEL90</v>
          </cell>
          <cell r="Z425" t="str">
            <v>ALPHA-ONYX</v>
          </cell>
        </row>
        <row r="426">
          <cell r="T426" t="str">
            <v>DEL90</v>
          </cell>
          <cell r="Z426" t="str">
            <v>AUTOVISION PL</v>
          </cell>
        </row>
        <row r="427">
          <cell r="T427" t="str">
            <v>DEL90</v>
          </cell>
          <cell r="Z427" t="str">
            <v>DOGAN NOUVELLES ENERGIES</v>
          </cell>
        </row>
        <row r="428">
          <cell r="T428" t="str">
            <v>DEL90</v>
          </cell>
          <cell r="Z428" t="str">
            <v>ETS COQUIDE ET CIE</v>
          </cell>
        </row>
        <row r="429">
          <cell r="T429" t="str">
            <v>DEL90</v>
          </cell>
          <cell r="Z429" t="str">
            <v>EUROMASTER FRANCE</v>
          </cell>
        </row>
        <row r="430">
          <cell r="T430" t="str">
            <v>DEL90</v>
          </cell>
          <cell r="Z430" t="str">
            <v>FROID GILBERT</v>
          </cell>
        </row>
        <row r="431">
          <cell r="T431" t="str">
            <v>DEL90</v>
          </cell>
          <cell r="Z431" t="str">
            <v>GARAGE CARROS. ANDLAUER</v>
          </cell>
        </row>
        <row r="432">
          <cell r="T432" t="str">
            <v>DEL90</v>
          </cell>
          <cell r="Z432" t="str">
            <v>IVECO EST SAS</v>
          </cell>
        </row>
        <row r="433">
          <cell r="T433" t="str">
            <v>DEL90</v>
          </cell>
          <cell r="Z433" t="str">
            <v>LENS POIDS LOURDS</v>
          </cell>
        </row>
        <row r="434">
          <cell r="T434" t="str">
            <v>DEL90</v>
          </cell>
          <cell r="Z434" t="str">
            <v>MASTERNAUT</v>
          </cell>
        </row>
        <row r="435">
          <cell r="T435" t="str">
            <v>DEL90</v>
          </cell>
          <cell r="Z435" t="str">
            <v>PHILIPPE MESSERLIN SERVICES</v>
          </cell>
        </row>
        <row r="436">
          <cell r="T436" t="str">
            <v>DEL90</v>
          </cell>
          <cell r="Z436" t="str">
            <v>RANDSTAD FRANCE</v>
          </cell>
        </row>
        <row r="437">
          <cell r="T437" t="str">
            <v>DEL91</v>
          </cell>
          <cell r="Z437" t="str">
            <v>RENAULT TRUCKS STRASBOURG SAS</v>
          </cell>
        </row>
        <row r="438">
          <cell r="T438" t="str">
            <v>DEL91</v>
          </cell>
          <cell r="Z438" t="str">
            <v>Autre</v>
          </cell>
        </row>
        <row r="439">
          <cell r="T439" t="str">
            <v>DEL91</v>
          </cell>
          <cell r="Z439" t="str">
            <v>DEL89</v>
          </cell>
        </row>
        <row r="440">
          <cell r="T440" t="str">
            <v>DEL91</v>
          </cell>
          <cell r="Z440" t="str">
            <v>CETE APAVE NORD-OUEST</v>
          </cell>
        </row>
        <row r="441">
          <cell r="T441" t="str">
            <v>DEL91</v>
          </cell>
          <cell r="Z441" t="str">
            <v>GROUPE DELAHAY DRECQ</v>
          </cell>
        </row>
        <row r="442">
          <cell r="T442" t="str">
            <v>DEL91</v>
          </cell>
          <cell r="Z442" t="str">
            <v>LELEU &amp; CIE</v>
          </cell>
        </row>
        <row r="443">
          <cell r="T443" t="str">
            <v>DEL91</v>
          </cell>
          <cell r="Z443" t="str">
            <v>MALAQUIN</v>
          </cell>
        </row>
        <row r="444">
          <cell r="T444" t="str">
            <v>DEL91</v>
          </cell>
          <cell r="Z444" t="str">
            <v>MASTERNAUT</v>
          </cell>
        </row>
        <row r="445">
          <cell r="T445" t="str">
            <v>DEL91</v>
          </cell>
          <cell r="Z445" t="str">
            <v>ONET SERVICES -SITE EIFFEL</v>
          </cell>
        </row>
        <row r="446">
          <cell r="T446" t="str">
            <v>DEL91</v>
          </cell>
          <cell r="Z446" t="str">
            <v>SARL EBM</v>
          </cell>
        </row>
        <row r="447">
          <cell r="T447" t="str">
            <v>DEL91</v>
          </cell>
          <cell r="Z447" t="str">
            <v>SAS GARAGE RIZZO</v>
          </cell>
        </row>
        <row r="448">
          <cell r="T448" t="str">
            <v>DEL91</v>
          </cell>
          <cell r="Z448" t="str">
            <v>SICLI</v>
          </cell>
        </row>
        <row r="449">
          <cell r="T449" t="str">
            <v>DEL91</v>
          </cell>
          <cell r="Z449" t="str">
            <v>SPEEDY FRANCE SAS</v>
          </cell>
        </row>
        <row r="450">
          <cell r="T450" t="str">
            <v>DEL91</v>
          </cell>
          <cell r="Z450" t="str">
            <v>Autre</v>
          </cell>
        </row>
        <row r="451">
          <cell r="T451" t="str">
            <v>DEL91</v>
          </cell>
          <cell r="Z451" t="str">
            <v>DEL90</v>
          </cell>
        </row>
        <row r="452">
          <cell r="T452" t="str">
            <v>DEL91</v>
          </cell>
          <cell r="Z452" t="str">
            <v>AUTO BILAN FRANCE</v>
          </cell>
        </row>
        <row r="453">
          <cell r="T453" t="str">
            <v>DEL91</v>
          </cell>
          <cell r="Z453" t="str">
            <v>COVED INDUSTRIES ET SERVICES</v>
          </cell>
        </row>
        <row r="454">
          <cell r="T454" t="str">
            <v>DEL91</v>
          </cell>
          <cell r="Z454" t="str">
            <v>ETS COQUIDE ET CIE</v>
          </cell>
        </row>
        <row r="455">
          <cell r="T455" t="str">
            <v>DEL91</v>
          </cell>
          <cell r="Z455" t="str">
            <v>EUROMASTER FRANCE</v>
          </cell>
        </row>
        <row r="456">
          <cell r="T456" t="str">
            <v>DEL91</v>
          </cell>
          <cell r="Z456" t="str">
            <v>LE POIDS LOURDS 92</v>
          </cell>
        </row>
        <row r="457">
          <cell r="T457" t="str">
            <v>DEL91</v>
          </cell>
          <cell r="Z457" t="str">
            <v>LENS POIDS LOURDS</v>
          </cell>
        </row>
        <row r="458">
          <cell r="T458" t="str">
            <v>DEL91</v>
          </cell>
          <cell r="Z458" t="str">
            <v>MASTERNAUT</v>
          </cell>
        </row>
        <row r="459">
          <cell r="T459" t="str">
            <v>DEL91</v>
          </cell>
          <cell r="Z459" t="str">
            <v>ONET SERVICES -SITE EIFFEL</v>
          </cell>
        </row>
        <row r="460">
          <cell r="T460" t="str">
            <v>DEL91</v>
          </cell>
          <cell r="Z460" t="str">
            <v>P.H CAR</v>
          </cell>
        </row>
        <row r="461">
          <cell r="T461" t="str">
            <v>DEL91</v>
          </cell>
          <cell r="Z461" t="str">
            <v>PARIS HAYONS  SERVICES</v>
          </cell>
        </row>
        <row r="462">
          <cell r="T462" t="str">
            <v>DEL91</v>
          </cell>
          <cell r="Z462" t="str">
            <v>PHINELEC MAINTENANCE</v>
          </cell>
        </row>
        <row r="463">
          <cell r="T463" t="str">
            <v>DEL92</v>
          </cell>
          <cell r="Z463" t="str">
            <v>SARL VMD EXQUADO</v>
          </cell>
        </row>
        <row r="464">
          <cell r="T464" t="str">
            <v>DEL92</v>
          </cell>
          <cell r="Z464" t="str">
            <v>SICLI</v>
          </cell>
        </row>
        <row r="465">
          <cell r="T465" t="str">
            <v>DEL92</v>
          </cell>
          <cell r="Z465" t="str">
            <v>SOLARZ ET CIE</v>
          </cell>
        </row>
        <row r="466">
          <cell r="T466" t="str">
            <v>DEL92</v>
          </cell>
          <cell r="Z466" t="str">
            <v>SPEEDY FRANCE SAS</v>
          </cell>
        </row>
        <row r="467">
          <cell r="T467" t="str">
            <v>DEL92</v>
          </cell>
          <cell r="Z467" t="str">
            <v>STILL</v>
          </cell>
        </row>
        <row r="468">
          <cell r="T468" t="str">
            <v>DEL92</v>
          </cell>
          <cell r="Z468" t="str">
            <v>XXL LAVAGE</v>
          </cell>
        </row>
        <row r="469">
          <cell r="T469" t="str">
            <v>DEL92</v>
          </cell>
          <cell r="Z469" t="str">
            <v>Autre</v>
          </cell>
        </row>
        <row r="470">
          <cell r="T470" t="str">
            <v>DEL92</v>
          </cell>
          <cell r="Z470" t="str">
            <v>DEL91</v>
          </cell>
        </row>
        <row r="471">
          <cell r="T471" t="str">
            <v>DEL92</v>
          </cell>
          <cell r="Z471" t="str">
            <v>ALPHABET FRANCE FLEET MANAGEMENT</v>
          </cell>
        </row>
        <row r="472">
          <cell r="T472" t="str">
            <v>DEL92</v>
          </cell>
          <cell r="Z472" t="str">
            <v>AUTO GT</v>
          </cell>
        </row>
        <row r="473">
          <cell r="T473" t="str">
            <v>DEL92</v>
          </cell>
          <cell r="Z473" t="str">
            <v>CARROSSERIE CIRIA</v>
          </cell>
        </row>
        <row r="474">
          <cell r="T474" t="str">
            <v>DEL92</v>
          </cell>
          <cell r="Z474" t="str">
            <v>CORIS CONSTRUCTION</v>
          </cell>
        </row>
        <row r="475">
          <cell r="T475" t="str">
            <v>DEL92</v>
          </cell>
          <cell r="Z475" t="str">
            <v>DIAC LOCATION</v>
          </cell>
        </row>
        <row r="476">
          <cell r="T476" t="str">
            <v>DEL92</v>
          </cell>
          <cell r="Z476" t="str">
            <v>ETS COQUIDE ET CIE</v>
          </cell>
        </row>
        <row r="477">
          <cell r="T477" t="str">
            <v>DEL92</v>
          </cell>
          <cell r="Z477" t="str">
            <v>GARAGE CAR EXPRESS</v>
          </cell>
        </row>
        <row r="478">
          <cell r="T478" t="str">
            <v>DEL93</v>
          </cell>
          <cell r="Z478" t="str">
            <v>IRIS MESSIDOR</v>
          </cell>
        </row>
        <row r="479">
          <cell r="T479" t="str">
            <v>DEL93</v>
          </cell>
          <cell r="Z479" t="str">
            <v>JUDLIN FERMETURES</v>
          </cell>
        </row>
        <row r="480">
          <cell r="T480" t="str">
            <v>DEL93</v>
          </cell>
          <cell r="Z480" t="str">
            <v>LE POIDS LOURD 95</v>
          </cell>
        </row>
        <row r="481">
          <cell r="T481" t="str">
            <v>DEL93</v>
          </cell>
          <cell r="Z481" t="str">
            <v>MASTERNAUT</v>
          </cell>
        </row>
        <row r="482">
          <cell r="T482" t="str">
            <v>DEL93</v>
          </cell>
          <cell r="Z482" t="str">
            <v>MERCEDES BENZ VI HERBLAY</v>
          </cell>
        </row>
        <row r="483">
          <cell r="T483" t="str">
            <v>DEL93</v>
          </cell>
          <cell r="Z483" t="str">
            <v>PHINELEC MAINTENANCE</v>
          </cell>
        </row>
        <row r="484">
          <cell r="T484" t="str">
            <v>DEL93</v>
          </cell>
          <cell r="Z484" t="str">
            <v>PROMAN 054</v>
          </cell>
        </row>
        <row r="485">
          <cell r="T485" t="str">
            <v>DEL93</v>
          </cell>
          <cell r="Z485" t="str">
            <v>RENAULT TRUCKS GRAND PARIS</v>
          </cell>
        </row>
        <row r="486">
          <cell r="T486" t="str">
            <v>DEL94</v>
          </cell>
          <cell r="Z486" t="str">
            <v>SAMSIC 1 SAS</v>
          </cell>
        </row>
        <row r="487">
          <cell r="T487" t="str">
            <v>DEL94</v>
          </cell>
          <cell r="Z487" t="str">
            <v>SARL TOPPA 95</v>
          </cell>
        </row>
        <row r="488">
          <cell r="T488" t="str">
            <v>DEL94</v>
          </cell>
          <cell r="Z488" t="str">
            <v>SARL VMD EXQUADO</v>
          </cell>
        </row>
        <row r="489">
          <cell r="T489" t="str">
            <v>DEL94</v>
          </cell>
          <cell r="Z489" t="str">
            <v>SAULNOIS EVOLUTION AUTOMOBILE</v>
          </cell>
        </row>
        <row r="490">
          <cell r="T490" t="str">
            <v>DEL94</v>
          </cell>
          <cell r="Z490" t="str">
            <v>SCA PEUGEOT BOTZARIS</v>
          </cell>
        </row>
        <row r="491">
          <cell r="T491" t="str">
            <v>DEL94</v>
          </cell>
          <cell r="Z491" t="str">
            <v>SECUREX MEDICAL SERVICES</v>
          </cell>
        </row>
        <row r="492">
          <cell r="T492" t="str">
            <v>DEL94</v>
          </cell>
          <cell r="Z492" t="str">
            <v>SICLI</v>
          </cell>
        </row>
        <row r="493">
          <cell r="T493" t="str">
            <v>DEL94</v>
          </cell>
          <cell r="Z493" t="str">
            <v>SITA ILE DE FRANCE</v>
          </cell>
        </row>
        <row r="494">
          <cell r="T494" t="str">
            <v>DEL95</v>
          </cell>
          <cell r="Z494" t="str">
            <v>SOLARZ ET CIE</v>
          </cell>
        </row>
        <row r="495">
          <cell r="T495" t="str">
            <v>DEL95</v>
          </cell>
          <cell r="Z495" t="str">
            <v>STILL</v>
          </cell>
        </row>
        <row r="496">
          <cell r="T496" t="str">
            <v>DEL95</v>
          </cell>
          <cell r="Z496" t="str">
            <v>Autre</v>
          </cell>
        </row>
        <row r="497">
          <cell r="T497" t="str">
            <v>DEL95</v>
          </cell>
          <cell r="Z497" t="str">
            <v>DEL92</v>
          </cell>
        </row>
        <row r="498">
          <cell r="T498" t="str">
            <v>DEL95</v>
          </cell>
          <cell r="Z498" t="str">
            <v>ALD AUTOMOTIVE</v>
          </cell>
        </row>
        <row r="499">
          <cell r="T499" t="str">
            <v>DEL95</v>
          </cell>
          <cell r="Z499" t="str">
            <v>AUTO BILAN FR(S014V058)</v>
          </cell>
        </row>
        <row r="500">
          <cell r="T500" t="str">
            <v>DEL95</v>
          </cell>
          <cell r="Z500" t="str">
            <v>AUTO BILAN FRANCE</v>
          </cell>
        </row>
        <row r="501">
          <cell r="T501" t="str">
            <v>DEL95</v>
          </cell>
          <cell r="Z501" t="str">
            <v>BOURGUEBUS AUTO EURL</v>
          </cell>
        </row>
        <row r="502">
          <cell r="T502" t="str">
            <v>DEL95</v>
          </cell>
          <cell r="Z502" t="str">
            <v>CEME GUERIN</v>
          </cell>
        </row>
        <row r="503">
          <cell r="T503" t="str">
            <v>DEL95</v>
          </cell>
          <cell r="Z503" t="str">
            <v>CETE APAVE NORD-OUEST</v>
          </cell>
        </row>
        <row r="504">
          <cell r="T504" t="str">
            <v>DEL95</v>
          </cell>
          <cell r="Z504" t="str">
            <v>FRAIKIN ASSETS</v>
          </cell>
        </row>
        <row r="505">
          <cell r="T505" t="str">
            <v>DEL96</v>
          </cell>
          <cell r="Z505" t="str">
            <v>INTER AUTO</v>
          </cell>
        </row>
        <row r="506">
          <cell r="T506" t="str">
            <v>DEL96</v>
          </cell>
          <cell r="Z506" t="str">
            <v>MARTENAT</v>
          </cell>
        </row>
        <row r="507">
          <cell r="T507" t="str">
            <v>DEL96</v>
          </cell>
          <cell r="Z507" t="str">
            <v>MASTERNAUT</v>
          </cell>
        </row>
        <row r="508">
          <cell r="T508" t="str">
            <v>DEL96</v>
          </cell>
          <cell r="Z508" t="str">
            <v>NORMANDIE CARROSSERIE</v>
          </cell>
        </row>
        <row r="509">
          <cell r="T509" t="str">
            <v>DEL96</v>
          </cell>
          <cell r="Z509" t="str">
            <v>ONET SERVICES -SITE EIFFEL</v>
          </cell>
        </row>
        <row r="510">
          <cell r="T510" t="str">
            <v>DEL96</v>
          </cell>
          <cell r="Z510" t="str">
            <v>RAGUES</v>
          </cell>
        </row>
        <row r="511">
          <cell r="T511" t="str">
            <v>DEL96</v>
          </cell>
          <cell r="Z511" t="str">
            <v>VEOLIA PROPRETE</v>
          </cell>
        </row>
        <row r="512">
          <cell r="T512" t="str">
            <v>DEL96</v>
          </cell>
          <cell r="Z512" t="str">
            <v>Autre</v>
          </cell>
        </row>
        <row r="513">
          <cell r="T513" t="str">
            <v>DEL96</v>
          </cell>
          <cell r="Z513" t="str">
            <v>DEL93</v>
          </cell>
        </row>
        <row r="514">
          <cell r="T514" t="str">
            <v>DEL96</v>
          </cell>
          <cell r="Z514" t="str">
            <v>GARAGE BONIER</v>
          </cell>
        </row>
        <row r="515">
          <cell r="T515" t="str">
            <v>DEL96</v>
          </cell>
          <cell r="Z515" t="str">
            <v>MASTERNAUT</v>
          </cell>
        </row>
        <row r="516">
          <cell r="T516" t="str">
            <v>DEL96</v>
          </cell>
          <cell r="Z516" t="str">
            <v>MATERIEL BROUX INCENDIE</v>
          </cell>
        </row>
        <row r="517">
          <cell r="T517" t="str">
            <v>DEL96</v>
          </cell>
          <cell r="Z517" t="str">
            <v>MG AUTOMOBILE</v>
          </cell>
        </row>
        <row r="518">
          <cell r="T518" t="str">
            <v>DEL96</v>
          </cell>
          <cell r="Z518" t="str">
            <v>SCI LE RELAIS DE L'ARNY</v>
          </cell>
        </row>
        <row r="519">
          <cell r="T519" t="str">
            <v>DEL97</v>
          </cell>
          <cell r="Z519" t="str">
            <v>SICLI</v>
          </cell>
        </row>
        <row r="520">
          <cell r="T520" t="str">
            <v>DEL97</v>
          </cell>
          <cell r="Z520" t="str">
            <v>TRANSFRET</v>
          </cell>
        </row>
        <row r="521">
          <cell r="T521" t="str">
            <v>DEL97</v>
          </cell>
          <cell r="Z521" t="str">
            <v>Autre</v>
          </cell>
        </row>
        <row r="522">
          <cell r="T522" t="str">
            <v>DEL97</v>
          </cell>
          <cell r="Z522" t="str">
            <v>DEL94</v>
          </cell>
        </row>
        <row r="523">
          <cell r="T523" t="str">
            <v>DEL97</v>
          </cell>
          <cell r="Z523" t="str">
            <v>ADNOT PERE ET FILS</v>
          </cell>
        </row>
        <row r="524">
          <cell r="T524" t="str">
            <v>DEL97</v>
          </cell>
          <cell r="Z524" t="str">
            <v>MASTERNAUT</v>
          </cell>
        </row>
        <row r="525">
          <cell r="T525" t="str">
            <v>DEL97</v>
          </cell>
          <cell r="Z525" t="str">
            <v>ONET SERVICES -SITE EIFFEL</v>
          </cell>
        </row>
        <row r="526">
          <cell r="T526" t="str">
            <v>DEL97</v>
          </cell>
          <cell r="Z526" t="str">
            <v>RANDSTAD FRANCE</v>
          </cell>
        </row>
        <row r="527">
          <cell r="T527" t="str">
            <v>DEL97</v>
          </cell>
          <cell r="Z527" t="str">
            <v>RIESTER AUTOMOBILES</v>
          </cell>
        </row>
        <row r="528">
          <cell r="T528" t="str">
            <v>DEL97</v>
          </cell>
          <cell r="Z528" t="str">
            <v>SPEEDY FRANCE SAS</v>
          </cell>
        </row>
        <row r="529">
          <cell r="T529" t="str">
            <v>DEL97</v>
          </cell>
          <cell r="Z529" t="str">
            <v>TAQUI PNEU</v>
          </cell>
        </row>
        <row r="530">
          <cell r="T530" t="str">
            <v>DEL97</v>
          </cell>
          <cell r="Z530" t="str">
            <v>Autre</v>
          </cell>
        </row>
        <row r="531">
          <cell r="T531" t="str">
            <v>DEL97</v>
          </cell>
          <cell r="Z531" t="str">
            <v>DEL95</v>
          </cell>
        </row>
        <row r="532">
          <cell r="T532" t="str">
            <v>DEL98</v>
          </cell>
          <cell r="Z532" t="str">
            <v>CARROSSERIE BACCONET</v>
          </cell>
        </row>
        <row r="533">
          <cell r="T533" t="str">
            <v>DEL98</v>
          </cell>
          <cell r="Z533" t="str">
            <v>EUROMASTER FRANCE</v>
          </cell>
        </row>
        <row r="534">
          <cell r="T534" t="str">
            <v>DEL98</v>
          </cell>
          <cell r="Z534" t="str">
            <v>JOUBERT AUTOMOBILES</v>
          </cell>
        </row>
        <row r="535">
          <cell r="T535" t="str">
            <v>DEL98</v>
          </cell>
          <cell r="Z535" t="str">
            <v>LELEU &amp; CIE</v>
          </cell>
        </row>
        <row r="536">
          <cell r="T536" t="str">
            <v>DEL98</v>
          </cell>
          <cell r="Z536" t="str">
            <v>MASTERNAUT</v>
          </cell>
        </row>
        <row r="537">
          <cell r="T537" t="str">
            <v>DEL98</v>
          </cell>
          <cell r="Z537" t="str">
            <v>MAXI 3 SAS</v>
          </cell>
        </row>
        <row r="538">
          <cell r="T538" t="str">
            <v>DEL98</v>
          </cell>
          <cell r="Z538" t="str">
            <v>ONET SERVICES -SITE EIFFEL</v>
          </cell>
        </row>
        <row r="539">
          <cell r="T539" t="str">
            <v>DEL98</v>
          </cell>
          <cell r="Z539" t="str">
            <v>RANDSTAD FRANCE</v>
          </cell>
        </row>
        <row r="540">
          <cell r="T540" t="str">
            <v>DEL98</v>
          </cell>
          <cell r="Z540" t="str">
            <v>SARL DARBOT</v>
          </cell>
        </row>
        <row r="541">
          <cell r="T541" t="str">
            <v>DEL98</v>
          </cell>
          <cell r="Z541" t="str">
            <v>SEVI 63</v>
          </cell>
        </row>
        <row r="542">
          <cell r="T542" t="str">
            <v>DEL98</v>
          </cell>
          <cell r="Z542" t="str">
            <v>Autre</v>
          </cell>
        </row>
        <row r="543">
          <cell r="T543" t="str">
            <v>DEL98</v>
          </cell>
          <cell r="Z543" t="str">
            <v>DEL96</v>
          </cell>
        </row>
        <row r="544">
          <cell r="T544" t="str">
            <v>DEL98</v>
          </cell>
          <cell r="Z544" t="str">
            <v>AUTO BILAN FRANCE</v>
          </cell>
        </row>
        <row r="545">
          <cell r="T545" t="str">
            <v>DEL99</v>
          </cell>
          <cell r="Z545" t="str">
            <v>BELFORT ELECTRO DIESEL</v>
          </cell>
        </row>
        <row r="546">
          <cell r="T546" t="str">
            <v>DEL99</v>
          </cell>
          <cell r="Z546" t="str">
            <v>BOURLIER BELFORT</v>
          </cell>
        </row>
        <row r="547">
          <cell r="T547" t="str">
            <v>DEL99</v>
          </cell>
          <cell r="Z547" t="str">
            <v>CARGLASS SA</v>
          </cell>
        </row>
        <row r="548">
          <cell r="T548" t="str">
            <v>DEL99</v>
          </cell>
          <cell r="Z548" t="str">
            <v>ETS COQUIDE ET CIE</v>
          </cell>
        </row>
        <row r="549">
          <cell r="T549" t="str">
            <v>DEL99</v>
          </cell>
          <cell r="Z549" t="str">
            <v>EUROMASTER FRANCE</v>
          </cell>
        </row>
        <row r="550">
          <cell r="T550" t="str">
            <v>DEL99</v>
          </cell>
          <cell r="Z550" t="str">
            <v>Total général</v>
          </cell>
        </row>
        <row r="551">
          <cell r="T551" t="str">
            <v>DEL99</v>
          </cell>
        </row>
        <row r="552">
          <cell r="T552" t="str">
            <v>DEL99</v>
          </cell>
        </row>
        <row r="553">
          <cell r="T553" t="str">
            <v>DEL99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SEM27"/>
      <sheetName val="SEM28"/>
      <sheetName val="SEM29"/>
      <sheetName val="SEM30"/>
      <sheetName val="SEM31"/>
      <sheetName val="EXPLICATIONS"/>
    </sheetNames>
    <sheetDataSet>
      <sheetData sheetId="0">
        <row r="1">
          <cell r="AA1" t="str">
            <v>Étiquettes de lignes</v>
          </cell>
        </row>
        <row r="2">
          <cell r="L2" t="str">
            <v>oui</v>
          </cell>
        </row>
        <row r="3">
          <cell r="L3" t="str">
            <v>non</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bertrand" refreshedDate="42240.629707291664" createdVersion="3" refreshedVersion="3" minRefreshableVersion="3" recordCount="509" xr:uid="{00000000-000A-0000-FFFF-FFFF06000000}">
  <cacheSource type="worksheet">
    <worksheetSource ref="T1:V510" sheet="NE PAS TOUCHER Feuil1"/>
  </cacheSource>
  <cacheFields count="3">
    <cacheField name="Centre" numFmtId="0">
      <sharedItems count="43">
        <s v="DEL37"/>
        <s v="DEL38"/>
        <s v="DEL51"/>
        <s v="DEL52"/>
        <s v="DEL53"/>
        <s v="DEL54"/>
        <s v="DEL55"/>
        <s v="DEL56"/>
        <s v="DEL58"/>
        <s v="DEL59"/>
        <s v="DEL60"/>
        <s v="DEL61"/>
        <s v="DEL62"/>
        <s v="DEL63"/>
        <s v="DEL70"/>
        <s v="DEL71"/>
        <s v="DEL72"/>
        <s v="DEL73"/>
        <s v="DEL74"/>
        <s v="DEL75"/>
        <s v="DEL76"/>
        <s v="DEL77"/>
        <s v="DEL78"/>
        <s v="DEL79"/>
        <s v="DEL80"/>
        <s v="DEL81"/>
        <s v="DEL82"/>
        <s v="DEL83"/>
        <s v="DEL84"/>
        <s v="DEL86"/>
        <s v="DEL87"/>
        <s v="DEL88"/>
        <s v="DEL89"/>
        <s v="DEL90"/>
        <s v="DEL91"/>
        <s v="DEL92"/>
        <s v="DEL93"/>
        <s v="DEL94"/>
        <s v="DEL95"/>
        <s v="DEL96"/>
        <s v="DEL99" u="1"/>
        <s v="DEL98" u="1"/>
        <s v="DEL97" u="1"/>
      </sharedItems>
    </cacheField>
    <cacheField name="Cpt.c-part" numFmtId="0">
      <sharedItems containsMixedTypes="1" containsNumber="1" containsInteger="1" minValue="14054" maxValue="113801"/>
    </cacheField>
    <cacheField name="Fournisseur" numFmtId="0">
      <sharedItems count="279">
        <s v="APAVE SUDEUROPE SAS"/>
        <s v="MASTERNAUT"/>
        <s v="ONET SERVICES -SITE EIFFEL"/>
        <s v="RANDSTAD FRANCE"/>
        <s v="SAUVI ST MAXIMIM"/>
        <s v="SPEEDY FRANCE SAS"/>
        <s v="Autre"/>
        <s v="APAVE PARISIENNE"/>
        <s v="BOURGOIN CONTROLE"/>
        <s v="RENAULT RETAIL GROUP ORLEANS"/>
        <s v="SARL FRANCIS RONGEMAILLE"/>
        <s v="SITA CENTRE OUEST CENTRE"/>
        <s v="#APAVE SUD EUROPE#"/>
        <s v="AD TRUCK ET CAR SERVICES"/>
        <s v="ALD AUTOMOTIVE"/>
        <s v="AUTO BILAN FRANCE"/>
        <s v="AUTO DAUPHINE"/>
        <s v="PONTOISE AUTOMOBILES"/>
        <s v="CCI DU HAVRE"/>
        <s v="EUROMASTER FRANCE"/>
        <s v="GARAGE DE LA BREQUE"/>
        <s v="ILN CONT TECH DE L ESTUAIRE"/>
        <s v="PNS PREVOTEAU"/>
        <s v="PORTIS DIVISION D 'OTIS"/>
        <s v="SICLI"/>
        <s v="UNIFER"/>
        <s v="GOUIN EQUIPEMENTS VEHICULES"/>
        <s v="ONYX POITOU - CHARENTES"/>
        <s v="S.A.V.I.A"/>
        <s v="SAINT CHRISTOPHE AUTOMOBILES"/>
        <s v="A.R.E.S"/>
        <s v="BOSCATO SARL"/>
        <s v="CHAPELIER S.A.S"/>
        <s v="CRAWFORD"/>
        <s v="DIANETTOYAGE"/>
        <s v="ESPACE AUTOMOBILES DE LA GARE"/>
        <s v="ESPACE CONTROLE"/>
        <s v="LELEU &amp; CIE"/>
        <s v="RENAULT RETAIL GROUP"/>
        <s v="SARL VMD EXQUADO"/>
        <s v="SEPUR"/>
        <s v="SIT LOCATION"/>
        <s v="TOYOTA MATERIAL HANDLING FRANCE"/>
        <s v="AUTO CONTROLE VEAUCHOIS"/>
        <s v="AUTOS DIFFUSION ST ETIENNE"/>
        <s v="JOUBERT AUTOMOBILES"/>
        <s v="ROADY LES MOSQUETAIRES"/>
        <s v="GAP VI"/>
        <s v="GARAGE SERROIS"/>
        <s v="RASCHETTI SOLUTIONS"/>
        <s v="SARL LAVAGE + CT SERROIS"/>
        <s v="AUTO CONTROLE SAINT SERGE"/>
        <s v="GRANDJOUAN SACO (ONYX)"/>
        <s v="KERTRUCKS PAYS DE LOIRE"/>
        <s v="PEUGEOT SIAA"/>
        <s v="SAVELYS"/>
        <s v="COVI SAS"/>
        <s v="EDIVERT"/>
        <s v="GUEUDET VI REIMS"/>
        <s v="ONYX EST"/>
        <s v="S.M.I.R.R."/>
        <s v="TIP TOP LAVAGE"/>
        <s v="G2M LOCATION"/>
        <s v="GARAGE SERIEYS"/>
        <s v="GROSJEAN PNEUS"/>
        <s v="MANPOWER"/>
        <s v="MED DU TRAVAIL DE SAONE &amp; LOIRE"/>
        <s v="PROMAN 146"/>
        <s v="SA LE RELAIS DU PONT"/>
        <s v="SUPERJET - EURL BG2P"/>
        <s v="ETOILE DU RHONE"/>
        <s v="GARAGE COUTURIER"/>
        <s v="RHONE AL PIECES"/>
        <s v="C L C"/>
        <s v="C.T.O"/>
        <s v="ETS COQUIDE ET CIE"/>
        <s v="EURL AUTO NET"/>
        <s v="LENS POIDS LOURDS"/>
        <s v="LOCATION SERVICE - CLOVIS"/>
        <s v="PAILLARD AUTOMOBILES"/>
        <s v="SOVIM SA"/>
        <s v="TECHSTAR 60"/>
        <s v="VEOLIA PROPRETE NORD NORMANDIE"/>
        <s v="BEZAULT BERNARD"/>
        <s v="LAMIRAULT AUTOMOBILES"/>
        <s v="MORIZE"/>
        <s v="CARGLASS SA"/>
        <s v="EURL CHISALITA"/>
        <s v="FABRE MANUTENTION SAS"/>
        <s v="IMPRIMERIE NATIONALE"/>
        <s v="LOCATION VEHICULES"/>
        <s v="ONYX AQUITAINE"/>
        <s v="RENAULT RETAIL PONT AQUITAINE"/>
        <s v="RENAULT TRUCKS AQUITAINE"/>
        <s v="S.A.R.L SIAL"/>
        <s v="SARL CARROSSERIE BARSACQ"/>
        <s v="SIASO"/>
        <s v="SIASO RIVE DROITE"/>
        <s v="SUPER FREINS"/>
        <s v="ALPHABET FRANCE FLEET MANAGEMENT"/>
        <s v="GARAGE R. CAYOL"/>
        <s v="HABITAT SECURITE"/>
        <s v="HYDROPARTS"/>
        <s v="NORSUD"/>
        <s v="RENAULT TRUCKS MARSEILLE"/>
        <s v="SILIM"/>
        <s v="STILL"/>
        <s v="AUTOMOBILES ECM"/>
        <s v="AVIS LOCATION DE VOITURES"/>
        <s v="CHASSIEU AUTOMOBILES"/>
        <s v="GOBILLOT"/>
        <s v="HORIZON PIXEL"/>
        <s v="PROMAN 141"/>
        <s v="RAS 250"/>
        <s v="RENAULT TRUCKS GRAND LYON"/>
        <s v="SAVEG SAS"/>
        <s v="SFELEC"/>
        <s v="SITA MOS RHONE INDUSTRIE"/>
        <s v="APAVE SUD EUROPE"/>
        <s v="DIJON POIDS LOURDS"/>
        <s v="HOM SERVICE"/>
        <s v="LIGNIER AUTOMOBILES SAS"/>
        <s v="O T C BOURGOGNE"/>
        <s v="ADESTI"/>
        <s v="GARAGE FOURNIER"/>
        <s v="IPODEC NORMANDIE"/>
        <s v="REDELE"/>
        <s v="S.A.S AS &amp; SA"/>
        <s v="SA NIORT FRERES DISTRIBUTION"/>
        <s v="AUTOMOBILE CENTRE BRETAGNE"/>
        <s v="CETE APAVE NORD-OUEST"/>
        <s v="G.NEDELEC"/>
        <s v="GARAGE DU GRAND LAUNAY"/>
        <s v="GRAND GARAGE DES POIDS LOURDS"/>
        <s v="MARTENAT OUEST BRETAGNE"/>
        <s v="PAPREC GRAND OUEST"/>
        <s v="POHER PROPRETE"/>
        <s v="QUEMENER GILLES"/>
        <s v="ROCADE SUD LAVAGE"/>
        <s v="BAYI TRUCKS-MAYENNE POIDS LOURDS"/>
        <s v="GARAGE HERVE PLANCHAIS"/>
        <s v="POIRIER CONSTRUCTEUR"/>
        <s v="SARL LAVAGE SERVICE BRAULT"/>
        <s v="SARL SOHIER"/>
        <s v="ATLANTIC GARAGE"/>
        <s v="S.S.T.R.N."/>
        <s v="SDVI REZE"/>
        <s v="DIBON PNEUS"/>
        <s v="GARAGE MURACCIOLE"/>
        <s v="LITTORAL SERVICES-NETTOYAGE"/>
        <s v="MONTPELLIER POIDS LOURDS"/>
        <s v="SISTCONCEPT"/>
        <s v="ESPACE GARAGE SIMONINI RENAULT"/>
        <s v="IVECO PROVENCE"/>
        <s v="MASSA AUTOPNEU"/>
        <s v="SUD EST ASSAINISSEMENT"/>
        <s v="APAVE ALSACIENNE"/>
        <s v="BIJOUTERIE DIDIER HOURDEAUX"/>
        <s v="CARFAR LORRAINE"/>
        <s v="IVECO EST LUDRES"/>
        <s v="PARSEC"/>
        <s v="RENAULT TRUCKS LORRAINE NANCY"/>
        <s v="SAULNOIS EVOLUTION AUTOMOBILE"/>
        <s v="VULCA PNEUS"/>
        <s v="CARROSSERIE LEMAIRE"/>
        <s v="EUROLAV POIDS LOURDS"/>
        <s v="LILLE METROPOLE V.I"/>
        <s v="MERCEDES BENZ LILLE"/>
        <s v="SARL CONTROLE POIDS LOURDS LESQUIN"/>
        <s v="SITA NORD - HANTSON"/>
        <s v="SMF SERVICES"/>
        <s v="VIA LOCATION LESQUIN"/>
        <s v="AUTO CAP SUD"/>
        <s v="CAP SUD CONTROLE"/>
        <s v="CARROSSERIE HERAULT"/>
        <s v="CEVI CHATEAUROUX"/>
        <s v="COMMUNAUTE AGGLO CASTELROUSSINE"/>
        <s v="EURL SCM CONTROLE"/>
        <s v="G.A.D.C.A"/>
        <s v="LEROY TRANSPORTS"/>
        <s v="RENAULT CHATEAUROUX POIDS LOURDS"/>
        <s v="S.A.V.I.B. 36"/>
        <s v="THERET SA"/>
        <s v="CARROS TOURISME SERIGNAC"/>
        <s v="CHARIOVALIE SAS"/>
        <s v="POLYNET"/>
        <s v="RENAULT RETAIL GROUP TOULOUSE"/>
        <s v="SERIGNAC CARROSSERIE INDUSTRIELLE"/>
        <s v="SERIGNAC SERVICES"/>
        <s v="STEA"/>
        <s v="TAQUI PNEU"/>
        <s v="ASSISTANCE MULTISERVICES"/>
        <s v="CYCLEADE"/>
        <s v="DIAC LOCATION"/>
        <s v="PHINELEC MAINTENANCE"/>
        <s v="SARL SZUMNY"/>
        <s v="ADECCO  XX"/>
        <s v="ARVAL"/>
        <s v="AUTO EXPO 91 SARL"/>
        <s v="DHOLLANDIA SERVICES"/>
        <s v="GARAGE DE LA MARINIERE"/>
        <s v="MECA MORANGIS"/>
        <s v="MPL FLEURY"/>
        <s v="SITA ILE DE FRANCE"/>
        <s v="TROUILLET SERVICES"/>
        <s v="ALPHA-ONYX"/>
        <s v="AUTOVISION PL"/>
        <s v="DOGAN NOUVELLES ENERGIES"/>
        <s v="FROID GILBERT"/>
        <s v="GARAGE CARROS. ANDLAUER"/>
        <s v="IVECO EST SAS"/>
        <s v="PHILIPPE MESSERLIN SERVICES"/>
        <s v="RENAULT TRUCKS STRASBOURG SAS"/>
        <s v="GROUPE DELAHAY DRECQ"/>
        <s v="MALAQUIN"/>
        <s v="SARL EBM"/>
        <s v="SAS GARAGE RIZZO"/>
        <s v="COVED INDUSTRIES ET SERVICES"/>
        <s v="LE POIDS LOURDS 92"/>
        <s v="P.H CAR"/>
        <s v="PARIS HAYONS  SERVICES"/>
        <s v="SOLARZ ET CIE"/>
        <s v="XXL LAVAGE"/>
        <s v="AUTO GT"/>
        <s v="CARROSSERIE CIRIA"/>
        <s v="CORIS CONSTRUCTION"/>
        <s v="GARAGE CAR EXPRESS"/>
        <s v="IRIS MESSIDOR"/>
        <s v="JUDLIN FERMETURES"/>
        <s v="LE POIDS LOURD 95"/>
        <s v="MERCEDES BENZ VI HERBLAY"/>
        <s v="PROMAN 054"/>
        <s v="RENAULT TRUCKS GRAND PARIS"/>
        <s v="SAMSIC 1 SAS"/>
        <s v="SARL TOPPA 95"/>
        <s v="SCA PEUGEOT BOTZARIS"/>
        <s v="SECUREX MEDICAL SERVICES"/>
        <s v="AUTO BILAN FR(S014V058)"/>
        <s v="BOURGUEBUS AUTO EURL"/>
        <s v="CEME GUERIN"/>
        <s v="FRAIKIN ASSETS"/>
        <s v="INTER AUTO"/>
        <s v="MARTENAT"/>
        <s v="NORMANDIE CARROSSERIE"/>
        <s v="RAGUES"/>
        <s v="VEOLIA PROPRETE"/>
        <s v="GARAGE BONIER"/>
        <s v="MATERIEL BROUX INCENDIE"/>
        <s v="MG AUTOMOBILE"/>
        <s v="SCI LE RELAIS DE L'ARNY"/>
        <s v="TRANSFRET"/>
        <s v="ADNOT PERE ET FILS"/>
        <s v="RIESTER AUTOMOBILES"/>
        <s v="CARROSSERIE BACCONET"/>
        <s v="MAXI 3 SAS"/>
        <s v="SARL DARBOT"/>
        <s v="SEVI 63"/>
        <s v="BELFORT ELECTRO DIESEL"/>
        <s v="BOURLIER BELFORT"/>
        <s v="EURL NOSTRA" u="1"/>
        <s v="SANEF (BIP AND GO)" u="1"/>
        <s v="CCI INTERNATIONAL" u="1"/>
        <s v="SARL COLORISME" u="1"/>
        <s v="HERTZ **" u="1"/>
        <s v="NETRA" u="1"/>
        <s v="LEPELTIER SARL" u="1"/>
        <s v="HIOT" u="1"/>
        <s v="AB SERVICES" u="1"/>
        <s v="CEVI" u="1"/>
        <s v="STATION EQUIPEMENT ET CONTROLE" u="1"/>
        <s v="CEVAL" u="1"/>
        <s v="C.C.T.T. PL TOURS" u="1"/>
        <s v="ESPACE LAVAGE" u="1"/>
        <s v="LOCATRUCKS" u="1"/>
        <s v="JSERVICES" u="1"/>
        <s v="NET O SOL" u="1"/>
        <s v="SARL GEHANNIN" u="1"/>
        <s v="BERTIN PIERRES ET JARDINS" u="1"/>
        <s v="SAMI BRETAGNE"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bertrand" refreshedDate="42240.629707523149" createdVersion="3" refreshedVersion="3" minRefreshableVersion="3" recordCount="32" xr:uid="{00000000-000A-0000-FFFF-FFFF07000000}">
  <cacheSource type="worksheet">
    <worksheetSource ref="C1:D1048576" sheet="NE PAS TOUCHER Feuil1"/>
  </cacheSource>
  <cacheFields count="2">
    <cacheField name="SOUS FAMILLE" numFmtId="0">
      <sharedItems containsBlank="1" count="92">
        <s v="ERM BATIMENT"/>
        <s v="CHARGES LOCATIVES"/>
        <s v="ERM MATERIEL"/>
        <s v="ACHAT PETIT MATERIEL"/>
        <s v="ERM VEHICULE"/>
        <s v="LOCATION VEHICULE COURTE DUREE"/>
        <s v="PERSONNELS INTERIMAIRES"/>
        <m/>
        <s v="HAYON" u="1"/>
        <s v="CONTRÔLE BATIMENT (extincteurs, BAES…)" u="1"/>
        <s v="FREIN" u="1"/>
        <s v="FREINS / CHGT DISQUES / PLAQUETTES" u="1"/>
        <s v="ACHAT" u="1"/>
        <s v="DEPANNAGE PORTE/RIDEAU ELECTRIQUE" u="1"/>
        <s v="REPARATION" u="1"/>
        <s v="SECURITE (EXTINCTEURS, BAES…..)" u="1"/>
        <s v="APPAREIL LEVAGE" u="1"/>
        <s v="REVISION SELON PLAN DU CONSTRUCTEUR" u="1"/>
        <s v="LIMITEUR DE VITESSE" u="1"/>
        <s v="DE VOS LOCAUX" u="1"/>
        <s v="VISITE INITIALE UTILITAIRE" u="1"/>
        <s v="EXTINCTEURS" u="1"/>
        <s v="LUBRIFIANT" u="1"/>
        <s v="QUAI" u="1"/>
        <s v="EQUIPEMENT DIVERS" u="1"/>
        <s v="TACHYGRAPHE / LIMITEUR" u="1"/>
        <s v="Achats ampoules….." u="1"/>
        <s v="VEHICULE &quot;ENTRETIEN&quot;" u="1"/>
        <s v="FREINS CHGT PLAQUETTES" u="1"/>
        <s v="QUAI NIVELEUR" u="1"/>
        <s v="CHAUDIERE" u="1"/>
        <s v="ENGIN MANUTENTION REPARATION " u="1"/>
        <s v="Ampoules / plaque immat ….." u="1"/>
        <s v="CONTACTEUR DEMARRAGE -ANTIVOL" u="1"/>
        <s v="VEHICULE COURTE DUREE" u="1"/>
        <s v="TRAITEMENTS DES DECHETS" u="1"/>
        <s v="LOCAUX / BUREAUX / SANITAIRES" u="1"/>
        <s v="HAYON (fuite d'huile / télécommande….)" u="1"/>
        <s v="ECLAIRAGE" u="1"/>
        <s v="GERBEUR" u="1"/>
        <s v="RIDEAUX" u="1"/>
        <s v="REMPLACEMENT KIT DE DISTRIBUTION" u="1"/>
        <s v="CHARNIERES DE PORTE REPARATION" u="1"/>
        <s v="REMPLACEMENT GLACE RETROVISEUR " u="1"/>
        <s v="CONTRÔLE VEHICULE / TECHNIQUE / TACHY / HAYON / ……." u="1"/>
        <s v="ENGIN MANUTENTION" u="1"/>
        <s v="PARE BRISE" u="1"/>
        <s v="CLIMATISATION" u="1"/>
        <s v="ESPACES VERTS" u="1"/>
        <s v="MECANIQUE" u="1"/>
        <s v="FREINS CHGT DISQUES ET PLAQUETTES" u="1"/>
        <s v="BATTERIES" u="1"/>
        <s v="ENGIN MANUTENTION / CHARIOT" u="1"/>
        <s v="ACHAT + MONTAGE" u="1"/>
        <s v="VEHICULE &quot;REPARATION&quot;" u="1"/>
        <s v="FONTAINE" u="1"/>
        <s v="CREVAISON" u="1"/>
        <s v="DE VEHICULE COURTE DUREE" u="1"/>
        <s v="TECHNIQUE (visite complémentaire)" u="1"/>
        <s v="ENTRETIEN BATIMENT / ESPACES VERTS" u="1"/>
        <s v="INSTALLATIONS ELECTRIQUES" u="1"/>
        <s v="BATTERIE REMPLACEMENT" u="1"/>
        <s v="LOCATION BENNE / TRAITEMENTS DES DECHETS" u="1"/>
        <s v="REMISE EN ETAT" u="1"/>
        <s v="CHARNIERES DE PORTE" u="1"/>
        <s v="CHARIOT REMISE EN ETAT " u="1"/>
        <s v="RIDEAU METALLIQUE REPARATION" u="1"/>
        <s v="LAVAGES" u="1"/>
        <s v="CONTRÔLE SECURITE (BAES)" u="1"/>
        <s v="REMISE EN ETAT (HORS SINISTRE)" u="1"/>
        <s v="BENNE/CONTENEUR" u="1"/>
        <s v="RIDEAUX METALLIQUES DU QUAI" u="1"/>
        <s v="DEPOSE/POSE" u="1"/>
        <s v="DU LIMITEUR DE VITESSE" u="1"/>
        <s v="APPAREIL LEVAGE / ENGIN MANUTENTION / CHARIOT …." u="1"/>
        <s v="PRE CONTRÔLE AVANT VISITE" u="1"/>
        <s v="CAPTEUR" u="1"/>
        <s v="Accessoires / Ampoules / plaque immat ….." u="1"/>
        <s v="TECHNIQUE" u="1"/>
        <s v="ET ECHANGE EXTINCTEURS" u="1"/>
        <s v="TACHYGRAPHE ET LIMITEUR" u="1"/>
        <s v="DES INSTALLATIONS ELECTRIQUES" u="1"/>
        <s v="CHRONOTACHYGRAPHE" u="1"/>
        <s v="PNEUMATIQUE ACHAT/REPARATION" u="1"/>
        <s v="RETROVISEUR REMPLACEMENT GLACE" u="1"/>
        <s v="TRANSPALETTE / GERBEUR ELECTRIQUE" u="1"/>
        <s v="PASSAGE AUX MINES" u="1"/>
        <s v="BENNE + COLLECTE DECHETS" u="1"/>
        <s v="DES BUREAUX ET SANITAIRES" u="1"/>
        <s v="DEPANNAGE PORTE/RIDEAU METALLIQUE" u="1"/>
        <s v="BATTERIE + CIRCUIT" u="1"/>
        <s v="VEHICULE (hors entretien / revision)" u="1"/>
      </sharedItems>
    </cacheField>
    <cacheField name="FAMILLE" numFmtId="0">
      <sharedItems containsBlank="1" count="29">
        <s v="BATIMENT"/>
        <s v="MATERIEL D'EXPLOITATION"/>
        <s v="VEHICULE"/>
        <s v="PERSONNEL"/>
        <m/>
        <s v="LOCATION" u="1"/>
        <s v="REPARATION" u="1"/>
        <s v="ACCESSOIRES" u="1"/>
        <s v="DECHETS" u="1"/>
        <s v="MECANIQUE/REPARATION" u="1"/>
        <s v="BRIS GLACE" u="1"/>
        <s v="PNEUMATIQUE" u="1"/>
        <s v="LUBRIFIANT" u="1"/>
        <s v="INTERIMAIRE" u="1"/>
        <s v="ENTRETIEN REPARATION VEHICULE" u="1"/>
        <s v="TOLERIE" u="1"/>
        <s v="ENTRETIEN" u="1"/>
        <s v="CONTRÔLE" u="1"/>
        <s v="PEAGES" u="1"/>
        <s v="MECANIQUE" u="1"/>
        <s v="ENTRETIEN REPARATION MAT.EXPLOITATION" u="1"/>
        <s v="ENTRETIEN REPARATION BATIMENT" u="1"/>
        <s v="LAVAGES" u="1"/>
        <s v="VISITE MEDICALE" u="1"/>
        <s v="ENTRETIEN et REPARATION" u="1"/>
        <s v="INTERIM" u="1"/>
        <s v="AUTRES" u="1"/>
        <s v="LLD + MAINTENANCE" u="1"/>
        <s v="LOCATION COURTE DUREE"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09">
  <r>
    <x v="0"/>
    <n v="47616"/>
    <x v="0"/>
  </r>
  <r>
    <x v="0"/>
    <n v="55505"/>
    <x v="1"/>
  </r>
  <r>
    <x v="0"/>
    <n v="17534"/>
    <x v="2"/>
  </r>
  <r>
    <x v="0"/>
    <n v="44122"/>
    <x v="3"/>
  </r>
  <r>
    <x v="0"/>
    <n v="52243"/>
    <x v="4"/>
  </r>
  <r>
    <x v="0"/>
    <n v="28819"/>
    <x v="5"/>
  </r>
  <r>
    <x v="0"/>
    <s v="NC"/>
    <x v="6"/>
  </r>
  <r>
    <x v="1"/>
    <n v="29201"/>
    <x v="7"/>
  </r>
  <r>
    <x v="1"/>
    <n v="44952"/>
    <x v="8"/>
  </r>
  <r>
    <x v="1"/>
    <n v="55505"/>
    <x v="1"/>
  </r>
  <r>
    <x v="1"/>
    <n v="17534"/>
    <x v="2"/>
  </r>
  <r>
    <x v="1"/>
    <n v="44122"/>
    <x v="3"/>
  </r>
  <r>
    <x v="1"/>
    <n v="52119"/>
    <x v="9"/>
  </r>
  <r>
    <x v="1"/>
    <n v="38419"/>
    <x v="10"/>
  </r>
  <r>
    <x v="1"/>
    <n v="26641"/>
    <x v="11"/>
  </r>
  <r>
    <x v="1"/>
    <s v="NC"/>
    <x v="6"/>
  </r>
  <r>
    <x v="2"/>
    <n v="31952"/>
    <x v="12"/>
  </r>
  <r>
    <x v="2"/>
    <n v="58736"/>
    <x v="13"/>
  </r>
  <r>
    <x v="2"/>
    <n v="33243"/>
    <x v="14"/>
  </r>
  <r>
    <x v="2"/>
    <n v="33374"/>
    <x v="15"/>
  </r>
  <r>
    <x v="2"/>
    <n v="58154"/>
    <x v="16"/>
  </r>
  <r>
    <x v="2"/>
    <n v="55505"/>
    <x v="1"/>
  </r>
  <r>
    <x v="2"/>
    <n v="17534"/>
    <x v="2"/>
  </r>
  <r>
    <x v="2"/>
    <n v="43001"/>
    <x v="17"/>
  </r>
  <r>
    <x v="2"/>
    <s v="NC"/>
    <x v="6"/>
  </r>
  <r>
    <x v="3"/>
    <n v="46132"/>
    <x v="18"/>
  </r>
  <r>
    <x v="3"/>
    <n v="15039"/>
    <x v="19"/>
  </r>
  <r>
    <x v="3"/>
    <n v="22142"/>
    <x v="20"/>
  </r>
  <r>
    <x v="3"/>
    <n v="52876"/>
    <x v="21"/>
  </r>
  <r>
    <x v="3"/>
    <n v="55505"/>
    <x v="1"/>
  </r>
  <r>
    <x v="3"/>
    <n v="29221"/>
    <x v="22"/>
  </r>
  <r>
    <x v="3"/>
    <n v="56398"/>
    <x v="23"/>
  </r>
  <r>
    <x v="3"/>
    <n v="48522"/>
    <x v="24"/>
  </r>
  <r>
    <x v="3"/>
    <n v="20485"/>
    <x v="25"/>
  </r>
  <r>
    <x v="3"/>
    <s v="NC"/>
    <x v="6"/>
  </r>
  <r>
    <x v="4"/>
    <n v="45350"/>
    <x v="26"/>
  </r>
  <r>
    <x v="4"/>
    <n v="55505"/>
    <x v="1"/>
  </r>
  <r>
    <x v="4"/>
    <n v="17534"/>
    <x v="2"/>
  </r>
  <r>
    <x v="4"/>
    <n v="46413"/>
    <x v="27"/>
  </r>
  <r>
    <x v="4"/>
    <n v="44122"/>
    <x v="3"/>
  </r>
  <r>
    <x v="4"/>
    <n v="38023"/>
    <x v="28"/>
  </r>
  <r>
    <x v="4"/>
    <n v="28065"/>
    <x v="29"/>
  </r>
  <r>
    <x v="4"/>
    <n v="48522"/>
    <x v="24"/>
  </r>
  <r>
    <x v="4"/>
    <n v="28819"/>
    <x v="5"/>
  </r>
  <r>
    <x v="4"/>
    <s v="NC"/>
    <x v="6"/>
  </r>
  <r>
    <x v="5"/>
    <n v="17630"/>
    <x v="30"/>
  </r>
  <r>
    <x v="5"/>
    <n v="33243"/>
    <x v="14"/>
  </r>
  <r>
    <x v="5"/>
    <n v="25640"/>
    <x v="31"/>
  </r>
  <r>
    <x v="5"/>
    <n v="42308"/>
    <x v="32"/>
  </r>
  <r>
    <x v="5"/>
    <n v="44720"/>
    <x v="33"/>
  </r>
  <r>
    <x v="5"/>
    <n v="58613"/>
    <x v="34"/>
  </r>
  <r>
    <x v="5"/>
    <n v="42797"/>
    <x v="35"/>
  </r>
  <r>
    <x v="5"/>
    <n v="44500"/>
    <x v="36"/>
  </r>
  <r>
    <x v="5"/>
    <n v="45163"/>
    <x v="37"/>
  </r>
  <r>
    <x v="5"/>
    <n v="55505"/>
    <x v="1"/>
  </r>
  <r>
    <x v="5"/>
    <n v="17534"/>
    <x v="2"/>
  </r>
  <r>
    <x v="5"/>
    <n v="44122"/>
    <x v="3"/>
  </r>
  <r>
    <x v="5"/>
    <n v="54917"/>
    <x v="38"/>
  </r>
  <r>
    <x v="5"/>
    <n v="29283"/>
    <x v="39"/>
  </r>
  <r>
    <x v="5"/>
    <n v="52244"/>
    <x v="40"/>
  </r>
  <r>
    <x v="5"/>
    <n v="48522"/>
    <x v="24"/>
  </r>
  <r>
    <x v="5"/>
    <n v="56787"/>
    <x v="41"/>
  </r>
  <r>
    <x v="5"/>
    <n v="28819"/>
    <x v="5"/>
  </r>
  <r>
    <x v="5"/>
    <n v="16076"/>
    <x v="42"/>
  </r>
  <r>
    <x v="5"/>
    <s v="NC"/>
    <x v="6"/>
  </r>
  <r>
    <x v="6"/>
    <n v="31952"/>
    <x v="12"/>
  </r>
  <r>
    <x v="6"/>
    <n v="34955"/>
    <x v="43"/>
  </r>
  <r>
    <x v="6"/>
    <n v="51232"/>
    <x v="44"/>
  </r>
  <r>
    <x v="6"/>
    <n v="56432"/>
    <x v="45"/>
  </r>
  <r>
    <x v="6"/>
    <n v="55505"/>
    <x v="1"/>
  </r>
  <r>
    <x v="6"/>
    <n v="17534"/>
    <x v="2"/>
  </r>
  <r>
    <x v="6"/>
    <n v="44122"/>
    <x v="3"/>
  </r>
  <r>
    <x v="6"/>
    <n v="33545"/>
    <x v="46"/>
  </r>
  <r>
    <x v="6"/>
    <n v="48522"/>
    <x v="24"/>
  </r>
  <r>
    <x v="6"/>
    <n v="16076"/>
    <x v="42"/>
  </r>
  <r>
    <x v="6"/>
    <s v="NC"/>
    <x v="6"/>
  </r>
  <r>
    <x v="7"/>
    <n v="47893"/>
    <x v="0"/>
  </r>
  <r>
    <x v="7"/>
    <n v="15039"/>
    <x v="19"/>
  </r>
  <r>
    <x v="7"/>
    <n v="52938"/>
    <x v="47"/>
  </r>
  <r>
    <x v="7"/>
    <n v="53831"/>
    <x v="48"/>
  </r>
  <r>
    <x v="7"/>
    <n v="55505"/>
    <x v="1"/>
  </r>
  <r>
    <x v="7"/>
    <n v="17534"/>
    <x v="2"/>
  </r>
  <r>
    <x v="7"/>
    <n v="44122"/>
    <x v="3"/>
  </r>
  <r>
    <x v="7"/>
    <n v="34699"/>
    <x v="49"/>
  </r>
  <r>
    <x v="7"/>
    <n v="31271"/>
    <x v="50"/>
  </r>
  <r>
    <x v="7"/>
    <n v="28819"/>
    <x v="5"/>
  </r>
  <r>
    <x v="7"/>
    <s v="NC"/>
    <x v="6"/>
  </r>
  <r>
    <x v="8"/>
    <n v="57665"/>
    <x v="51"/>
  </r>
  <r>
    <x v="8"/>
    <n v="14616"/>
    <x v="52"/>
  </r>
  <r>
    <x v="8"/>
    <n v="46116"/>
    <x v="53"/>
  </r>
  <r>
    <x v="8"/>
    <n v="55505"/>
    <x v="1"/>
  </r>
  <r>
    <x v="8"/>
    <n v="17534"/>
    <x v="2"/>
  </r>
  <r>
    <x v="8"/>
    <n v="26092"/>
    <x v="54"/>
  </r>
  <r>
    <x v="8"/>
    <n v="33944"/>
    <x v="55"/>
  </r>
  <r>
    <x v="8"/>
    <s v="NC"/>
    <x v="6"/>
  </r>
  <r>
    <x v="9"/>
    <n v="53001"/>
    <x v="56"/>
  </r>
  <r>
    <x v="9"/>
    <n v="55424"/>
    <x v="57"/>
  </r>
  <r>
    <x v="9"/>
    <n v="15039"/>
    <x v="19"/>
  </r>
  <r>
    <x v="9"/>
    <n v="42891"/>
    <x v="58"/>
  </r>
  <r>
    <x v="9"/>
    <n v="45163"/>
    <x v="37"/>
  </r>
  <r>
    <x v="9"/>
    <n v="55505"/>
    <x v="1"/>
  </r>
  <r>
    <x v="9"/>
    <n v="17534"/>
    <x v="2"/>
  </r>
  <r>
    <x v="9"/>
    <n v="17277"/>
    <x v="59"/>
  </r>
  <r>
    <x v="9"/>
    <n v="44122"/>
    <x v="3"/>
  </r>
  <r>
    <x v="9"/>
    <n v="35587"/>
    <x v="60"/>
  </r>
  <r>
    <x v="9"/>
    <n v="48522"/>
    <x v="24"/>
  </r>
  <r>
    <x v="9"/>
    <n v="28819"/>
    <x v="5"/>
  </r>
  <r>
    <x v="9"/>
    <n v="55632"/>
    <x v="61"/>
  </r>
  <r>
    <x v="9"/>
    <s v="NC"/>
    <x v="6"/>
  </r>
  <r>
    <x v="10"/>
    <n v="52325"/>
    <x v="62"/>
  </r>
  <r>
    <x v="10"/>
    <n v="54424"/>
    <x v="63"/>
  </r>
  <r>
    <x v="10"/>
    <n v="38091"/>
    <x v="64"/>
  </r>
  <r>
    <x v="10"/>
    <n v="57748"/>
    <x v="65"/>
  </r>
  <r>
    <x v="10"/>
    <n v="55505"/>
    <x v="1"/>
  </r>
  <r>
    <x v="10"/>
    <n v="35126"/>
    <x v="66"/>
  </r>
  <r>
    <x v="10"/>
    <n v="57633"/>
    <x v="67"/>
  </r>
  <r>
    <x v="10"/>
    <n v="26206"/>
    <x v="68"/>
  </r>
  <r>
    <x v="10"/>
    <n v="48169"/>
    <x v="69"/>
  </r>
  <r>
    <x v="10"/>
    <s v="NC"/>
    <x v="6"/>
  </r>
  <r>
    <x v="11"/>
    <n v="40358"/>
    <x v="70"/>
  </r>
  <r>
    <x v="11"/>
    <n v="34423"/>
    <x v="71"/>
  </r>
  <r>
    <x v="11"/>
    <n v="55505"/>
    <x v="1"/>
  </r>
  <r>
    <x v="11"/>
    <n v="17534"/>
    <x v="2"/>
  </r>
  <r>
    <x v="11"/>
    <n v="57108"/>
    <x v="72"/>
  </r>
  <r>
    <x v="11"/>
    <n v="48522"/>
    <x v="24"/>
  </r>
  <r>
    <x v="11"/>
    <s v="NC"/>
    <x v="6"/>
  </r>
  <r>
    <x v="12"/>
    <n v="17750"/>
    <x v="73"/>
  </r>
  <r>
    <x v="12"/>
    <n v="43990"/>
    <x v="74"/>
  </r>
  <r>
    <x v="12"/>
    <n v="20493"/>
    <x v="75"/>
  </r>
  <r>
    <x v="12"/>
    <n v="21958"/>
    <x v="76"/>
  </r>
  <r>
    <x v="12"/>
    <n v="15039"/>
    <x v="19"/>
  </r>
  <r>
    <x v="12"/>
    <n v="16476"/>
    <x v="77"/>
  </r>
  <r>
    <x v="12"/>
    <n v="48665"/>
    <x v="78"/>
  </r>
  <r>
    <x v="12"/>
    <n v="55505"/>
    <x v="1"/>
  </r>
  <r>
    <x v="12"/>
    <n v="17534"/>
    <x v="2"/>
  </r>
  <r>
    <x v="12"/>
    <n v="53440"/>
    <x v="79"/>
  </r>
  <r>
    <x v="12"/>
    <n v="48522"/>
    <x v="24"/>
  </r>
  <r>
    <x v="12"/>
    <n v="39311"/>
    <x v="80"/>
  </r>
  <r>
    <x v="12"/>
    <n v="28819"/>
    <x v="5"/>
  </r>
  <r>
    <x v="12"/>
    <n v="23857"/>
    <x v="81"/>
  </r>
  <r>
    <x v="12"/>
    <n v="21876"/>
    <x v="82"/>
  </r>
  <r>
    <x v="12"/>
    <s v="NC"/>
    <x v="6"/>
  </r>
  <r>
    <x v="13"/>
    <n v="30497"/>
    <x v="83"/>
  </r>
  <r>
    <x v="13"/>
    <n v="30560"/>
    <x v="84"/>
  </r>
  <r>
    <x v="13"/>
    <n v="55505"/>
    <x v="1"/>
  </r>
  <r>
    <x v="13"/>
    <n v="16907"/>
    <x v="85"/>
  </r>
  <r>
    <x v="13"/>
    <n v="44122"/>
    <x v="3"/>
  </r>
  <r>
    <x v="13"/>
    <n v="48522"/>
    <x v="24"/>
  </r>
  <r>
    <x v="13"/>
    <n v="26641"/>
    <x v="11"/>
  </r>
  <r>
    <x v="13"/>
    <s v="NC"/>
    <x v="6"/>
  </r>
  <r>
    <x v="14"/>
    <n v="47893"/>
    <x v="0"/>
  </r>
  <r>
    <x v="14"/>
    <n v="18162"/>
    <x v="86"/>
  </r>
  <r>
    <x v="14"/>
    <n v="57915"/>
    <x v="87"/>
  </r>
  <r>
    <x v="14"/>
    <n v="15039"/>
    <x v="19"/>
  </r>
  <r>
    <x v="14"/>
    <n v="17205"/>
    <x v="88"/>
  </r>
  <r>
    <x v="14"/>
    <n v="57768"/>
    <x v="47"/>
  </r>
  <r>
    <x v="14"/>
    <n v="54344"/>
    <x v="89"/>
  </r>
  <r>
    <x v="14"/>
    <n v="113801"/>
    <x v="90"/>
  </r>
  <r>
    <x v="14"/>
    <n v="55505"/>
    <x v="1"/>
  </r>
  <r>
    <x v="14"/>
    <n v="17534"/>
    <x v="2"/>
  </r>
  <r>
    <x v="14"/>
    <n v="16785"/>
    <x v="91"/>
  </r>
  <r>
    <x v="14"/>
    <n v="44122"/>
    <x v="3"/>
  </r>
  <r>
    <x v="14"/>
    <n v="58606"/>
    <x v="92"/>
  </r>
  <r>
    <x v="14"/>
    <n v="33882"/>
    <x v="93"/>
  </r>
  <r>
    <x v="14"/>
    <n v="46522"/>
    <x v="94"/>
  </r>
  <r>
    <x v="14"/>
    <n v="29004"/>
    <x v="95"/>
  </r>
  <r>
    <x v="14"/>
    <n v="28557"/>
    <x v="96"/>
  </r>
  <r>
    <x v="14"/>
    <n v="56035"/>
    <x v="97"/>
  </r>
  <r>
    <x v="14"/>
    <n v="48522"/>
    <x v="24"/>
  </r>
  <r>
    <x v="14"/>
    <n v="56033"/>
    <x v="98"/>
  </r>
  <r>
    <x v="14"/>
    <s v="NC"/>
    <x v="6"/>
  </r>
  <r>
    <x v="15"/>
    <n v="50871"/>
    <x v="99"/>
  </r>
  <r>
    <x v="15"/>
    <n v="47616"/>
    <x v="0"/>
  </r>
  <r>
    <x v="15"/>
    <n v="20493"/>
    <x v="75"/>
  </r>
  <r>
    <x v="15"/>
    <n v="15039"/>
    <x v="19"/>
  </r>
  <r>
    <x v="15"/>
    <n v="53735"/>
    <x v="100"/>
  </r>
  <r>
    <x v="15"/>
    <n v="58651"/>
    <x v="101"/>
  </r>
  <r>
    <x v="15"/>
    <n v="56168"/>
    <x v="102"/>
  </r>
  <r>
    <x v="15"/>
    <n v="55505"/>
    <x v="1"/>
  </r>
  <r>
    <x v="15"/>
    <n v="40480"/>
    <x v="103"/>
  </r>
  <r>
    <x v="15"/>
    <n v="17534"/>
    <x v="2"/>
  </r>
  <r>
    <x v="15"/>
    <n v="44122"/>
    <x v="3"/>
  </r>
  <r>
    <x v="15"/>
    <n v="24533"/>
    <x v="104"/>
  </r>
  <r>
    <x v="15"/>
    <n v="29283"/>
    <x v="39"/>
  </r>
  <r>
    <x v="15"/>
    <n v="48522"/>
    <x v="24"/>
  </r>
  <r>
    <x v="15"/>
    <n v="54937"/>
    <x v="105"/>
  </r>
  <r>
    <x v="15"/>
    <n v="14985"/>
    <x v="106"/>
  </r>
  <r>
    <x v="15"/>
    <s v="NC"/>
    <x v="6"/>
  </r>
  <r>
    <x v="16"/>
    <n v="33243"/>
    <x v="14"/>
  </r>
  <r>
    <x v="16"/>
    <n v="58777"/>
    <x v="107"/>
  </r>
  <r>
    <x v="16"/>
    <n v="56971"/>
    <x v="108"/>
  </r>
  <r>
    <x v="16"/>
    <n v="18162"/>
    <x v="86"/>
  </r>
  <r>
    <x v="16"/>
    <n v="50495"/>
    <x v="109"/>
  </r>
  <r>
    <x v="16"/>
    <n v="17316"/>
    <x v="110"/>
  </r>
  <r>
    <x v="16"/>
    <n v="58023"/>
    <x v="111"/>
  </r>
  <r>
    <x v="16"/>
    <n v="57748"/>
    <x v="65"/>
  </r>
  <r>
    <x v="16"/>
    <n v="55505"/>
    <x v="1"/>
  </r>
  <r>
    <x v="16"/>
    <n v="17534"/>
    <x v="2"/>
  </r>
  <r>
    <x v="16"/>
    <n v="58144"/>
    <x v="112"/>
  </r>
  <r>
    <x v="16"/>
    <n v="56571"/>
    <x v="113"/>
  </r>
  <r>
    <x v="16"/>
    <n v="29419"/>
    <x v="114"/>
  </r>
  <r>
    <x v="16"/>
    <n v="56555"/>
    <x v="115"/>
  </r>
  <r>
    <x v="16"/>
    <n v="56169"/>
    <x v="116"/>
  </r>
  <r>
    <x v="16"/>
    <n v="27160"/>
    <x v="117"/>
  </r>
  <r>
    <x v="16"/>
    <n v="28819"/>
    <x v="5"/>
  </r>
  <r>
    <x v="16"/>
    <n v="16076"/>
    <x v="42"/>
  </r>
  <r>
    <x v="16"/>
    <s v="NC"/>
    <x v="6"/>
  </r>
  <r>
    <x v="17"/>
    <n v="31952"/>
    <x v="118"/>
  </r>
  <r>
    <x v="17"/>
    <n v="48387"/>
    <x v="119"/>
  </r>
  <r>
    <x v="17"/>
    <n v="50353"/>
    <x v="120"/>
  </r>
  <r>
    <x v="17"/>
    <n v="47053"/>
    <x v="121"/>
  </r>
  <r>
    <x v="17"/>
    <n v="55505"/>
    <x v="1"/>
  </r>
  <r>
    <x v="17"/>
    <n v="29924"/>
    <x v="122"/>
  </r>
  <r>
    <x v="17"/>
    <n v="17534"/>
    <x v="2"/>
  </r>
  <r>
    <x v="17"/>
    <n v="44122"/>
    <x v="3"/>
  </r>
  <r>
    <x v="17"/>
    <n v="48522"/>
    <x v="24"/>
  </r>
  <r>
    <x v="17"/>
    <s v="NC"/>
    <x v="6"/>
  </r>
  <r>
    <x v="18"/>
    <n v="35085"/>
    <x v="123"/>
  </r>
  <r>
    <x v="18"/>
    <n v="33374"/>
    <x v="15"/>
  </r>
  <r>
    <x v="18"/>
    <n v="18162"/>
    <x v="86"/>
  </r>
  <r>
    <x v="18"/>
    <n v="15039"/>
    <x v="19"/>
  </r>
  <r>
    <x v="18"/>
    <n v="50080"/>
    <x v="124"/>
  </r>
  <r>
    <x v="18"/>
    <n v="37924"/>
    <x v="125"/>
  </r>
  <r>
    <x v="18"/>
    <n v="55505"/>
    <x v="1"/>
  </r>
  <r>
    <x v="18"/>
    <n v="17534"/>
    <x v="2"/>
  </r>
  <r>
    <x v="18"/>
    <n v="56398"/>
    <x v="23"/>
  </r>
  <r>
    <x v="18"/>
    <n v="49207"/>
    <x v="126"/>
  </r>
  <r>
    <x v="18"/>
    <n v="48670"/>
    <x v="127"/>
  </r>
  <r>
    <x v="18"/>
    <n v="24948"/>
    <x v="128"/>
  </r>
  <r>
    <x v="18"/>
    <n v="14985"/>
    <x v="106"/>
  </r>
  <r>
    <x v="18"/>
    <s v="NC"/>
    <x v="6"/>
  </r>
  <r>
    <x v="19"/>
    <n v="33374"/>
    <x v="15"/>
  </r>
  <r>
    <x v="19"/>
    <n v="29978"/>
    <x v="129"/>
  </r>
  <r>
    <x v="19"/>
    <n v="31926"/>
    <x v="130"/>
  </r>
  <r>
    <x v="19"/>
    <n v="49201"/>
    <x v="131"/>
  </r>
  <r>
    <x v="19"/>
    <n v="16885"/>
    <x v="132"/>
  </r>
  <r>
    <x v="19"/>
    <n v="35921"/>
    <x v="133"/>
  </r>
  <r>
    <x v="19"/>
    <n v="45163"/>
    <x v="37"/>
  </r>
  <r>
    <x v="19"/>
    <n v="56370"/>
    <x v="134"/>
  </r>
  <r>
    <x v="19"/>
    <n v="55505"/>
    <x v="1"/>
  </r>
  <r>
    <x v="19"/>
    <n v="30166"/>
    <x v="135"/>
  </r>
  <r>
    <x v="19"/>
    <n v="42860"/>
    <x v="136"/>
  </r>
  <r>
    <x v="19"/>
    <n v="44235"/>
    <x v="137"/>
  </r>
  <r>
    <x v="19"/>
    <n v="38241"/>
    <x v="138"/>
  </r>
  <r>
    <x v="19"/>
    <s v="NC"/>
    <x v="6"/>
  </r>
  <r>
    <x v="20"/>
    <n v="33434"/>
    <x v="139"/>
  </r>
  <r>
    <x v="20"/>
    <n v="29285"/>
    <x v="140"/>
  </r>
  <r>
    <x v="20"/>
    <n v="55505"/>
    <x v="1"/>
  </r>
  <r>
    <x v="20"/>
    <n v="41936"/>
    <x v="141"/>
  </r>
  <r>
    <x v="20"/>
    <n v="34956"/>
    <x v="142"/>
  </r>
  <r>
    <x v="20"/>
    <n v="15033"/>
    <x v="143"/>
  </r>
  <r>
    <x v="20"/>
    <s v="NC"/>
    <x v="6"/>
  </r>
  <r>
    <x v="21"/>
    <n v="50871"/>
    <x v="99"/>
  </r>
  <r>
    <x v="21"/>
    <n v="19051"/>
    <x v="144"/>
  </r>
  <r>
    <x v="21"/>
    <n v="31926"/>
    <x v="130"/>
  </r>
  <r>
    <x v="21"/>
    <n v="20493"/>
    <x v="75"/>
  </r>
  <r>
    <x v="21"/>
    <n v="55505"/>
    <x v="1"/>
  </r>
  <r>
    <x v="21"/>
    <n v="17534"/>
    <x v="2"/>
  </r>
  <r>
    <x v="21"/>
    <n v="30166"/>
    <x v="135"/>
  </r>
  <r>
    <x v="21"/>
    <n v="46522"/>
    <x v="94"/>
  </r>
  <r>
    <x v="21"/>
    <n v="35276"/>
    <x v="145"/>
  </r>
  <r>
    <x v="21"/>
    <n v="58718"/>
    <x v="146"/>
  </r>
  <r>
    <x v="21"/>
    <n v="28819"/>
    <x v="5"/>
  </r>
  <r>
    <x v="21"/>
    <s v="NC"/>
    <x v="6"/>
  </r>
  <r>
    <x v="22"/>
    <n v="16851"/>
    <x v="147"/>
  </r>
  <r>
    <x v="22"/>
    <n v="15039"/>
    <x v="19"/>
  </r>
  <r>
    <x v="22"/>
    <n v="55505"/>
    <x v="1"/>
  </r>
  <r>
    <x v="22"/>
    <n v="17534"/>
    <x v="2"/>
  </r>
  <r>
    <x v="22"/>
    <n v="48522"/>
    <x v="24"/>
  </r>
  <r>
    <x v="22"/>
    <s v="NC"/>
    <x v="6"/>
  </r>
  <r>
    <x v="23"/>
    <n v="15039"/>
    <x v="19"/>
  </r>
  <r>
    <x v="23"/>
    <n v="58155"/>
    <x v="148"/>
  </r>
  <r>
    <x v="23"/>
    <n v="54851"/>
    <x v="149"/>
  </r>
  <r>
    <x v="23"/>
    <n v="55505"/>
    <x v="1"/>
  </r>
  <r>
    <x v="23"/>
    <n v="43149"/>
    <x v="150"/>
  </r>
  <r>
    <x v="23"/>
    <n v="48522"/>
    <x v="24"/>
  </r>
  <r>
    <x v="23"/>
    <n v="49414"/>
    <x v="151"/>
  </r>
  <r>
    <x v="23"/>
    <n v="16076"/>
    <x v="42"/>
  </r>
  <r>
    <x v="23"/>
    <s v="NC"/>
    <x v="6"/>
  </r>
  <r>
    <x v="24"/>
    <n v="38697"/>
    <x v="152"/>
  </r>
  <r>
    <x v="24"/>
    <n v="54639"/>
    <x v="153"/>
  </r>
  <r>
    <x v="24"/>
    <n v="14763"/>
    <x v="154"/>
  </r>
  <r>
    <x v="24"/>
    <n v="55505"/>
    <x v="1"/>
  </r>
  <r>
    <x v="24"/>
    <n v="17534"/>
    <x v="2"/>
  </r>
  <r>
    <x v="24"/>
    <n v="44122"/>
    <x v="3"/>
  </r>
  <r>
    <x v="24"/>
    <n v="33811"/>
    <x v="155"/>
  </r>
  <r>
    <x v="24"/>
    <s v="NC"/>
    <x v="6"/>
  </r>
  <r>
    <x v="25"/>
    <n v="29371"/>
    <x v="156"/>
  </r>
  <r>
    <x v="25"/>
    <n v="26975"/>
    <x v="157"/>
  </r>
  <r>
    <x v="25"/>
    <n v="17300"/>
    <x v="158"/>
  </r>
  <r>
    <x v="25"/>
    <n v="56501"/>
    <x v="159"/>
  </r>
  <r>
    <x v="25"/>
    <n v="55505"/>
    <x v="1"/>
  </r>
  <r>
    <x v="25"/>
    <n v="17534"/>
    <x v="2"/>
  </r>
  <r>
    <x v="25"/>
    <n v="25323"/>
    <x v="59"/>
  </r>
  <r>
    <x v="25"/>
    <n v="17277"/>
    <x v="59"/>
  </r>
  <r>
    <x v="25"/>
    <n v="42132"/>
    <x v="160"/>
  </r>
  <r>
    <x v="25"/>
    <n v="44122"/>
    <x v="3"/>
  </r>
  <r>
    <x v="25"/>
    <n v="47735"/>
    <x v="161"/>
  </r>
  <r>
    <x v="25"/>
    <n v="47317"/>
    <x v="162"/>
  </r>
  <r>
    <x v="25"/>
    <n v="48522"/>
    <x v="24"/>
  </r>
  <r>
    <x v="25"/>
    <n v="28819"/>
    <x v="5"/>
  </r>
  <r>
    <x v="25"/>
    <n v="15316"/>
    <x v="163"/>
  </r>
  <r>
    <x v="25"/>
    <s v="NC"/>
    <x v="6"/>
  </r>
  <r>
    <x v="26"/>
    <n v="50871"/>
    <x v="99"/>
  </r>
  <r>
    <x v="26"/>
    <n v="18162"/>
    <x v="86"/>
  </r>
  <r>
    <x v="26"/>
    <n v="51737"/>
    <x v="164"/>
  </r>
  <r>
    <x v="26"/>
    <n v="31926"/>
    <x v="130"/>
  </r>
  <r>
    <x v="26"/>
    <n v="20493"/>
    <x v="75"/>
  </r>
  <r>
    <x v="26"/>
    <n v="53279"/>
    <x v="165"/>
  </r>
  <r>
    <x v="26"/>
    <n v="15039"/>
    <x v="19"/>
  </r>
  <r>
    <x v="26"/>
    <n v="39001"/>
    <x v="166"/>
  </r>
  <r>
    <x v="26"/>
    <n v="55505"/>
    <x v="1"/>
  </r>
  <r>
    <x v="26"/>
    <n v="39306"/>
    <x v="167"/>
  </r>
  <r>
    <x v="26"/>
    <n v="17534"/>
    <x v="2"/>
  </r>
  <r>
    <x v="26"/>
    <n v="44122"/>
    <x v="3"/>
  </r>
  <r>
    <x v="26"/>
    <n v="40772"/>
    <x v="168"/>
  </r>
  <r>
    <x v="26"/>
    <n v="29283"/>
    <x v="39"/>
  </r>
  <r>
    <x v="26"/>
    <n v="48522"/>
    <x v="24"/>
  </r>
  <r>
    <x v="26"/>
    <n v="14999"/>
    <x v="169"/>
  </r>
  <r>
    <x v="26"/>
    <n v="46786"/>
    <x v="170"/>
  </r>
  <r>
    <x v="26"/>
    <n v="40377"/>
    <x v="171"/>
  </r>
  <r>
    <x v="26"/>
    <s v="NC"/>
    <x v="6"/>
  </r>
  <r>
    <x v="27"/>
    <n v="33243"/>
    <x v="14"/>
  </r>
  <r>
    <x v="27"/>
    <n v="58526"/>
    <x v="172"/>
  </r>
  <r>
    <x v="27"/>
    <n v="45298"/>
    <x v="173"/>
  </r>
  <r>
    <x v="27"/>
    <n v="18162"/>
    <x v="86"/>
  </r>
  <r>
    <x v="27"/>
    <n v="43481"/>
    <x v="174"/>
  </r>
  <r>
    <x v="27"/>
    <n v="46904"/>
    <x v="175"/>
  </r>
  <r>
    <x v="27"/>
    <n v="53648"/>
    <x v="176"/>
  </r>
  <r>
    <x v="27"/>
    <n v="55197"/>
    <x v="177"/>
  </r>
  <r>
    <x v="27"/>
    <n v="15039"/>
    <x v="19"/>
  </r>
  <r>
    <x v="27"/>
    <n v="25438"/>
    <x v="178"/>
  </r>
  <r>
    <x v="27"/>
    <n v="45163"/>
    <x v="37"/>
  </r>
  <r>
    <x v="27"/>
    <n v="40113"/>
    <x v="179"/>
  </r>
  <r>
    <x v="27"/>
    <n v="55505"/>
    <x v="1"/>
  </r>
  <r>
    <x v="27"/>
    <n v="17534"/>
    <x v="2"/>
  </r>
  <r>
    <x v="27"/>
    <n v="44122"/>
    <x v="3"/>
  </r>
  <r>
    <x v="27"/>
    <n v="16204"/>
    <x v="180"/>
  </r>
  <r>
    <x v="27"/>
    <n v="14987"/>
    <x v="181"/>
  </r>
  <r>
    <x v="27"/>
    <n v="15273"/>
    <x v="182"/>
  </r>
  <r>
    <x v="27"/>
    <s v="NC"/>
    <x v="6"/>
  </r>
  <r>
    <x v="28"/>
    <n v="33243"/>
    <x v="14"/>
  </r>
  <r>
    <x v="28"/>
    <n v="33374"/>
    <x v="15"/>
  </r>
  <r>
    <x v="28"/>
    <n v="56971"/>
    <x v="108"/>
  </r>
  <r>
    <x v="28"/>
    <n v="58510"/>
    <x v="183"/>
  </r>
  <r>
    <x v="28"/>
    <n v="55311"/>
    <x v="184"/>
  </r>
  <r>
    <x v="28"/>
    <n v="55505"/>
    <x v="1"/>
  </r>
  <r>
    <x v="28"/>
    <n v="40273"/>
    <x v="185"/>
  </r>
  <r>
    <x v="28"/>
    <n v="44122"/>
    <x v="3"/>
  </r>
  <r>
    <x v="28"/>
    <n v="22157"/>
    <x v="186"/>
  </r>
  <r>
    <x v="28"/>
    <n v="46522"/>
    <x v="94"/>
  </r>
  <r>
    <x v="28"/>
    <n v="31511"/>
    <x v="187"/>
  </r>
  <r>
    <x v="28"/>
    <n v="58461"/>
    <x v="188"/>
  </r>
  <r>
    <x v="28"/>
    <n v="48522"/>
    <x v="24"/>
  </r>
  <r>
    <x v="28"/>
    <n v="57740"/>
    <x v="189"/>
  </r>
  <r>
    <x v="28"/>
    <n v="54494"/>
    <x v="190"/>
  </r>
  <r>
    <x v="28"/>
    <n v="16076"/>
    <x v="42"/>
  </r>
  <r>
    <x v="28"/>
    <s v="NC"/>
    <x v="6"/>
  </r>
  <r>
    <x v="29"/>
    <n v="33243"/>
    <x v="14"/>
  </r>
  <r>
    <x v="29"/>
    <n v="29201"/>
    <x v="7"/>
  </r>
  <r>
    <x v="29"/>
    <n v="57877"/>
    <x v="191"/>
  </r>
  <r>
    <x v="29"/>
    <n v="54168"/>
    <x v="192"/>
  </r>
  <r>
    <x v="29"/>
    <n v="27423"/>
    <x v="193"/>
  </r>
  <r>
    <x v="29"/>
    <n v="54344"/>
    <x v="89"/>
  </r>
  <r>
    <x v="29"/>
    <n v="55505"/>
    <x v="1"/>
  </r>
  <r>
    <x v="29"/>
    <n v="17534"/>
    <x v="2"/>
  </r>
  <r>
    <x v="29"/>
    <n v="46171"/>
    <x v="194"/>
  </r>
  <r>
    <x v="29"/>
    <n v="49694"/>
    <x v="195"/>
  </r>
  <r>
    <x v="29"/>
    <n v="29283"/>
    <x v="39"/>
  </r>
  <r>
    <x v="29"/>
    <n v="48522"/>
    <x v="24"/>
  </r>
  <r>
    <x v="29"/>
    <n v="16076"/>
    <x v="42"/>
  </r>
  <r>
    <x v="29"/>
    <s v="NC"/>
    <x v="6"/>
  </r>
  <r>
    <x v="30"/>
    <n v="14229"/>
    <x v="196"/>
  </r>
  <r>
    <x v="30"/>
    <n v="29201"/>
    <x v="7"/>
  </r>
  <r>
    <x v="30"/>
    <n v="29690"/>
    <x v="197"/>
  </r>
  <r>
    <x v="30"/>
    <n v="53825"/>
    <x v="198"/>
  </r>
  <r>
    <x v="30"/>
    <n v="42988"/>
    <x v="199"/>
  </r>
  <r>
    <x v="30"/>
    <n v="20493"/>
    <x v="75"/>
  </r>
  <r>
    <x v="30"/>
    <n v="16920"/>
    <x v="200"/>
  </r>
  <r>
    <x v="30"/>
    <n v="54344"/>
    <x v="89"/>
  </r>
  <r>
    <x v="30"/>
    <n v="16476"/>
    <x v="77"/>
  </r>
  <r>
    <x v="30"/>
    <n v="55505"/>
    <x v="1"/>
  </r>
  <r>
    <x v="30"/>
    <n v="54174"/>
    <x v="201"/>
  </r>
  <r>
    <x v="30"/>
    <n v="52240"/>
    <x v="202"/>
  </r>
  <r>
    <x v="30"/>
    <n v="17534"/>
    <x v="2"/>
  </r>
  <r>
    <x v="30"/>
    <n v="29283"/>
    <x v="39"/>
  </r>
  <r>
    <x v="30"/>
    <n v="48522"/>
    <x v="24"/>
  </r>
  <r>
    <x v="30"/>
    <n v="15052"/>
    <x v="203"/>
  </r>
  <r>
    <x v="30"/>
    <n v="14985"/>
    <x v="106"/>
  </r>
  <r>
    <x v="30"/>
    <n v="16076"/>
    <x v="42"/>
  </r>
  <r>
    <x v="30"/>
    <n v="55780"/>
    <x v="204"/>
  </r>
  <r>
    <x v="30"/>
    <s v="NC"/>
    <x v="6"/>
  </r>
  <r>
    <x v="31"/>
    <n v="14054"/>
    <x v="205"/>
  </r>
  <r>
    <x v="31"/>
    <n v="53562"/>
    <x v="206"/>
  </r>
  <r>
    <x v="31"/>
    <n v="58575"/>
    <x v="207"/>
  </r>
  <r>
    <x v="31"/>
    <n v="20493"/>
    <x v="75"/>
  </r>
  <r>
    <x v="31"/>
    <n v="15039"/>
    <x v="19"/>
  </r>
  <r>
    <x v="31"/>
    <n v="58022"/>
    <x v="208"/>
  </r>
  <r>
    <x v="31"/>
    <n v="49401"/>
    <x v="209"/>
  </r>
  <r>
    <x v="31"/>
    <n v="56657"/>
    <x v="210"/>
  </r>
  <r>
    <x v="31"/>
    <n v="16476"/>
    <x v="77"/>
  </r>
  <r>
    <x v="31"/>
    <n v="55505"/>
    <x v="1"/>
  </r>
  <r>
    <x v="31"/>
    <n v="30775"/>
    <x v="211"/>
  </r>
  <r>
    <x v="31"/>
    <n v="44122"/>
    <x v="3"/>
  </r>
  <r>
    <x v="31"/>
    <n v="16777"/>
    <x v="212"/>
  </r>
  <r>
    <x v="31"/>
    <s v="NC"/>
    <x v="6"/>
  </r>
  <r>
    <x v="32"/>
    <n v="31926"/>
    <x v="130"/>
  </r>
  <r>
    <x v="32"/>
    <n v="56521"/>
    <x v="213"/>
  </r>
  <r>
    <x v="32"/>
    <n v="45163"/>
    <x v="37"/>
  </r>
  <r>
    <x v="32"/>
    <n v="31405"/>
    <x v="214"/>
  </r>
  <r>
    <x v="32"/>
    <n v="55505"/>
    <x v="1"/>
  </r>
  <r>
    <x v="32"/>
    <n v="17534"/>
    <x v="2"/>
  </r>
  <r>
    <x v="32"/>
    <n v="52161"/>
    <x v="215"/>
  </r>
  <r>
    <x v="32"/>
    <n v="54610"/>
    <x v="216"/>
  </r>
  <r>
    <x v="32"/>
    <n v="48522"/>
    <x v="24"/>
  </r>
  <r>
    <x v="32"/>
    <n v="28819"/>
    <x v="5"/>
  </r>
  <r>
    <x v="32"/>
    <s v="NC"/>
    <x v="6"/>
  </r>
  <r>
    <x v="33"/>
    <n v="33374"/>
    <x v="15"/>
  </r>
  <r>
    <x v="33"/>
    <n v="31765"/>
    <x v="217"/>
  </r>
  <r>
    <x v="33"/>
    <n v="20493"/>
    <x v="75"/>
  </r>
  <r>
    <x v="33"/>
    <n v="15039"/>
    <x v="19"/>
  </r>
  <r>
    <x v="33"/>
    <n v="50909"/>
    <x v="218"/>
  </r>
  <r>
    <x v="33"/>
    <n v="16476"/>
    <x v="77"/>
  </r>
  <r>
    <x v="33"/>
    <n v="55505"/>
    <x v="1"/>
  </r>
  <r>
    <x v="33"/>
    <n v="17534"/>
    <x v="2"/>
  </r>
  <r>
    <x v="33"/>
    <n v="53441"/>
    <x v="219"/>
  </r>
  <r>
    <x v="33"/>
    <n v="44838"/>
    <x v="220"/>
  </r>
  <r>
    <x v="33"/>
    <n v="46171"/>
    <x v="194"/>
  </r>
  <r>
    <x v="33"/>
    <n v="29283"/>
    <x v="39"/>
  </r>
  <r>
    <x v="33"/>
    <n v="48522"/>
    <x v="24"/>
  </r>
  <r>
    <x v="33"/>
    <n v="49751"/>
    <x v="221"/>
  </r>
  <r>
    <x v="33"/>
    <n v="28819"/>
    <x v="5"/>
  </r>
  <r>
    <x v="33"/>
    <n v="14985"/>
    <x v="106"/>
  </r>
  <r>
    <x v="33"/>
    <n v="52140"/>
    <x v="222"/>
  </r>
  <r>
    <x v="33"/>
    <s v="NC"/>
    <x v="6"/>
  </r>
  <r>
    <x v="34"/>
    <n v="50871"/>
    <x v="99"/>
  </r>
  <r>
    <x v="34"/>
    <n v="55119"/>
    <x v="223"/>
  </r>
  <r>
    <x v="34"/>
    <n v="53603"/>
    <x v="224"/>
  </r>
  <r>
    <x v="34"/>
    <n v="55165"/>
    <x v="225"/>
  </r>
  <r>
    <x v="34"/>
    <n v="27423"/>
    <x v="193"/>
  </r>
  <r>
    <x v="34"/>
    <n v="20493"/>
    <x v="75"/>
  </r>
  <r>
    <x v="34"/>
    <n v="56174"/>
    <x v="226"/>
  </r>
  <r>
    <x v="34"/>
    <n v="40594"/>
    <x v="227"/>
  </r>
  <r>
    <x v="34"/>
    <n v="44266"/>
    <x v="228"/>
  </r>
  <r>
    <x v="34"/>
    <n v="52557"/>
    <x v="229"/>
  </r>
  <r>
    <x v="34"/>
    <n v="55505"/>
    <x v="1"/>
  </r>
  <r>
    <x v="34"/>
    <n v="14920"/>
    <x v="230"/>
  </r>
  <r>
    <x v="34"/>
    <n v="46171"/>
    <x v="194"/>
  </r>
  <r>
    <x v="34"/>
    <n v="57808"/>
    <x v="231"/>
  </r>
  <r>
    <x v="34"/>
    <n v="49683"/>
    <x v="232"/>
  </r>
  <r>
    <x v="34"/>
    <n v="52343"/>
    <x v="233"/>
  </r>
  <r>
    <x v="34"/>
    <n v="55746"/>
    <x v="234"/>
  </r>
  <r>
    <x v="34"/>
    <n v="29283"/>
    <x v="39"/>
  </r>
  <r>
    <x v="34"/>
    <n v="47317"/>
    <x v="162"/>
  </r>
  <r>
    <x v="34"/>
    <n v="57538"/>
    <x v="235"/>
  </r>
  <r>
    <x v="34"/>
    <n v="35274"/>
    <x v="236"/>
  </r>
  <r>
    <x v="34"/>
    <n v="48522"/>
    <x v="24"/>
  </r>
  <r>
    <x v="34"/>
    <n v="15052"/>
    <x v="203"/>
  </r>
  <r>
    <x v="34"/>
    <n v="49751"/>
    <x v="221"/>
  </r>
  <r>
    <x v="34"/>
    <n v="14985"/>
    <x v="106"/>
  </r>
  <r>
    <x v="34"/>
    <s v="NC"/>
    <x v="6"/>
  </r>
  <r>
    <x v="35"/>
    <n v="33243"/>
    <x v="14"/>
  </r>
  <r>
    <x v="35"/>
    <n v="50496"/>
    <x v="237"/>
  </r>
  <r>
    <x v="35"/>
    <n v="33374"/>
    <x v="15"/>
  </r>
  <r>
    <x v="35"/>
    <n v="48367"/>
    <x v="238"/>
  </r>
  <r>
    <x v="35"/>
    <n v="57936"/>
    <x v="239"/>
  </r>
  <r>
    <x v="35"/>
    <n v="31926"/>
    <x v="130"/>
  </r>
  <r>
    <x v="35"/>
    <n v="31282"/>
    <x v="240"/>
  </r>
  <r>
    <x v="35"/>
    <n v="43828"/>
    <x v="241"/>
  </r>
  <r>
    <x v="35"/>
    <n v="54188"/>
    <x v="242"/>
  </r>
  <r>
    <x v="35"/>
    <n v="55505"/>
    <x v="1"/>
  </r>
  <r>
    <x v="35"/>
    <n v="19065"/>
    <x v="243"/>
  </r>
  <r>
    <x v="35"/>
    <n v="17534"/>
    <x v="2"/>
  </r>
  <r>
    <x v="35"/>
    <n v="15480"/>
    <x v="244"/>
  </r>
  <r>
    <x v="35"/>
    <n v="25823"/>
    <x v="245"/>
  </r>
  <r>
    <x v="35"/>
    <s v="NC"/>
    <x v="6"/>
  </r>
  <r>
    <x v="36"/>
    <n v="42915"/>
    <x v="246"/>
  </r>
  <r>
    <x v="36"/>
    <n v="55505"/>
    <x v="1"/>
  </r>
  <r>
    <x v="36"/>
    <n v="27156"/>
    <x v="247"/>
  </r>
  <r>
    <x v="36"/>
    <n v="53002"/>
    <x v="248"/>
  </r>
  <r>
    <x v="36"/>
    <n v="32142"/>
    <x v="249"/>
  </r>
  <r>
    <x v="36"/>
    <n v="48522"/>
    <x v="24"/>
  </r>
  <r>
    <x v="36"/>
    <n v="31888"/>
    <x v="250"/>
  </r>
  <r>
    <x v="36"/>
    <s v="NC"/>
    <x v="6"/>
  </r>
  <r>
    <x v="37"/>
    <n v="15032"/>
    <x v="251"/>
  </r>
  <r>
    <x v="37"/>
    <n v="55505"/>
    <x v="1"/>
  </r>
  <r>
    <x v="37"/>
    <n v="17534"/>
    <x v="2"/>
  </r>
  <r>
    <x v="37"/>
    <n v="44122"/>
    <x v="3"/>
  </r>
  <r>
    <x v="37"/>
    <n v="47978"/>
    <x v="252"/>
  </r>
  <r>
    <x v="37"/>
    <n v="28819"/>
    <x v="5"/>
  </r>
  <r>
    <x v="37"/>
    <n v="54494"/>
    <x v="190"/>
  </r>
  <r>
    <x v="37"/>
    <s v="NC"/>
    <x v="6"/>
  </r>
  <r>
    <x v="38"/>
    <n v="43482"/>
    <x v="253"/>
  </r>
  <r>
    <x v="38"/>
    <n v="15039"/>
    <x v="19"/>
  </r>
  <r>
    <x v="38"/>
    <n v="56432"/>
    <x v="45"/>
  </r>
  <r>
    <x v="38"/>
    <n v="45163"/>
    <x v="37"/>
  </r>
  <r>
    <x v="38"/>
    <n v="55505"/>
    <x v="1"/>
  </r>
  <r>
    <x v="38"/>
    <n v="53537"/>
    <x v="254"/>
  </r>
  <r>
    <x v="38"/>
    <n v="17534"/>
    <x v="2"/>
  </r>
  <r>
    <x v="38"/>
    <n v="44122"/>
    <x v="3"/>
  </r>
  <r>
    <x v="38"/>
    <n v="34778"/>
    <x v="255"/>
  </r>
  <r>
    <x v="38"/>
    <n v="14973"/>
    <x v="256"/>
  </r>
  <r>
    <x v="38"/>
    <s v="NC"/>
    <x v="6"/>
  </r>
  <r>
    <x v="39"/>
    <n v="33374"/>
    <x v="15"/>
  </r>
  <r>
    <x v="39"/>
    <n v="15634"/>
    <x v="257"/>
  </r>
  <r>
    <x v="39"/>
    <n v="32565"/>
    <x v="258"/>
  </r>
  <r>
    <x v="39"/>
    <n v="18162"/>
    <x v="86"/>
  </r>
  <r>
    <x v="39"/>
    <n v="20493"/>
    <x v="75"/>
  </r>
  <r>
    <x v="39"/>
    <n v="15039"/>
    <x v="19"/>
  </r>
</pivotCacheRecords>
</file>

<file path=xl/pivotCache/pivotCacheRecords2.xml><?xml version="1.0" encoding="utf-8"?>
<pivotCacheRecords xmlns="http://schemas.openxmlformats.org/spreadsheetml/2006/main" xmlns:r="http://schemas.openxmlformats.org/officeDocument/2006/relationships" count="32">
  <r>
    <x v="0"/>
    <x v="0"/>
  </r>
  <r>
    <x v="1"/>
    <x v="0"/>
  </r>
  <r>
    <x v="2"/>
    <x v="1"/>
  </r>
  <r>
    <x v="3"/>
    <x v="1"/>
  </r>
  <r>
    <x v="4"/>
    <x v="2"/>
  </r>
  <r>
    <x v="5"/>
    <x v="2"/>
  </r>
  <r>
    <x v="6"/>
    <x v="3"/>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eau croisé dynamique1" cacheId="1"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H1:H15" firstHeaderRow="1" firstDataRow="1" firstDataCol="1"/>
  <pivotFields count="2">
    <pivotField axis="axisRow" showAll="0">
      <items count="93">
        <item m="1" x="12"/>
        <item m="1" x="53"/>
        <item m="1" x="16"/>
        <item m="1" x="90"/>
        <item m="1" x="61"/>
        <item m="1" x="87"/>
        <item m="1" x="70"/>
        <item m="1" x="76"/>
        <item m="1" x="65"/>
        <item m="1" x="42"/>
        <item m="1" x="30"/>
        <item m="1" x="82"/>
        <item m="1" x="47"/>
        <item m="1" x="33"/>
        <item m="1" x="68"/>
        <item m="1" x="57"/>
        <item m="1" x="19"/>
        <item m="1" x="13"/>
        <item m="1" x="72"/>
        <item m="1" x="88"/>
        <item m="1" x="81"/>
        <item m="1" x="73"/>
        <item m="1" x="38"/>
        <item m="1" x="45"/>
        <item m="1" x="31"/>
        <item m="1" x="24"/>
        <item m="1" x="48"/>
        <item m="1" x="79"/>
        <item m="1" x="21"/>
        <item m="1" x="55"/>
        <item m="1" x="10"/>
        <item m="1" x="50"/>
        <item m="1" x="28"/>
        <item m="1" x="39"/>
        <item m="1" x="8"/>
        <item m="1" x="60"/>
        <item m="1" x="18"/>
        <item m="1" x="49"/>
        <item m="1" x="46"/>
        <item m="1" x="86"/>
        <item m="1" x="75"/>
        <item m="1" x="23"/>
        <item m="1" x="29"/>
        <item m="1" x="41"/>
        <item m="1" x="14"/>
        <item m="1" x="84"/>
        <item m="1" x="17"/>
        <item m="1" x="66"/>
        <item m="1" x="40"/>
        <item m="1" x="80"/>
        <item m="1" x="78"/>
        <item m="1" x="58"/>
        <item m="1" x="85"/>
        <item m="1" x="20"/>
        <item x="7"/>
        <item m="1" x="22"/>
        <item m="1" x="67"/>
        <item m="1" x="63"/>
        <item m="1" x="62"/>
        <item m="1" x="35"/>
        <item m="1" x="26"/>
        <item m="1" x="71"/>
        <item m="1" x="15"/>
        <item m="1" x="25"/>
        <item m="1" x="64"/>
        <item m="1" x="37"/>
        <item m="1" x="89"/>
        <item m="1" x="91"/>
        <item m="1" x="43"/>
        <item m="1" x="36"/>
        <item m="1" x="11"/>
        <item m="1" x="69"/>
        <item m="1" x="32"/>
        <item m="1" x="34"/>
        <item m="1" x="51"/>
        <item m="1" x="52"/>
        <item m="1" x="56"/>
        <item x="6"/>
        <item m="1" x="77"/>
        <item m="1" x="74"/>
        <item m="1" x="9"/>
        <item m="1" x="44"/>
        <item m="1" x="59"/>
        <item x="5"/>
        <item m="1" x="83"/>
        <item m="1" x="27"/>
        <item m="1" x="54"/>
        <item x="0"/>
        <item x="1"/>
        <item x="2"/>
        <item x="3"/>
        <item x="4"/>
        <item t="default"/>
      </items>
    </pivotField>
    <pivotField axis="axisRow" showAll="0">
      <items count="30">
        <item m="1" x="10"/>
        <item m="1" x="17"/>
        <item m="1" x="16"/>
        <item m="1" x="5"/>
        <item m="1" x="19"/>
        <item m="1" x="11"/>
        <item x="4"/>
        <item m="1" x="22"/>
        <item m="1" x="12"/>
        <item m="1" x="18"/>
        <item m="1" x="15"/>
        <item m="1" x="7"/>
        <item m="1" x="23"/>
        <item m="1" x="27"/>
        <item m="1" x="8"/>
        <item m="1" x="9"/>
        <item m="1" x="6"/>
        <item m="1" x="25"/>
        <item m="1" x="26"/>
        <item m="1" x="24"/>
        <item m="1" x="13"/>
        <item m="1" x="14"/>
        <item m="1" x="21"/>
        <item m="1" x="28"/>
        <item m="1" x="20"/>
        <item x="0"/>
        <item x="1"/>
        <item x="2"/>
        <item x="3"/>
        <item t="default"/>
      </items>
    </pivotField>
  </pivotFields>
  <rowFields count="2">
    <field x="1"/>
    <field x="0"/>
  </rowFields>
  <rowItems count="14">
    <i>
      <x v="6"/>
    </i>
    <i r="1">
      <x v="54"/>
    </i>
    <i>
      <x v="25"/>
    </i>
    <i r="1">
      <x v="87"/>
    </i>
    <i r="1">
      <x v="88"/>
    </i>
    <i>
      <x v="26"/>
    </i>
    <i r="1">
      <x v="89"/>
    </i>
    <i r="1">
      <x v="90"/>
    </i>
    <i>
      <x v="27"/>
    </i>
    <i r="1">
      <x v="83"/>
    </i>
    <i r="1">
      <x v="91"/>
    </i>
    <i>
      <x v="28"/>
    </i>
    <i r="1">
      <x v="77"/>
    </i>
    <i t="grand">
      <x/>
    </i>
  </rowItems>
  <colItems count="1">
    <i/>
  </colItems>
  <formats count="1">
    <format dxfId="158">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eau croisé dynamique2"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Z1:Z550" firstHeaderRow="1" firstDataRow="1" firstDataCol="1"/>
  <pivotFields count="3">
    <pivotField axis="axisRow" showAll="0">
      <items count="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m="1" x="42"/>
        <item m="1" x="41"/>
        <item m="1" x="40"/>
        <item t="default"/>
      </items>
    </pivotField>
    <pivotField showAll="0"/>
    <pivotField axis="axisRow" showAll="0">
      <items count="280">
        <item x="12"/>
        <item x="30"/>
        <item m="1" x="267"/>
        <item x="13"/>
        <item x="196"/>
        <item x="123"/>
        <item x="251"/>
        <item x="14"/>
        <item x="99"/>
        <item x="205"/>
        <item x="156"/>
        <item x="7"/>
        <item x="118"/>
        <item x="0"/>
        <item x="197"/>
        <item x="191"/>
        <item x="144"/>
        <item x="237"/>
        <item x="15"/>
        <item x="172"/>
        <item x="51"/>
        <item x="43"/>
        <item x="16"/>
        <item x="198"/>
        <item x="223"/>
        <item x="129"/>
        <item x="107"/>
        <item x="44"/>
        <item x="206"/>
        <item x="108"/>
        <item x="139"/>
        <item x="257"/>
        <item m="1" x="277"/>
        <item x="83"/>
        <item x="157"/>
        <item x="31"/>
        <item x="8"/>
        <item x="238"/>
        <item x="258"/>
        <item x="73"/>
        <item m="1" x="271"/>
        <item x="74"/>
        <item x="173"/>
        <item x="158"/>
        <item x="86"/>
        <item x="183"/>
        <item x="253"/>
        <item x="224"/>
        <item x="174"/>
        <item x="164"/>
        <item x="18"/>
        <item m="1" x="261"/>
        <item x="239"/>
        <item x="130"/>
        <item m="1" x="270"/>
        <item m="1" x="268"/>
        <item x="175"/>
        <item x="32"/>
        <item x="184"/>
        <item x="109"/>
        <item x="176"/>
        <item x="225"/>
        <item x="217"/>
        <item x="56"/>
        <item x="33"/>
        <item x="192"/>
        <item x="199"/>
        <item x="193"/>
        <item x="34"/>
        <item x="147"/>
        <item x="119"/>
        <item x="207"/>
        <item x="57"/>
        <item x="35"/>
        <item x="36"/>
        <item x="152"/>
        <item m="1" x="272"/>
        <item x="70"/>
        <item x="75"/>
        <item x="76"/>
        <item x="87"/>
        <item m="1" x="259"/>
        <item x="177"/>
        <item x="165"/>
        <item x="19"/>
        <item x="88"/>
        <item x="240"/>
        <item x="208"/>
        <item x="178"/>
        <item x="131"/>
        <item x="62"/>
        <item x="47"/>
        <item x="246"/>
        <item x="226"/>
        <item x="209"/>
        <item x="71"/>
        <item x="20"/>
        <item x="200"/>
        <item x="132"/>
        <item x="124"/>
        <item x="140"/>
        <item x="148"/>
        <item x="100"/>
        <item x="63"/>
        <item x="48"/>
        <item x="110"/>
        <item x="26"/>
        <item x="133"/>
        <item x="52"/>
        <item x="64"/>
        <item x="213"/>
        <item x="58"/>
        <item x="101"/>
        <item m="1" x="263"/>
        <item m="1" x="266"/>
        <item x="120"/>
        <item x="111"/>
        <item x="102"/>
        <item x="21"/>
        <item x="89"/>
        <item x="241"/>
        <item x="125"/>
        <item x="227"/>
        <item x="159"/>
        <item x="210"/>
        <item x="153"/>
        <item x="45"/>
        <item m="1" x="274"/>
        <item x="228"/>
        <item x="53"/>
        <item x="84"/>
        <item x="229"/>
        <item x="218"/>
        <item x="37"/>
        <item x="77"/>
        <item m="1" x="265"/>
        <item x="179"/>
        <item x="121"/>
        <item x="166"/>
        <item x="149"/>
        <item x="78"/>
        <item x="90"/>
        <item m="1" x="273"/>
        <item x="214"/>
        <item x="65"/>
        <item x="242"/>
        <item x="134"/>
        <item x="154"/>
        <item x="1"/>
        <item x="247"/>
        <item x="254"/>
        <item x="201"/>
        <item x="66"/>
        <item x="167"/>
        <item x="230"/>
        <item x="248"/>
        <item x="150"/>
        <item x="85"/>
        <item x="202"/>
        <item m="1" x="275"/>
        <item m="1" x="264"/>
        <item x="243"/>
        <item x="103"/>
        <item x="122"/>
        <item x="2"/>
        <item x="91"/>
        <item x="59"/>
        <item x="27"/>
        <item x="219"/>
        <item x="79"/>
        <item x="135"/>
        <item x="220"/>
        <item x="160"/>
        <item x="54"/>
        <item x="211"/>
        <item x="194"/>
        <item x="22"/>
        <item x="136"/>
        <item x="141"/>
        <item x="185"/>
        <item x="17"/>
        <item x="23"/>
        <item x="231"/>
        <item x="112"/>
        <item x="67"/>
        <item x="137"/>
        <item x="244"/>
        <item x="3"/>
        <item x="113"/>
        <item x="49"/>
        <item x="126"/>
        <item x="180"/>
        <item x="38"/>
        <item x="9"/>
        <item x="186"/>
        <item x="92"/>
        <item x="93"/>
        <item x="114"/>
        <item x="232"/>
        <item x="161"/>
        <item x="104"/>
        <item x="212"/>
        <item x="72"/>
        <item x="252"/>
        <item x="46"/>
        <item x="138"/>
        <item x="94"/>
        <item x="127"/>
        <item x="28"/>
        <item x="181"/>
        <item x="60"/>
        <item x="145"/>
        <item x="68"/>
        <item x="128"/>
        <item x="29"/>
        <item m="1" x="278"/>
        <item x="233"/>
        <item m="1" x="260"/>
        <item x="95"/>
        <item m="1" x="262"/>
        <item x="168"/>
        <item x="255"/>
        <item x="215"/>
        <item x="10"/>
        <item m="1" x="276"/>
        <item x="50"/>
        <item x="142"/>
        <item x="143"/>
        <item x="195"/>
        <item x="234"/>
        <item x="39"/>
        <item x="216"/>
        <item x="162"/>
        <item x="4"/>
        <item x="115"/>
        <item x="55"/>
        <item x="235"/>
        <item x="249"/>
        <item x="146"/>
        <item x="236"/>
        <item x="40"/>
        <item x="187"/>
        <item x="188"/>
        <item x="256"/>
        <item x="116"/>
        <item x="96"/>
        <item x="97"/>
        <item x="24"/>
        <item x="105"/>
        <item x="151"/>
        <item x="41"/>
        <item x="11"/>
        <item x="203"/>
        <item x="117"/>
        <item x="169"/>
        <item x="170"/>
        <item x="221"/>
        <item x="80"/>
        <item x="5"/>
        <item m="1" x="269"/>
        <item x="189"/>
        <item x="106"/>
        <item x="155"/>
        <item x="98"/>
        <item x="69"/>
        <item x="190"/>
        <item x="81"/>
        <item x="182"/>
        <item x="61"/>
        <item x="42"/>
        <item x="250"/>
        <item x="204"/>
        <item x="25"/>
        <item x="245"/>
        <item x="82"/>
        <item x="171"/>
        <item x="163"/>
        <item x="222"/>
        <item x="6"/>
        <item t="default"/>
      </items>
    </pivotField>
  </pivotFields>
  <rowFields count="2">
    <field x="0"/>
    <field x="2"/>
  </rowFields>
  <rowItems count="549">
    <i>
      <x/>
    </i>
    <i r="1">
      <x v="13"/>
    </i>
    <i r="1">
      <x v="148"/>
    </i>
    <i r="1">
      <x v="164"/>
    </i>
    <i r="1">
      <x v="187"/>
    </i>
    <i r="1">
      <x v="233"/>
    </i>
    <i r="1">
      <x v="258"/>
    </i>
    <i r="1">
      <x v="278"/>
    </i>
    <i>
      <x v="1"/>
    </i>
    <i r="1">
      <x v="11"/>
    </i>
    <i r="1">
      <x v="36"/>
    </i>
    <i r="1">
      <x v="148"/>
    </i>
    <i r="1">
      <x v="164"/>
    </i>
    <i r="1">
      <x v="187"/>
    </i>
    <i r="1">
      <x v="193"/>
    </i>
    <i r="1">
      <x v="223"/>
    </i>
    <i r="1">
      <x v="251"/>
    </i>
    <i r="1">
      <x v="278"/>
    </i>
    <i>
      <x v="2"/>
    </i>
    <i r="1">
      <x/>
    </i>
    <i r="1">
      <x v="3"/>
    </i>
    <i r="1">
      <x v="7"/>
    </i>
    <i r="1">
      <x v="18"/>
    </i>
    <i r="1">
      <x v="22"/>
    </i>
    <i r="1">
      <x v="148"/>
    </i>
    <i r="1">
      <x v="164"/>
    </i>
    <i r="1">
      <x v="180"/>
    </i>
    <i r="1">
      <x v="278"/>
    </i>
    <i>
      <x v="3"/>
    </i>
    <i r="1">
      <x v="50"/>
    </i>
    <i r="1">
      <x v="84"/>
    </i>
    <i r="1">
      <x v="96"/>
    </i>
    <i r="1">
      <x v="118"/>
    </i>
    <i r="1">
      <x v="148"/>
    </i>
    <i r="1">
      <x v="176"/>
    </i>
    <i r="1">
      <x v="181"/>
    </i>
    <i r="1">
      <x v="247"/>
    </i>
    <i r="1">
      <x v="272"/>
    </i>
    <i r="1">
      <x v="278"/>
    </i>
    <i>
      <x v="4"/>
    </i>
    <i r="1">
      <x v="106"/>
    </i>
    <i r="1">
      <x v="148"/>
    </i>
    <i r="1">
      <x v="164"/>
    </i>
    <i r="1">
      <x v="167"/>
    </i>
    <i r="1">
      <x v="187"/>
    </i>
    <i r="1">
      <x v="208"/>
    </i>
    <i r="1">
      <x v="214"/>
    </i>
    <i r="1">
      <x v="247"/>
    </i>
    <i r="1">
      <x v="258"/>
    </i>
    <i r="1">
      <x v="278"/>
    </i>
    <i>
      <x v="5"/>
    </i>
    <i r="1">
      <x v="1"/>
    </i>
    <i r="1">
      <x v="7"/>
    </i>
    <i r="1">
      <x v="35"/>
    </i>
    <i r="1">
      <x v="57"/>
    </i>
    <i r="1">
      <x v="64"/>
    </i>
    <i r="1">
      <x v="68"/>
    </i>
    <i r="1">
      <x v="73"/>
    </i>
    <i r="1">
      <x v="74"/>
    </i>
    <i r="1">
      <x v="133"/>
    </i>
    <i r="1">
      <x v="148"/>
    </i>
    <i r="1">
      <x v="164"/>
    </i>
    <i r="1">
      <x v="187"/>
    </i>
    <i r="1">
      <x v="192"/>
    </i>
    <i r="1">
      <x v="230"/>
    </i>
    <i r="1">
      <x v="240"/>
    </i>
    <i r="1">
      <x v="247"/>
    </i>
    <i r="1">
      <x v="250"/>
    </i>
    <i r="1">
      <x v="258"/>
    </i>
    <i r="1">
      <x v="269"/>
    </i>
    <i r="1">
      <x v="278"/>
    </i>
    <i>
      <x v="6"/>
    </i>
    <i r="1">
      <x/>
    </i>
    <i r="1">
      <x v="21"/>
    </i>
    <i r="1">
      <x v="27"/>
    </i>
    <i r="1">
      <x v="126"/>
    </i>
    <i r="1">
      <x v="148"/>
    </i>
    <i r="1">
      <x v="164"/>
    </i>
    <i r="1">
      <x v="187"/>
    </i>
    <i r="1">
      <x v="204"/>
    </i>
    <i r="1">
      <x v="247"/>
    </i>
    <i r="1">
      <x v="269"/>
    </i>
    <i r="1">
      <x v="278"/>
    </i>
    <i>
      <x v="7"/>
    </i>
    <i r="1">
      <x v="13"/>
    </i>
    <i r="1">
      <x v="84"/>
    </i>
    <i r="1">
      <x v="91"/>
    </i>
    <i r="1">
      <x v="104"/>
    </i>
    <i r="1">
      <x v="148"/>
    </i>
    <i r="1">
      <x v="164"/>
    </i>
    <i r="1">
      <x v="187"/>
    </i>
    <i r="1">
      <x v="189"/>
    </i>
    <i r="1">
      <x v="225"/>
    </i>
    <i r="1">
      <x v="258"/>
    </i>
    <i r="1">
      <x v="278"/>
    </i>
    <i>
      <x v="8"/>
    </i>
    <i r="1">
      <x v="20"/>
    </i>
    <i r="1">
      <x v="108"/>
    </i>
    <i r="1">
      <x v="129"/>
    </i>
    <i r="1">
      <x v="148"/>
    </i>
    <i r="1">
      <x v="164"/>
    </i>
    <i r="1">
      <x v="173"/>
    </i>
    <i r="1">
      <x v="235"/>
    </i>
    <i r="1">
      <x v="278"/>
    </i>
    <i>
      <x v="9"/>
    </i>
    <i r="1">
      <x v="63"/>
    </i>
    <i r="1">
      <x v="72"/>
    </i>
    <i r="1">
      <x v="84"/>
    </i>
    <i r="1">
      <x v="111"/>
    </i>
    <i r="1">
      <x v="133"/>
    </i>
    <i r="1">
      <x v="148"/>
    </i>
    <i r="1">
      <x v="164"/>
    </i>
    <i r="1">
      <x v="166"/>
    </i>
    <i r="1">
      <x v="187"/>
    </i>
    <i r="1">
      <x v="210"/>
    </i>
    <i r="1">
      <x v="247"/>
    </i>
    <i r="1">
      <x v="258"/>
    </i>
    <i r="1">
      <x v="268"/>
    </i>
    <i r="1">
      <x v="278"/>
    </i>
    <i>
      <x v="10"/>
    </i>
    <i r="1">
      <x v="90"/>
    </i>
    <i r="1">
      <x v="103"/>
    </i>
    <i r="1">
      <x v="109"/>
    </i>
    <i r="1">
      <x v="144"/>
    </i>
    <i r="1">
      <x v="148"/>
    </i>
    <i r="1">
      <x v="152"/>
    </i>
    <i r="1">
      <x v="184"/>
    </i>
    <i r="1">
      <x v="212"/>
    </i>
    <i r="1">
      <x v="264"/>
    </i>
    <i r="1">
      <x v="278"/>
    </i>
    <i>
      <x v="11"/>
    </i>
    <i r="1">
      <x v="77"/>
    </i>
    <i r="1">
      <x v="95"/>
    </i>
    <i r="1">
      <x v="148"/>
    </i>
    <i r="1">
      <x v="164"/>
    </i>
    <i r="1">
      <x v="202"/>
    </i>
    <i r="1">
      <x v="247"/>
    </i>
    <i r="1">
      <x v="278"/>
    </i>
    <i>
      <x v="12"/>
    </i>
    <i r="1">
      <x v="39"/>
    </i>
    <i r="1">
      <x v="41"/>
    </i>
    <i r="1">
      <x v="78"/>
    </i>
    <i r="1">
      <x v="79"/>
    </i>
    <i r="1">
      <x v="84"/>
    </i>
    <i r="1">
      <x v="134"/>
    </i>
    <i r="1">
      <x v="140"/>
    </i>
    <i r="1">
      <x v="148"/>
    </i>
    <i r="1">
      <x v="164"/>
    </i>
    <i r="1">
      <x v="169"/>
    </i>
    <i r="1">
      <x v="247"/>
    </i>
    <i r="1">
      <x v="257"/>
    </i>
    <i r="1">
      <x v="258"/>
    </i>
    <i r="1">
      <x v="266"/>
    </i>
    <i r="1">
      <x v="274"/>
    </i>
    <i r="1">
      <x v="278"/>
    </i>
    <i>
      <x v="13"/>
    </i>
    <i r="1">
      <x v="33"/>
    </i>
    <i r="1">
      <x v="130"/>
    </i>
    <i r="1">
      <x v="148"/>
    </i>
    <i r="1">
      <x v="157"/>
    </i>
    <i r="1">
      <x v="187"/>
    </i>
    <i r="1">
      <x v="247"/>
    </i>
    <i r="1">
      <x v="251"/>
    </i>
    <i r="1">
      <x v="278"/>
    </i>
    <i>
      <x v="14"/>
    </i>
    <i r="1">
      <x v="13"/>
    </i>
    <i r="1">
      <x v="44"/>
    </i>
    <i r="1">
      <x v="80"/>
    </i>
    <i r="1">
      <x v="84"/>
    </i>
    <i r="1">
      <x v="85"/>
    </i>
    <i r="1">
      <x v="91"/>
    </i>
    <i r="1">
      <x v="119"/>
    </i>
    <i r="1">
      <x v="141"/>
    </i>
    <i r="1">
      <x v="148"/>
    </i>
    <i r="1">
      <x v="164"/>
    </i>
    <i r="1">
      <x v="165"/>
    </i>
    <i r="1">
      <x v="187"/>
    </i>
    <i r="1">
      <x v="195"/>
    </i>
    <i r="1">
      <x v="196"/>
    </i>
    <i r="1">
      <x v="206"/>
    </i>
    <i r="1">
      <x v="218"/>
    </i>
    <i r="1">
      <x v="245"/>
    </i>
    <i r="1">
      <x v="246"/>
    </i>
    <i r="1">
      <x v="247"/>
    </i>
    <i r="1">
      <x v="263"/>
    </i>
    <i r="1">
      <x v="278"/>
    </i>
    <i>
      <x v="15"/>
    </i>
    <i r="1">
      <x v="8"/>
    </i>
    <i r="1">
      <x v="13"/>
    </i>
    <i r="1">
      <x v="78"/>
    </i>
    <i r="1">
      <x v="84"/>
    </i>
    <i r="1">
      <x v="102"/>
    </i>
    <i r="1">
      <x v="112"/>
    </i>
    <i r="1">
      <x v="117"/>
    </i>
    <i r="1">
      <x v="148"/>
    </i>
    <i r="1">
      <x v="162"/>
    </i>
    <i r="1">
      <x v="164"/>
    </i>
    <i r="1">
      <x v="187"/>
    </i>
    <i r="1">
      <x v="200"/>
    </i>
    <i r="1">
      <x v="230"/>
    </i>
    <i r="1">
      <x v="247"/>
    </i>
    <i r="1">
      <x v="248"/>
    </i>
    <i r="1">
      <x v="261"/>
    </i>
    <i r="1">
      <x v="278"/>
    </i>
    <i>
      <x v="16"/>
    </i>
    <i r="1">
      <x v="7"/>
    </i>
    <i r="1">
      <x v="26"/>
    </i>
    <i r="1">
      <x v="29"/>
    </i>
    <i r="1">
      <x v="44"/>
    </i>
    <i r="1">
      <x v="59"/>
    </i>
    <i r="1">
      <x v="105"/>
    </i>
    <i r="1">
      <x v="116"/>
    </i>
    <i r="1">
      <x v="144"/>
    </i>
    <i r="1">
      <x v="148"/>
    </i>
    <i r="1">
      <x v="164"/>
    </i>
    <i r="1">
      <x v="183"/>
    </i>
    <i r="1">
      <x v="188"/>
    </i>
    <i r="1">
      <x v="197"/>
    </i>
    <i r="1">
      <x v="234"/>
    </i>
    <i r="1">
      <x v="244"/>
    </i>
    <i r="1">
      <x v="253"/>
    </i>
    <i r="1">
      <x v="258"/>
    </i>
    <i r="1">
      <x v="269"/>
    </i>
    <i r="1">
      <x v="278"/>
    </i>
    <i>
      <x v="17"/>
    </i>
    <i r="1">
      <x v="12"/>
    </i>
    <i r="1">
      <x v="70"/>
    </i>
    <i r="1">
      <x v="115"/>
    </i>
    <i r="1">
      <x v="137"/>
    </i>
    <i r="1">
      <x v="148"/>
    </i>
    <i r="1">
      <x v="163"/>
    </i>
    <i r="1">
      <x v="164"/>
    </i>
    <i r="1">
      <x v="187"/>
    </i>
    <i r="1">
      <x v="247"/>
    </i>
    <i r="1">
      <x v="278"/>
    </i>
    <i>
      <x v="18"/>
    </i>
    <i r="1">
      <x v="5"/>
    </i>
    <i r="1">
      <x v="18"/>
    </i>
    <i r="1">
      <x v="44"/>
    </i>
    <i r="1">
      <x v="84"/>
    </i>
    <i r="1">
      <x v="99"/>
    </i>
    <i r="1">
      <x v="121"/>
    </i>
    <i r="1">
      <x v="148"/>
    </i>
    <i r="1">
      <x v="164"/>
    </i>
    <i r="1">
      <x v="181"/>
    </i>
    <i r="1">
      <x v="190"/>
    </i>
    <i r="1">
      <x v="207"/>
    </i>
    <i r="1">
      <x v="213"/>
    </i>
    <i r="1">
      <x v="261"/>
    </i>
    <i r="1">
      <x v="278"/>
    </i>
    <i>
      <x v="19"/>
    </i>
    <i r="1">
      <x v="18"/>
    </i>
    <i r="1">
      <x v="25"/>
    </i>
    <i r="1">
      <x v="53"/>
    </i>
    <i r="1">
      <x v="89"/>
    </i>
    <i r="1">
      <x v="98"/>
    </i>
    <i r="1">
      <x v="107"/>
    </i>
    <i r="1">
      <x v="133"/>
    </i>
    <i r="1">
      <x v="146"/>
    </i>
    <i r="1">
      <x v="148"/>
    </i>
    <i r="1">
      <x v="170"/>
    </i>
    <i r="1">
      <x v="177"/>
    </i>
    <i r="1">
      <x v="185"/>
    </i>
    <i r="1">
      <x v="205"/>
    </i>
    <i r="1">
      <x v="278"/>
    </i>
    <i>
      <x v="20"/>
    </i>
    <i r="1">
      <x v="30"/>
    </i>
    <i r="1">
      <x v="100"/>
    </i>
    <i r="1">
      <x v="148"/>
    </i>
    <i r="1">
      <x v="178"/>
    </i>
    <i r="1">
      <x v="226"/>
    </i>
    <i r="1">
      <x v="227"/>
    </i>
    <i r="1">
      <x v="278"/>
    </i>
    <i>
      <x v="21"/>
    </i>
    <i r="1">
      <x v="8"/>
    </i>
    <i r="1">
      <x v="16"/>
    </i>
    <i r="1">
      <x v="53"/>
    </i>
    <i r="1">
      <x v="78"/>
    </i>
    <i r="1">
      <x v="148"/>
    </i>
    <i r="1">
      <x v="164"/>
    </i>
    <i r="1">
      <x v="170"/>
    </i>
    <i r="1">
      <x v="206"/>
    </i>
    <i r="1">
      <x v="211"/>
    </i>
    <i r="1">
      <x v="238"/>
    </i>
    <i r="1">
      <x v="258"/>
    </i>
    <i r="1">
      <x v="278"/>
    </i>
    <i>
      <x v="22"/>
    </i>
    <i r="1">
      <x v="69"/>
    </i>
    <i r="1">
      <x v="84"/>
    </i>
    <i r="1">
      <x v="148"/>
    </i>
    <i r="1">
      <x v="164"/>
    </i>
    <i r="1">
      <x v="247"/>
    </i>
    <i r="1">
      <x v="278"/>
    </i>
    <i>
      <x v="23"/>
    </i>
    <i r="1">
      <x v="84"/>
    </i>
    <i r="1">
      <x v="101"/>
    </i>
    <i r="1">
      <x v="139"/>
    </i>
    <i r="1">
      <x v="148"/>
    </i>
    <i r="1">
      <x v="156"/>
    </i>
    <i r="1">
      <x v="247"/>
    </i>
    <i r="1">
      <x v="249"/>
    </i>
    <i r="1">
      <x v="269"/>
    </i>
    <i r="1">
      <x v="278"/>
    </i>
    <i>
      <x v="24"/>
    </i>
    <i r="1">
      <x v="75"/>
    </i>
    <i r="1">
      <x v="125"/>
    </i>
    <i r="1">
      <x v="147"/>
    </i>
    <i r="1">
      <x v="148"/>
    </i>
    <i r="1">
      <x v="164"/>
    </i>
    <i r="1">
      <x v="187"/>
    </i>
    <i r="1">
      <x v="262"/>
    </i>
    <i r="1">
      <x v="278"/>
    </i>
    <i>
      <x v="25"/>
    </i>
    <i r="1">
      <x v="10"/>
    </i>
    <i r="1">
      <x v="34"/>
    </i>
    <i r="1">
      <x v="43"/>
    </i>
    <i r="1">
      <x v="123"/>
    </i>
    <i r="1">
      <x v="148"/>
    </i>
    <i r="1">
      <x v="164"/>
    </i>
    <i r="1">
      <x v="166"/>
    </i>
    <i r="1">
      <x v="172"/>
    </i>
    <i r="1">
      <x v="187"/>
    </i>
    <i r="1">
      <x v="199"/>
    </i>
    <i r="1">
      <x v="232"/>
    </i>
    <i r="1">
      <x v="247"/>
    </i>
    <i r="1">
      <x v="258"/>
    </i>
    <i r="1">
      <x v="276"/>
    </i>
    <i r="1">
      <x v="278"/>
    </i>
    <i>
      <x v="26"/>
    </i>
    <i r="1">
      <x v="8"/>
    </i>
    <i r="1">
      <x v="44"/>
    </i>
    <i r="1">
      <x v="49"/>
    </i>
    <i r="1">
      <x v="53"/>
    </i>
    <i r="1">
      <x v="78"/>
    </i>
    <i r="1">
      <x v="83"/>
    </i>
    <i r="1">
      <x v="84"/>
    </i>
    <i r="1">
      <x v="138"/>
    </i>
    <i r="1">
      <x v="148"/>
    </i>
    <i r="1">
      <x v="153"/>
    </i>
    <i r="1">
      <x v="164"/>
    </i>
    <i r="1">
      <x v="187"/>
    </i>
    <i r="1">
      <x v="220"/>
    </i>
    <i r="1">
      <x v="230"/>
    </i>
    <i r="1">
      <x v="247"/>
    </i>
    <i r="1">
      <x v="254"/>
    </i>
    <i r="1">
      <x v="255"/>
    </i>
    <i r="1">
      <x v="275"/>
    </i>
    <i r="1">
      <x v="278"/>
    </i>
    <i>
      <x v="27"/>
    </i>
    <i r="1">
      <x v="7"/>
    </i>
    <i r="1">
      <x v="19"/>
    </i>
    <i r="1">
      <x v="42"/>
    </i>
    <i r="1">
      <x v="44"/>
    </i>
    <i r="1">
      <x v="48"/>
    </i>
    <i r="1">
      <x v="56"/>
    </i>
    <i r="1">
      <x v="60"/>
    </i>
    <i r="1">
      <x v="82"/>
    </i>
    <i r="1">
      <x v="84"/>
    </i>
    <i r="1">
      <x v="88"/>
    </i>
    <i r="1">
      <x v="133"/>
    </i>
    <i r="1">
      <x v="136"/>
    </i>
    <i r="1">
      <x v="148"/>
    </i>
    <i r="1">
      <x v="164"/>
    </i>
    <i r="1">
      <x v="187"/>
    </i>
    <i r="1">
      <x v="191"/>
    </i>
    <i r="1">
      <x v="209"/>
    </i>
    <i r="1">
      <x v="267"/>
    </i>
    <i r="1">
      <x v="278"/>
    </i>
    <i>
      <x v="28"/>
    </i>
    <i r="1">
      <x v="7"/>
    </i>
    <i r="1">
      <x v="18"/>
    </i>
    <i r="1">
      <x v="29"/>
    </i>
    <i r="1">
      <x v="45"/>
    </i>
    <i r="1">
      <x v="58"/>
    </i>
    <i r="1">
      <x v="148"/>
    </i>
    <i r="1">
      <x v="179"/>
    </i>
    <i r="1">
      <x v="187"/>
    </i>
    <i r="1">
      <x v="194"/>
    </i>
    <i r="1">
      <x v="206"/>
    </i>
    <i r="1">
      <x v="241"/>
    </i>
    <i r="1">
      <x v="242"/>
    </i>
    <i r="1">
      <x v="247"/>
    </i>
    <i r="1">
      <x v="260"/>
    </i>
    <i r="1">
      <x v="265"/>
    </i>
    <i r="1">
      <x v="269"/>
    </i>
    <i r="1">
      <x v="278"/>
    </i>
    <i>
      <x v="29"/>
    </i>
    <i r="1">
      <x v="7"/>
    </i>
    <i r="1">
      <x v="11"/>
    </i>
    <i r="1">
      <x v="15"/>
    </i>
    <i r="1">
      <x v="65"/>
    </i>
    <i r="1">
      <x v="67"/>
    </i>
    <i r="1">
      <x v="119"/>
    </i>
    <i r="1">
      <x v="148"/>
    </i>
    <i r="1">
      <x v="164"/>
    </i>
    <i r="1">
      <x v="175"/>
    </i>
    <i r="1">
      <x v="228"/>
    </i>
    <i r="1">
      <x v="230"/>
    </i>
    <i r="1">
      <x v="247"/>
    </i>
    <i r="1">
      <x v="269"/>
    </i>
    <i r="1">
      <x v="278"/>
    </i>
    <i>
      <x v="30"/>
    </i>
    <i r="1">
      <x v="4"/>
    </i>
    <i r="1">
      <x v="11"/>
    </i>
    <i r="1">
      <x v="14"/>
    </i>
    <i r="1">
      <x v="23"/>
    </i>
    <i r="1">
      <x v="66"/>
    </i>
    <i r="1">
      <x v="78"/>
    </i>
    <i r="1">
      <x v="97"/>
    </i>
    <i r="1">
      <x v="119"/>
    </i>
    <i r="1">
      <x v="134"/>
    </i>
    <i r="1">
      <x v="148"/>
    </i>
    <i r="1">
      <x v="151"/>
    </i>
    <i r="1">
      <x v="158"/>
    </i>
    <i r="1">
      <x v="164"/>
    </i>
    <i r="1">
      <x v="230"/>
    </i>
    <i r="1">
      <x v="247"/>
    </i>
    <i r="1">
      <x v="252"/>
    </i>
    <i r="1">
      <x v="261"/>
    </i>
    <i r="1">
      <x v="269"/>
    </i>
    <i r="1">
      <x v="271"/>
    </i>
    <i r="1">
      <x v="278"/>
    </i>
    <i>
      <x v="31"/>
    </i>
    <i r="1">
      <x v="9"/>
    </i>
    <i r="1">
      <x v="28"/>
    </i>
    <i r="1">
      <x v="71"/>
    </i>
    <i r="1">
      <x v="78"/>
    </i>
    <i r="1">
      <x v="84"/>
    </i>
    <i r="1">
      <x v="87"/>
    </i>
    <i r="1">
      <x v="94"/>
    </i>
    <i r="1">
      <x v="124"/>
    </i>
    <i r="1">
      <x v="134"/>
    </i>
    <i r="1">
      <x v="148"/>
    </i>
    <i r="1">
      <x v="174"/>
    </i>
    <i r="1">
      <x v="187"/>
    </i>
    <i r="1">
      <x v="201"/>
    </i>
    <i r="1">
      <x v="278"/>
    </i>
    <i>
      <x v="32"/>
    </i>
    <i r="1">
      <x v="53"/>
    </i>
    <i r="1">
      <x v="110"/>
    </i>
    <i r="1">
      <x v="133"/>
    </i>
    <i r="1">
      <x v="143"/>
    </i>
    <i r="1">
      <x v="148"/>
    </i>
    <i r="1">
      <x v="164"/>
    </i>
    <i r="1">
      <x v="222"/>
    </i>
    <i r="1">
      <x v="231"/>
    </i>
    <i r="1">
      <x v="247"/>
    </i>
    <i r="1">
      <x v="258"/>
    </i>
    <i r="1">
      <x v="278"/>
    </i>
    <i>
      <x v="33"/>
    </i>
    <i r="1">
      <x v="18"/>
    </i>
    <i r="1">
      <x v="62"/>
    </i>
    <i r="1">
      <x v="78"/>
    </i>
    <i r="1">
      <x v="84"/>
    </i>
    <i r="1">
      <x v="132"/>
    </i>
    <i r="1">
      <x v="134"/>
    </i>
    <i r="1">
      <x v="148"/>
    </i>
    <i r="1">
      <x v="164"/>
    </i>
    <i r="1">
      <x v="168"/>
    </i>
    <i r="1">
      <x v="171"/>
    </i>
    <i r="1">
      <x v="175"/>
    </i>
    <i r="1">
      <x v="230"/>
    </i>
    <i r="1">
      <x v="247"/>
    </i>
    <i r="1">
      <x v="256"/>
    </i>
    <i r="1">
      <x v="258"/>
    </i>
    <i r="1">
      <x v="261"/>
    </i>
    <i r="1">
      <x v="277"/>
    </i>
    <i r="1">
      <x v="278"/>
    </i>
    <i>
      <x v="34"/>
    </i>
    <i r="1">
      <x v="8"/>
    </i>
    <i r="1">
      <x v="24"/>
    </i>
    <i r="1">
      <x v="47"/>
    </i>
    <i r="1">
      <x v="61"/>
    </i>
    <i r="1">
      <x v="67"/>
    </i>
    <i r="1">
      <x v="78"/>
    </i>
    <i r="1">
      <x v="93"/>
    </i>
    <i r="1">
      <x v="122"/>
    </i>
    <i r="1">
      <x v="128"/>
    </i>
    <i r="1">
      <x v="131"/>
    </i>
    <i r="1">
      <x v="148"/>
    </i>
    <i r="1">
      <x v="154"/>
    </i>
    <i r="1">
      <x v="175"/>
    </i>
    <i r="1">
      <x v="182"/>
    </i>
    <i r="1">
      <x v="198"/>
    </i>
    <i r="1">
      <x v="216"/>
    </i>
    <i r="1">
      <x v="229"/>
    </i>
    <i r="1">
      <x v="230"/>
    </i>
    <i r="1">
      <x v="232"/>
    </i>
    <i r="1">
      <x v="236"/>
    </i>
    <i r="1">
      <x v="239"/>
    </i>
    <i r="1">
      <x v="247"/>
    </i>
    <i r="1">
      <x v="252"/>
    </i>
    <i r="1">
      <x v="256"/>
    </i>
    <i r="1">
      <x v="261"/>
    </i>
    <i r="1">
      <x v="278"/>
    </i>
    <i>
      <x v="35"/>
    </i>
    <i r="1">
      <x v="7"/>
    </i>
    <i r="1">
      <x v="17"/>
    </i>
    <i r="1">
      <x v="18"/>
    </i>
    <i r="1">
      <x v="37"/>
    </i>
    <i r="1">
      <x v="52"/>
    </i>
    <i r="1">
      <x v="53"/>
    </i>
    <i r="1">
      <x v="86"/>
    </i>
    <i r="1">
      <x v="120"/>
    </i>
    <i r="1">
      <x v="145"/>
    </i>
    <i r="1">
      <x v="148"/>
    </i>
    <i r="1">
      <x v="161"/>
    </i>
    <i r="1">
      <x v="164"/>
    </i>
    <i r="1">
      <x v="186"/>
    </i>
    <i r="1">
      <x v="273"/>
    </i>
    <i r="1">
      <x v="278"/>
    </i>
    <i>
      <x v="36"/>
    </i>
    <i r="1">
      <x v="92"/>
    </i>
    <i r="1">
      <x v="148"/>
    </i>
    <i r="1">
      <x v="149"/>
    </i>
    <i r="1">
      <x v="155"/>
    </i>
    <i r="1">
      <x v="237"/>
    </i>
    <i r="1">
      <x v="247"/>
    </i>
    <i r="1">
      <x v="270"/>
    </i>
    <i r="1">
      <x v="278"/>
    </i>
    <i>
      <x v="37"/>
    </i>
    <i r="1">
      <x v="6"/>
    </i>
    <i r="1">
      <x v="148"/>
    </i>
    <i r="1">
      <x v="164"/>
    </i>
    <i r="1">
      <x v="187"/>
    </i>
    <i r="1">
      <x v="203"/>
    </i>
    <i r="1">
      <x v="258"/>
    </i>
    <i r="1">
      <x v="265"/>
    </i>
    <i r="1">
      <x v="278"/>
    </i>
    <i>
      <x v="38"/>
    </i>
    <i r="1">
      <x v="46"/>
    </i>
    <i r="1">
      <x v="84"/>
    </i>
    <i r="1">
      <x v="126"/>
    </i>
    <i r="1">
      <x v="133"/>
    </i>
    <i r="1">
      <x v="148"/>
    </i>
    <i r="1">
      <x v="150"/>
    </i>
    <i r="1">
      <x v="164"/>
    </i>
    <i r="1">
      <x v="187"/>
    </i>
    <i r="1">
      <x v="221"/>
    </i>
    <i r="1">
      <x v="243"/>
    </i>
    <i r="1">
      <x v="278"/>
    </i>
    <i>
      <x v="39"/>
    </i>
    <i r="1">
      <x v="18"/>
    </i>
    <i r="1">
      <x v="31"/>
    </i>
    <i r="1">
      <x v="38"/>
    </i>
    <i r="1">
      <x v="44"/>
    </i>
    <i r="1">
      <x v="78"/>
    </i>
    <i r="1">
      <x v="84"/>
    </i>
    <i t="grand">
      <x/>
    </i>
  </rowItems>
  <colItems count="1">
    <i/>
  </colItem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Z553"/>
  <sheetViews>
    <sheetView workbookViewId="0">
      <pane ySplit="1" topLeftCell="A2" activePane="bottomLeft" state="frozen"/>
      <selection activeCell="J2" sqref="J2"/>
      <selection pane="bottomLeft" activeCell="A16" sqref="A16"/>
    </sheetView>
  </sheetViews>
  <sheetFormatPr baseColWidth="10" defaultRowHeight="15" x14ac:dyDescent="0.25"/>
  <cols>
    <col min="1" max="1" width="40" customWidth="1"/>
    <col min="3" max="3" width="48.28515625" bestFit="1" customWidth="1"/>
    <col min="4" max="4" width="40.42578125" style="1" customWidth="1"/>
    <col min="5" max="5" width="2.85546875" customWidth="1"/>
    <col min="8" max="8" width="36.28515625" style="7" customWidth="1"/>
    <col min="15" max="15" width="18.28515625" bestFit="1" customWidth="1"/>
    <col min="16" max="16" width="18.28515625" customWidth="1"/>
    <col min="22" max="22" width="37.140625" bestFit="1" customWidth="1"/>
    <col min="26" max="26" width="39.5703125" customWidth="1"/>
  </cols>
  <sheetData>
    <row r="1" spans="1:26" ht="15.75" thickBot="1" x14ac:dyDescent="0.3">
      <c r="A1" s="17" t="s">
        <v>0</v>
      </c>
      <c r="C1" s="11" t="s">
        <v>1</v>
      </c>
      <c r="D1" s="12" t="s">
        <v>0</v>
      </c>
      <c r="E1" s="10"/>
      <c r="H1" s="7" t="s">
        <v>4</v>
      </c>
      <c r="N1" t="s">
        <v>323</v>
      </c>
      <c r="O1" t="s">
        <v>321</v>
      </c>
      <c r="Q1" t="s">
        <v>322</v>
      </c>
      <c r="T1" t="s">
        <v>324</v>
      </c>
      <c r="U1" t="s">
        <v>325</v>
      </c>
      <c r="V1" t="s">
        <v>397</v>
      </c>
      <c r="Z1" s="35" t="s">
        <v>4</v>
      </c>
    </row>
    <row r="2" spans="1:26" x14ac:dyDescent="0.25">
      <c r="A2" s="19" t="s">
        <v>407</v>
      </c>
      <c r="C2" s="16" t="s">
        <v>408</v>
      </c>
      <c r="D2" s="15" t="s">
        <v>407</v>
      </c>
      <c r="E2" s="1"/>
      <c r="H2" s="8" t="s">
        <v>313</v>
      </c>
      <c r="I2" s="7" t="s">
        <v>6</v>
      </c>
      <c r="J2" s="7" t="e">
        <f>MATCH('NE PAS TOUCHER Feuil2'!A2,TCD,0)</f>
        <v>#N/A</v>
      </c>
      <c r="L2" t="s">
        <v>14</v>
      </c>
      <c r="N2" s="30" t="s">
        <v>16</v>
      </c>
      <c r="O2" t="s">
        <v>17</v>
      </c>
      <c r="Q2">
        <v>1</v>
      </c>
      <c r="T2" t="s">
        <v>326</v>
      </c>
      <c r="U2">
        <v>47616</v>
      </c>
      <c r="V2" t="s">
        <v>327</v>
      </c>
      <c r="Z2" s="36" t="s">
        <v>326</v>
      </c>
    </row>
    <row r="3" spans="1:26" ht="15.75" thickBot="1" x14ac:dyDescent="0.3">
      <c r="A3" s="19" t="s">
        <v>409</v>
      </c>
      <c r="C3" s="13" t="s">
        <v>410</v>
      </c>
      <c r="D3" s="15" t="s">
        <v>407</v>
      </c>
      <c r="E3" s="1"/>
      <c r="H3" s="9" t="s">
        <v>313</v>
      </c>
      <c r="I3" s="7" t="s">
        <v>7</v>
      </c>
      <c r="J3" s="7">
        <f>COUNTIFS(Famille_Comp,'NE PAS TOUCHER Feuil2'!A2)</f>
        <v>0</v>
      </c>
      <c r="L3" t="s">
        <v>12</v>
      </c>
      <c r="N3" s="30" t="s">
        <v>8</v>
      </c>
      <c r="O3" t="s">
        <v>49</v>
      </c>
      <c r="Q3">
        <v>2</v>
      </c>
      <c r="T3" t="s">
        <v>326</v>
      </c>
      <c r="U3">
        <v>55505</v>
      </c>
      <c r="V3" t="s">
        <v>198</v>
      </c>
      <c r="Z3" s="37" t="s">
        <v>327</v>
      </c>
    </row>
    <row r="4" spans="1:26" ht="15.75" thickBot="1" x14ac:dyDescent="0.3">
      <c r="A4" s="19" t="s">
        <v>411</v>
      </c>
      <c r="C4" s="31" t="s">
        <v>412</v>
      </c>
      <c r="D4" s="12" t="s">
        <v>409</v>
      </c>
      <c r="E4" s="1"/>
      <c r="H4" s="8" t="s">
        <v>407</v>
      </c>
      <c r="N4" s="30" t="s">
        <v>21</v>
      </c>
      <c r="O4" t="s">
        <v>19</v>
      </c>
      <c r="Q4">
        <v>3</v>
      </c>
      <c r="T4" t="s">
        <v>326</v>
      </c>
      <c r="U4">
        <v>17534</v>
      </c>
      <c r="V4" t="s">
        <v>328</v>
      </c>
      <c r="Z4" s="37" t="s">
        <v>198</v>
      </c>
    </row>
    <row r="5" spans="1:26" ht="15.75" thickBot="1" x14ac:dyDescent="0.3">
      <c r="A5" s="18" t="s">
        <v>413</v>
      </c>
      <c r="C5" s="32" t="s">
        <v>414</v>
      </c>
      <c r="D5" s="12" t="s">
        <v>409</v>
      </c>
      <c r="E5" s="1"/>
      <c r="H5" s="9" t="s">
        <v>408</v>
      </c>
      <c r="N5" s="30" t="s">
        <v>23</v>
      </c>
      <c r="O5" t="s">
        <v>51</v>
      </c>
      <c r="Q5">
        <v>4</v>
      </c>
      <c r="T5" t="s">
        <v>326</v>
      </c>
      <c r="U5">
        <v>44122</v>
      </c>
      <c r="V5" t="s">
        <v>232</v>
      </c>
      <c r="Z5" s="37" t="s">
        <v>328</v>
      </c>
    </row>
    <row r="6" spans="1:26" x14ac:dyDescent="0.25">
      <c r="C6" s="16" t="s">
        <v>415</v>
      </c>
      <c r="D6" s="15" t="s">
        <v>411</v>
      </c>
      <c r="E6" s="1"/>
      <c r="H6" s="9" t="s">
        <v>410</v>
      </c>
      <c r="N6" s="30" t="s">
        <v>25</v>
      </c>
      <c r="O6" t="s">
        <v>52</v>
      </c>
      <c r="Q6">
        <v>5</v>
      </c>
      <c r="T6" t="s">
        <v>326</v>
      </c>
      <c r="U6">
        <v>52243</v>
      </c>
      <c r="V6" t="s">
        <v>267</v>
      </c>
      <c r="Z6" s="37" t="s">
        <v>232</v>
      </c>
    </row>
    <row r="7" spans="1:26" x14ac:dyDescent="0.25">
      <c r="C7" s="13" t="s">
        <v>318</v>
      </c>
      <c r="D7" s="15" t="s">
        <v>411</v>
      </c>
      <c r="E7" s="1"/>
      <c r="H7" s="8" t="s">
        <v>409</v>
      </c>
      <c r="N7" s="30" t="s">
        <v>28</v>
      </c>
      <c r="O7" t="s">
        <v>54</v>
      </c>
      <c r="Q7">
        <v>6</v>
      </c>
      <c r="T7" t="s">
        <v>326</v>
      </c>
      <c r="U7">
        <v>28819</v>
      </c>
      <c r="V7" t="s">
        <v>292</v>
      </c>
      <c r="Z7" s="37" t="s">
        <v>267</v>
      </c>
    </row>
    <row r="8" spans="1:26" x14ac:dyDescent="0.25">
      <c r="C8" s="16" t="s">
        <v>312</v>
      </c>
      <c r="D8" s="15" t="s">
        <v>413</v>
      </c>
      <c r="E8" s="1"/>
      <c r="H8" s="9" t="s">
        <v>412</v>
      </c>
      <c r="N8" s="30" t="s">
        <v>31</v>
      </c>
      <c r="O8" t="s">
        <v>22</v>
      </c>
      <c r="Q8">
        <v>7</v>
      </c>
      <c r="T8" t="s">
        <v>326</v>
      </c>
      <c r="U8" t="s">
        <v>398</v>
      </c>
      <c r="V8" t="s">
        <v>399</v>
      </c>
      <c r="Z8" s="37" t="s">
        <v>292</v>
      </c>
    </row>
    <row r="9" spans="1:26" x14ac:dyDescent="0.25">
      <c r="C9" s="13"/>
      <c r="D9" s="15"/>
      <c r="E9" s="1"/>
      <c r="H9" s="9" t="s">
        <v>414</v>
      </c>
      <c r="N9" s="30" t="s">
        <v>34</v>
      </c>
      <c r="O9" t="s">
        <v>9</v>
      </c>
      <c r="Q9">
        <v>8</v>
      </c>
      <c r="T9" t="s">
        <v>329</v>
      </c>
      <c r="U9">
        <v>29201</v>
      </c>
      <c r="V9" t="s">
        <v>330</v>
      </c>
      <c r="Z9" s="37" t="s">
        <v>399</v>
      </c>
    </row>
    <row r="10" spans="1:26" x14ac:dyDescent="0.25">
      <c r="C10" s="13"/>
      <c r="D10" s="15"/>
      <c r="E10" s="1"/>
      <c r="H10" s="8" t="s">
        <v>411</v>
      </c>
      <c r="N10" s="30" t="s">
        <v>37</v>
      </c>
      <c r="O10" t="s">
        <v>56</v>
      </c>
      <c r="Q10">
        <v>9</v>
      </c>
      <c r="T10" t="s">
        <v>329</v>
      </c>
      <c r="U10">
        <v>44952</v>
      </c>
      <c r="V10" t="s">
        <v>75</v>
      </c>
      <c r="Z10" s="36" t="s">
        <v>329</v>
      </c>
    </row>
    <row r="11" spans="1:26" x14ac:dyDescent="0.25">
      <c r="C11" s="13"/>
      <c r="D11" s="15"/>
      <c r="E11" s="1"/>
      <c r="H11" s="9" t="s">
        <v>318</v>
      </c>
      <c r="N11" s="30">
        <v>10</v>
      </c>
      <c r="O11" t="s">
        <v>78</v>
      </c>
      <c r="Q11">
        <v>10</v>
      </c>
      <c r="T11" t="s">
        <v>329</v>
      </c>
      <c r="U11">
        <v>55505</v>
      </c>
      <c r="V11" t="s">
        <v>198</v>
      </c>
      <c r="Z11" s="37" t="s">
        <v>330</v>
      </c>
    </row>
    <row r="12" spans="1:26" x14ac:dyDescent="0.25">
      <c r="C12" s="16"/>
      <c r="D12" s="14"/>
      <c r="E12" s="1"/>
      <c r="H12" s="9" t="s">
        <v>415</v>
      </c>
      <c r="N12" s="30">
        <v>11</v>
      </c>
      <c r="O12" t="s">
        <v>26</v>
      </c>
      <c r="Q12">
        <v>11</v>
      </c>
      <c r="T12" t="s">
        <v>329</v>
      </c>
      <c r="U12">
        <v>17534</v>
      </c>
      <c r="V12" t="s">
        <v>328</v>
      </c>
      <c r="Z12" s="37" t="s">
        <v>75</v>
      </c>
    </row>
    <row r="13" spans="1:26" ht="15.75" thickBot="1" x14ac:dyDescent="0.3">
      <c r="C13" s="33"/>
      <c r="D13" s="34"/>
      <c r="E13" s="1"/>
      <c r="H13" s="8" t="s">
        <v>413</v>
      </c>
      <c r="N13" s="30">
        <v>12</v>
      </c>
      <c r="O13" t="s">
        <v>29</v>
      </c>
      <c r="Q13">
        <v>12</v>
      </c>
      <c r="T13" t="s">
        <v>329</v>
      </c>
      <c r="U13">
        <v>44122</v>
      </c>
      <c r="V13" t="s">
        <v>232</v>
      </c>
      <c r="Z13" s="37" t="s">
        <v>198</v>
      </c>
    </row>
    <row r="14" spans="1:26" ht="15.75" thickBot="1" x14ac:dyDescent="0.3">
      <c r="C14" s="16"/>
      <c r="D14" s="15"/>
      <c r="E14" s="1"/>
      <c r="H14" s="9" t="s">
        <v>312</v>
      </c>
      <c r="N14" s="30">
        <v>13</v>
      </c>
      <c r="O14" t="s">
        <v>80</v>
      </c>
      <c r="T14" t="s">
        <v>329</v>
      </c>
      <c r="U14">
        <v>52119</v>
      </c>
      <c r="V14" t="s">
        <v>331</v>
      </c>
      <c r="Z14" s="37" t="s">
        <v>328</v>
      </c>
    </row>
    <row r="15" spans="1:26" ht="15.75" thickBot="1" x14ac:dyDescent="0.3">
      <c r="C15" s="31"/>
      <c r="D15" s="12"/>
      <c r="E15" s="1"/>
      <c r="H15" s="8" t="s">
        <v>5</v>
      </c>
      <c r="N15" s="30">
        <v>14</v>
      </c>
      <c r="O15" t="s">
        <v>58</v>
      </c>
      <c r="T15" t="s">
        <v>329</v>
      </c>
      <c r="U15">
        <v>38419</v>
      </c>
      <c r="V15" t="s">
        <v>257</v>
      </c>
      <c r="Z15" s="37" t="s">
        <v>232</v>
      </c>
    </row>
    <row r="16" spans="1:26" x14ac:dyDescent="0.25">
      <c r="C16" s="2"/>
      <c r="D16" s="4"/>
      <c r="E16" s="1"/>
      <c r="H16"/>
      <c r="N16" s="30">
        <v>15</v>
      </c>
      <c r="O16" t="s">
        <v>32</v>
      </c>
      <c r="T16" t="s">
        <v>329</v>
      </c>
      <c r="U16">
        <v>26641</v>
      </c>
      <c r="V16" t="s">
        <v>285</v>
      </c>
      <c r="Z16" s="37" t="s">
        <v>331</v>
      </c>
    </row>
    <row r="17" spans="4:26" x14ac:dyDescent="0.25">
      <c r="D17" s="4"/>
      <c r="E17" s="1"/>
      <c r="H17"/>
      <c r="N17" s="30">
        <v>16</v>
      </c>
      <c r="O17" t="s">
        <v>35</v>
      </c>
      <c r="T17" t="s">
        <v>329</v>
      </c>
      <c r="U17" t="s">
        <v>398</v>
      </c>
      <c r="V17" t="s">
        <v>399</v>
      </c>
      <c r="Z17" s="37" t="s">
        <v>257</v>
      </c>
    </row>
    <row r="18" spans="4:26" x14ac:dyDescent="0.25">
      <c r="D18" s="3"/>
      <c r="E18" s="1"/>
      <c r="H18"/>
      <c r="N18" s="30">
        <v>17</v>
      </c>
      <c r="O18" t="s">
        <v>38</v>
      </c>
      <c r="T18" t="s">
        <v>332</v>
      </c>
      <c r="U18">
        <v>31952</v>
      </c>
      <c r="V18" t="s">
        <v>333</v>
      </c>
      <c r="Z18" s="37" t="s">
        <v>285</v>
      </c>
    </row>
    <row r="19" spans="4:26" x14ac:dyDescent="0.25">
      <c r="D19" s="4"/>
      <c r="E19" s="1"/>
      <c r="H19"/>
      <c r="N19" s="30">
        <v>18</v>
      </c>
      <c r="O19" t="s">
        <v>82</v>
      </c>
      <c r="T19" t="s">
        <v>332</v>
      </c>
      <c r="U19">
        <v>58736</v>
      </c>
      <c r="V19" t="s">
        <v>20</v>
      </c>
      <c r="Z19" s="37" t="s">
        <v>399</v>
      </c>
    </row>
    <row r="20" spans="4:26" x14ac:dyDescent="0.25">
      <c r="D20" s="3"/>
      <c r="E20" s="1"/>
      <c r="H20"/>
      <c r="N20" s="30">
        <v>19</v>
      </c>
      <c r="O20" t="s">
        <v>60</v>
      </c>
      <c r="T20" t="s">
        <v>332</v>
      </c>
      <c r="U20">
        <v>33243</v>
      </c>
      <c r="V20" t="s">
        <v>30</v>
      </c>
      <c r="Z20" s="36" t="s">
        <v>332</v>
      </c>
    </row>
    <row r="21" spans="4:26" x14ac:dyDescent="0.25">
      <c r="D21" s="4"/>
      <c r="E21" s="1"/>
      <c r="H21"/>
      <c r="N21" s="30">
        <v>20</v>
      </c>
      <c r="O21" t="s">
        <v>62</v>
      </c>
      <c r="T21" t="s">
        <v>332</v>
      </c>
      <c r="U21">
        <v>33374</v>
      </c>
      <c r="V21" t="s">
        <v>334</v>
      </c>
      <c r="Z21" s="37" t="s">
        <v>333</v>
      </c>
    </row>
    <row r="22" spans="4:26" x14ac:dyDescent="0.25">
      <c r="D22" s="3"/>
      <c r="E22" s="1"/>
      <c r="H22"/>
      <c r="N22" s="30">
        <v>21</v>
      </c>
      <c r="O22" t="s">
        <v>64</v>
      </c>
      <c r="T22" t="s">
        <v>332</v>
      </c>
      <c r="U22">
        <v>58154</v>
      </c>
      <c r="V22" t="s">
        <v>50</v>
      </c>
      <c r="Z22" s="37" t="s">
        <v>20</v>
      </c>
    </row>
    <row r="23" spans="4:26" x14ac:dyDescent="0.25">
      <c r="D23" s="4"/>
      <c r="E23" s="2"/>
      <c r="H23"/>
      <c r="N23" s="30">
        <v>22</v>
      </c>
      <c r="O23" t="s">
        <v>66</v>
      </c>
      <c r="T23" t="s">
        <v>332</v>
      </c>
      <c r="U23">
        <v>55505</v>
      </c>
      <c r="V23" t="s">
        <v>198</v>
      </c>
      <c r="Z23" s="37" t="s">
        <v>30</v>
      </c>
    </row>
    <row r="24" spans="4:26" x14ac:dyDescent="0.25">
      <c r="D24" s="3"/>
      <c r="H24"/>
      <c r="N24" s="30">
        <v>23</v>
      </c>
      <c r="O24" t="s">
        <v>39</v>
      </c>
      <c r="T24" t="s">
        <v>332</v>
      </c>
      <c r="U24">
        <v>17534</v>
      </c>
      <c r="V24" t="s">
        <v>328</v>
      </c>
      <c r="Z24" s="37" t="s">
        <v>334</v>
      </c>
    </row>
    <row r="25" spans="4:26" x14ac:dyDescent="0.25">
      <c r="D25" s="3"/>
      <c r="H25"/>
      <c r="N25" s="30">
        <v>24</v>
      </c>
      <c r="O25" t="s">
        <v>41</v>
      </c>
      <c r="T25" t="s">
        <v>332</v>
      </c>
      <c r="U25">
        <v>43001</v>
      </c>
      <c r="V25" t="s">
        <v>228</v>
      </c>
      <c r="Z25" s="37" t="s">
        <v>50</v>
      </c>
    </row>
    <row r="26" spans="4:26" x14ac:dyDescent="0.25">
      <c r="D26" s="4"/>
      <c r="H26"/>
      <c r="N26" s="30">
        <v>25</v>
      </c>
      <c r="O26" t="s">
        <v>43</v>
      </c>
      <c r="T26" t="s">
        <v>332</v>
      </c>
      <c r="U26" t="s">
        <v>398</v>
      </c>
      <c r="V26" t="s">
        <v>399</v>
      </c>
      <c r="Z26" s="37" t="s">
        <v>198</v>
      </c>
    </row>
    <row r="27" spans="4:26" x14ac:dyDescent="0.25">
      <c r="D27" s="4"/>
      <c r="H27"/>
      <c r="N27" s="30">
        <v>26</v>
      </c>
      <c r="O27" t="s">
        <v>84</v>
      </c>
      <c r="T27" t="s">
        <v>335</v>
      </c>
      <c r="U27">
        <v>46132</v>
      </c>
      <c r="V27" t="s">
        <v>102</v>
      </c>
      <c r="Z27" s="37" t="s">
        <v>328</v>
      </c>
    </row>
    <row r="28" spans="4:26" x14ac:dyDescent="0.25">
      <c r="D28" s="3"/>
      <c r="H28"/>
      <c r="N28" s="30">
        <v>27</v>
      </c>
      <c r="O28" t="s">
        <v>86</v>
      </c>
      <c r="T28" t="s">
        <v>335</v>
      </c>
      <c r="U28">
        <v>15039</v>
      </c>
      <c r="V28" t="s">
        <v>136</v>
      </c>
      <c r="Z28" s="37" t="s">
        <v>228</v>
      </c>
    </row>
    <row r="29" spans="4:26" x14ac:dyDescent="0.25">
      <c r="D29" s="3"/>
      <c r="H29"/>
      <c r="N29" s="30">
        <v>28</v>
      </c>
      <c r="O29" t="s">
        <v>68</v>
      </c>
      <c r="T29" t="s">
        <v>335</v>
      </c>
      <c r="U29">
        <v>22142</v>
      </c>
      <c r="V29" t="s">
        <v>148</v>
      </c>
      <c r="Z29" s="37" t="s">
        <v>399</v>
      </c>
    </row>
    <row r="30" spans="4:26" x14ac:dyDescent="0.25">
      <c r="D30" s="3"/>
      <c r="H30"/>
      <c r="N30" s="30">
        <v>29</v>
      </c>
      <c r="O30" t="s">
        <v>45</v>
      </c>
      <c r="T30" t="s">
        <v>335</v>
      </c>
      <c r="U30">
        <v>52876</v>
      </c>
      <c r="V30" t="s">
        <v>169</v>
      </c>
      <c r="Z30" s="36" t="s">
        <v>335</v>
      </c>
    </row>
    <row r="31" spans="4:26" x14ac:dyDescent="0.25">
      <c r="D31" s="3"/>
      <c r="H31"/>
      <c r="N31" s="30">
        <v>30</v>
      </c>
      <c r="O31" t="s">
        <v>88</v>
      </c>
      <c r="T31" t="s">
        <v>335</v>
      </c>
      <c r="U31">
        <v>55505</v>
      </c>
      <c r="V31" t="s">
        <v>198</v>
      </c>
      <c r="Z31" s="37" t="s">
        <v>102</v>
      </c>
    </row>
    <row r="32" spans="4:26" x14ac:dyDescent="0.25">
      <c r="H32"/>
      <c r="N32" s="30">
        <v>31</v>
      </c>
      <c r="O32" t="s">
        <v>70</v>
      </c>
      <c r="T32" t="s">
        <v>335</v>
      </c>
      <c r="U32">
        <v>29221</v>
      </c>
      <c r="V32" t="s">
        <v>224</v>
      </c>
      <c r="Z32" s="37" t="s">
        <v>136</v>
      </c>
    </row>
    <row r="33" spans="8:26" x14ac:dyDescent="0.25">
      <c r="H33"/>
      <c r="N33" s="30">
        <v>32</v>
      </c>
      <c r="O33" t="s">
        <v>90</v>
      </c>
      <c r="T33" t="s">
        <v>335</v>
      </c>
      <c r="U33">
        <v>56398</v>
      </c>
      <c r="V33" t="s">
        <v>229</v>
      </c>
      <c r="Z33" s="37" t="s">
        <v>148</v>
      </c>
    </row>
    <row r="34" spans="8:26" x14ac:dyDescent="0.25">
      <c r="H34"/>
      <c r="N34" s="30">
        <v>33</v>
      </c>
      <c r="O34" t="s">
        <v>92</v>
      </c>
      <c r="T34" t="s">
        <v>335</v>
      </c>
      <c r="U34">
        <v>48522</v>
      </c>
      <c r="V34" t="s">
        <v>281</v>
      </c>
      <c r="Z34" s="37" t="s">
        <v>169</v>
      </c>
    </row>
    <row r="35" spans="8:26" x14ac:dyDescent="0.25">
      <c r="H35"/>
      <c r="N35" s="30">
        <v>34</v>
      </c>
      <c r="O35" t="s">
        <v>94</v>
      </c>
      <c r="T35" t="s">
        <v>335</v>
      </c>
      <c r="U35">
        <v>20485</v>
      </c>
      <c r="V35" t="s">
        <v>306</v>
      </c>
      <c r="Z35" s="37" t="s">
        <v>198</v>
      </c>
    </row>
    <row r="36" spans="8:26" x14ac:dyDescent="0.25">
      <c r="H36"/>
      <c r="N36" s="30">
        <v>35</v>
      </c>
      <c r="O36" t="s">
        <v>96</v>
      </c>
      <c r="T36" t="s">
        <v>335</v>
      </c>
      <c r="U36" t="s">
        <v>398</v>
      </c>
      <c r="V36" t="s">
        <v>399</v>
      </c>
      <c r="Z36" s="37" t="s">
        <v>224</v>
      </c>
    </row>
    <row r="37" spans="8:26" x14ac:dyDescent="0.25">
      <c r="H37"/>
      <c r="N37" s="30">
        <v>36</v>
      </c>
      <c r="O37" t="s">
        <v>72</v>
      </c>
      <c r="T37" t="s">
        <v>336</v>
      </c>
      <c r="U37">
        <v>45350</v>
      </c>
      <c r="V37" t="s">
        <v>158</v>
      </c>
      <c r="Z37" s="37" t="s">
        <v>229</v>
      </c>
    </row>
    <row r="38" spans="8:26" x14ac:dyDescent="0.25">
      <c r="H38"/>
      <c r="N38" s="30">
        <v>37</v>
      </c>
      <c r="O38" t="s">
        <v>46</v>
      </c>
      <c r="T38" t="s">
        <v>336</v>
      </c>
      <c r="U38">
        <v>55505</v>
      </c>
      <c r="V38" t="s">
        <v>198</v>
      </c>
      <c r="Z38" s="37" t="s">
        <v>281</v>
      </c>
    </row>
    <row r="39" spans="8:26" x14ac:dyDescent="0.25">
      <c r="H39"/>
      <c r="N39" s="30">
        <v>38</v>
      </c>
      <c r="O39" t="s">
        <v>98</v>
      </c>
      <c r="T39" t="s">
        <v>336</v>
      </c>
      <c r="U39">
        <v>17534</v>
      </c>
      <c r="V39" t="s">
        <v>328</v>
      </c>
      <c r="Z39" s="37" t="s">
        <v>306</v>
      </c>
    </row>
    <row r="40" spans="8:26" x14ac:dyDescent="0.25">
      <c r="H40"/>
      <c r="N40" s="30">
        <v>39</v>
      </c>
      <c r="O40" t="s">
        <v>48</v>
      </c>
      <c r="T40" t="s">
        <v>336</v>
      </c>
      <c r="U40">
        <v>46413</v>
      </c>
      <c r="V40" t="s">
        <v>215</v>
      </c>
      <c r="Z40" s="37" t="s">
        <v>399</v>
      </c>
    </row>
    <row r="41" spans="8:26" x14ac:dyDescent="0.25">
      <c r="H41"/>
      <c r="N41" s="30">
        <v>40</v>
      </c>
      <c r="O41" t="s">
        <v>100</v>
      </c>
      <c r="T41" t="s">
        <v>336</v>
      </c>
      <c r="U41">
        <v>44122</v>
      </c>
      <c r="V41" t="s">
        <v>232</v>
      </c>
      <c r="Z41" s="36" t="s">
        <v>336</v>
      </c>
    </row>
    <row r="42" spans="8:26" x14ac:dyDescent="0.25">
      <c r="H42"/>
      <c r="N42" s="30">
        <v>41</v>
      </c>
      <c r="O42" t="s">
        <v>74</v>
      </c>
      <c r="T42" t="s">
        <v>336</v>
      </c>
      <c r="U42">
        <v>38023</v>
      </c>
      <c r="V42" t="s">
        <v>243</v>
      </c>
      <c r="Z42" s="37" t="s">
        <v>158</v>
      </c>
    </row>
    <row r="43" spans="8:26" x14ac:dyDescent="0.25">
      <c r="H43"/>
      <c r="N43" s="30">
        <v>42</v>
      </c>
      <c r="O43" t="s">
        <v>76</v>
      </c>
      <c r="T43" t="s">
        <v>336</v>
      </c>
      <c r="U43">
        <v>28065</v>
      </c>
      <c r="V43" t="s">
        <v>249</v>
      </c>
      <c r="Z43" s="37" t="s">
        <v>198</v>
      </c>
    </row>
    <row r="44" spans="8:26" x14ac:dyDescent="0.25">
      <c r="H44"/>
      <c r="N44" s="30">
        <v>43</v>
      </c>
      <c r="T44" t="s">
        <v>336</v>
      </c>
      <c r="U44">
        <v>48522</v>
      </c>
      <c r="V44" t="s">
        <v>281</v>
      </c>
      <c r="Z44" s="37" t="s">
        <v>328</v>
      </c>
    </row>
    <row r="45" spans="8:26" x14ac:dyDescent="0.25">
      <c r="H45"/>
      <c r="N45" s="30">
        <v>44</v>
      </c>
      <c r="T45" t="s">
        <v>336</v>
      </c>
      <c r="U45">
        <v>28819</v>
      </c>
      <c r="V45" t="s">
        <v>292</v>
      </c>
      <c r="Z45" s="37" t="s">
        <v>215</v>
      </c>
    </row>
    <row r="46" spans="8:26" x14ac:dyDescent="0.25">
      <c r="H46"/>
      <c r="N46" s="30">
        <v>45</v>
      </c>
      <c r="T46" t="s">
        <v>336</v>
      </c>
      <c r="U46" t="s">
        <v>398</v>
      </c>
      <c r="V46" t="s">
        <v>399</v>
      </c>
      <c r="Z46" s="37" t="s">
        <v>232</v>
      </c>
    </row>
    <row r="47" spans="8:26" x14ac:dyDescent="0.25">
      <c r="H47"/>
      <c r="N47" s="30">
        <v>46</v>
      </c>
      <c r="T47" t="s">
        <v>337</v>
      </c>
      <c r="U47">
        <v>17630</v>
      </c>
      <c r="V47" t="s">
        <v>15</v>
      </c>
      <c r="Z47" s="37" t="s">
        <v>243</v>
      </c>
    </row>
    <row r="48" spans="8:26" x14ac:dyDescent="0.25">
      <c r="H48"/>
      <c r="N48" s="30">
        <v>47</v>
      </c>
      <c r="T48" t="s">
        <v>337</v>
      </c>
      <c r="U48">
        <v>33243</v>
      </c>
      <c r="V48" t="s">
        <v>30</v>
      </c>
      <c r="Z48" s="37" t="s">
        <v>249</v>
      </c>
    </row>
    <row r="49" spans="8:26" x14ac:dyDescent="0.25">
      <c r="H49"/>
      <c r="N49" s="30">
        <v>48</v>
      </c>
      <c r="T49" t="s">
        <v>337</v>
      </c>
      <c r="U49">
        <v>25640</v>
      </c>
      <c r="V49" t="s">
        <v>73</v>
      </c>
      <c r="Z49" s="37" t="s">
        <v>281</v>
      </c>
    </row>
    <row r="50" spans="8:26" x14ac:dyDescent="0.25">
      <c r="H50"/>
      <c r="N50" s="30">
        <v>49</v>
      </c>
      <c r="T50" t="s">
        <v>337</v>
      </c>
      <c r="U50">
        <v>42308</v>
      </c>
      <c r="V50" t="s">
        <v>109</v>
      </c>
      <c r="Z50" s="37" t="s">
        <v>292</v>
      </c>
    </row>
    <row r="51" spans="8:26" x14ac:dyDescent="0.25">
      <c r="H51"/>
      <c r="N51" s="30">
        <v>50</v>
      </c>
      <c r="T51" t="s">
        <v>337</v>
      </c>
      <c r="U51">
        <v>44720</v>
      </c>
      <c r="V51" t="s">
        <v>116</v>
      </c>
      <c r="Z51" s="37" t="s">
        <v>399</v>
      </c>
    </row>
    <row r="52" spans="8:26" x14ac:dyDescent="0.25">
      <c r="H52"/>
      <c r="N52" s="30">
        <v>51</v>
      </c>
      <c r="T52" t="s">
        <v>337</v>
      </c>
      <c r="U52">
        <v>58613</v>
      </c>
      <c r="V52" t="s">
        <v>120</v>
      </c>
      <c r="Z52" s="36" t="s">
        <v>337</v>
      </c>
    </row>
    <row r="53" spans="8:26" x14ac:dyDescent="0.25">
      <c r="H53"/>
      <c r="N53" s="30">
        <v>52</v>
      </c>
      <c r="T53" t="s">
        <v>337</v>
      </c>
      <c r="U53">
        <v>42797</v>
      </c>
      <c r="V53" t="s">
        <v>125</v>
      </c>
      <c r="Z53" s="37" t="s">
        <v>15</v>
      </c>
    </row>
    <row r="54" spans="8:26" x14ac:dyDescent="0.25">
      <c r="H54"/>
      <c r="N54" s="30">
        <v>53</v>
      </c>
      <c r="T54" t="s">
        <v>337</v>
      </c>
      <c r="U54">
        <v>44500</v>
      </c>
      <c r="V54" t="s">
        <v>126</v>
      </c>
      <c r="Z54" s="37" t="s">
        <v>30</v>
      </c>
    </row>
    <row r="55" spans="8:26" x14ac:dyDescent="0.25">
      <c r="H55"/>
      <c r="T55" t="s">
        <v>337</v>
      </c>
      <c r="U55">
        <v>45163</v>
      </c>
      <c r="V55" t="s">
        <v>184</v>
      </c>
      <c r="Z55" s="37" t="s">
        <v>73</v>
      </c>
    </row>
    <row r="56" spans="8:26" x14ac:dyDescent="0.25">
      <c r="H56"/>
      <c r="T56" t="s">
        <v>337</v>
      </c>
      <c r="U56">
        <v>55505</v>
      </c>
      <c r="V56" t="s">
        <v>198</v>
      </c>
      <c r="Z56" s="37" t="s">
        <v>109</v>
      </c>
    </row>
    <row r="57" spans="8:26" x14ac:dyDescent="0.25">
      <c r="H57"/>
      <c r="T57" t="s">
        <v>337</v>
      </c>
      <c r="U57">
        <v>17534</v>
      </c>
      <c r="V57" t="s">
        <v>328</v>
      </c>
      <c r="Z57" s="37" t="s">
        <v>116</v>
      </c>
    </row>
    <row r="58" spans="8:26" x14ac:dyDescent="0.25">
      <c r="H58"/>
      <c r="T58" t="s">
        <v>337</v>
      </c>
      <c r="U58">
        <v>44122</v>
      </c>
      <c r="V58" t="s">
        <v>232</v>
      </c>
      <c r="Z58" s="37" t="s">
        <v>120</v>
      </c>
    </row>
    <row r="59" spans="8:26" x14ac:dyDescent="0.25">
      <c r="H59"/>
      <c r="T59" t="s">
        <v>337</v>
      </c>
      <c r="U59">
        <v>54917</v>
      </c>
      <c r="V59" t="s">
        <v>236</v>
      </c>
      <c r="Z59" s="37" t="s">
        <v>125</v>
      </c>
    </row>
    <row r="60" spans="8:26" x14ac:dyDescent="0.25">
      <c r="H60"/>
      <c r="T60" t="s">
        <v>337</v>
      </c>
      <c r="U60">
        <v>29283</v>
      </c>
      <c r="V60" t="s">
        <v>264</v>
      </c>
      <c r="Z60" s="37" t="s">
        <v>126</v>
      </c>
    </row>
    <row r="61" spans="8:26" x14ac:dyDescent="0.25">
      <c r="H61"/>
      <c r="T61" t="s">
        <v>337</v>
      </c>
      <c r="U61">
        <v>52244</v>
      </c>
      <c r="V61" t="s">
        <v>274</v>
      </c>
      <c r="Z61" s="37" t="s">
        <v>184</v>
      </c>
    </row>
    <row r="62" spans="8:26" x14ac:dyDescent="0.25">
      <c r="H62"/>
      <c r="T62" t="s">
        <v>337</v>
      </c>
      <c r="U62">
        <v>48522</v>
      </c>
      <c r="V62" t="s">
        <v>281</v>
      </c>
      <c r="Z62" s="37" t="s">
        <v>198</v>
      </c>
    </row>
    <row r="63" spans="8:26" x14ac:dyDescent="0.25">
      <c r="H63"/>
      <c r="T63" t="s">
        <v>337</v>
      </c>
      <c r="U63">
        <v>56787</v>
      </c>
      <c r="V63" t="s">
        <v>284</v>
      </c>
      <c r="Z63" s="37" t="s">
        <v>328</v>
      </c>
    </row>
    <row r="64" spans="8:26" x14ac:dyDescent="0.25">
      <c r="H64"/>
      <c r="T64" t="s">
        <v>337</v>
      </c>
      <c r="U64">
        <v>28819</v>
      </c>
      <c r="V64" t="s">
        <v>292</v>
      </c>
      <c r="Z64" s="37" t="s">
        <v>232</v>
      </c>
    </row>
    <row r="65" spans="8:26" x14ac:dyDescent="0.25">
      <c r="H65"/>
      <c r="T65" t="s">
        <v>337</v>
      </c>
      <c r="U65">
        <v>16076</v>
      </c>
      <c r="V65" t="s">
        <v>303</v>
      </c>
      <c r="Z65" s="37" t="s">
        <v>236</v>
      </c>
    </row>
    <row r="66" spans="8:26" x14ac:dyDescent="0.25">
      <c r="H66"/>
      <c r="T66" t="s">
        <v>337</v>
      </c>
      <c r="U66" t="s">
        <v>398</v>
      </c>
      <c r="V66" t="s">
        <v>399</v>
      </c>
      <c r="Z66" s="37" t="s">
        <v>264</v>
      </c>
    </row>
    <row r="67" spans="8:26" x14ac:dyDescent="0.25">
      <c r="H67"/>
      <c r="T67" t="s">
        <v>338</v>
      </c>
      <c r="U67">
        <v>31952</v>
      </c>
      <c r="V67" t="s">
        <v>333</v>
      </c>
      <c r="Z67" s="37" t="s">
        <v>274</v>
      </c>
    </row>
    <row r="68" spans="8:26" x14ac:dyDescent="0.25">
      <c r="H68"/>
      <c r="T68" t="s">
        <v>338</v>
      </c>
      <c r="U68">
        <v>34955</v>
      </c>
      <c r="V68" t="s">
        <v>339</v>
      </c>
      <c r="Z68" s="37" t="s">
        <v>281</v>
      </c>
    </row>
    <row r="69" spans="8:26" x14ac:dyDescent="0.25">
      <c r="H69"/>
      <c r="T69" t="s">
        <v>338</v>
      </c>
      <c r="U69">
        <v>51232</v>
      </c>
      <c r="V69" t="s">
        <v>59</v>
      </c>
      <c r="Z69" s="37" t="s">
        <v>284</v>
      </c>
    </row>
    <row r="70" spans="8:26" x14ac:dyDescent="0.25">
      <c r="H70"/>
      <c r="T70" t="s">
        <v>338</v>
      </c>
      <c r="U70">
        <v>56432</v>
      </c>
      <c r="V70" t="s">
        <v>177</v>
      </c>
      <c r="Z70" s="37" t="s">
        <v>292</v>
      </c>
    </row>
    <row r="71" spans="8:26" x14ac:dyDescent="0.25">
      <c r="T71" t="s">
        <v>338</v>
      </c>
      <c r="U71">
        <v>55505</v>
      </c>
      <c r="V71" t="s">
        <v>198</v>
      </c>
      <c r="Z71" s="37" t="s">
        <v>303</v>
      </c>
    </row>
    <row r="72" spans="8:26" x14ac:dyDescent="0.25">
      <c r="T72" t="s">
        <v>338</v>
      </c>
      <c r="U72">
        <v>17534</v>
      </c>
      <c r="V72" t="s">
        <v>328</v>
      </c>
      <c r="Z72" s="37" t="s">
        <v>399</v>
      </c>
    </row>
    <row r="73" spans="8:26" x14ac:dyDescent="0.25">
      <c r="T73" t="s">
        <v>338</v>
      </c>
      <c r="U73">
        <v>44122</v>
      </c>
      <c r="V73" t="s">
        <v>232</v>
      </c>
      <c r="Z73" s="36" t="s">
        <v>338</v>
      </c>
    </row>
    <row r="74" spans="8:26" x14ac:dyDescent="0.25">
      <c r="T74" t="s">
        <v>338</v>
      </c>
      <c r="U74">
        <v>33545</v>
      </c>
      <c r="V74" t="s">
        <v>239</v>
      </c>
      <c r="Z74" s="37" t="s">
        <v>333</v>
      </c>
    </row>
    <row r="75" spans="8:26" x14ac:dyDescent="0.25">
      <c r="T75" t="s">
        <v>338</v>
      </c>
      <c r="U75">
        <v>48522</v>
      </c>
      <c r="V75" t="s">
        <v>281</v>
      </c>
      <c r="Z75" s="37" t="s">
        <v>339</v>
      </c>
    </row>
    <row r="76" spans="8:26" x14ac:dyDescent="0.25">
      <c r="T76" t="s">
        <v>338</v>
      </c>
      <c r="U76">
        <v>16076</v>
      </c>
      <c r="V76" t="s">
        <v>303</v>
      </c>
      <c r="Z76" s="37" t="s">
        <v>59</v>
      </c>
    </row>
    <row r="77" spans="8:26" x14ac:dyDescent="0.25">
      <c r="T77" t="s">
        <v>338</v>
      </c>
      <c r="U77" t="s">
        <v>398</v>
      </c>
      <c r="V77" t="s">
        <v>399</v>
      </c>
      <c r="Z77" s="37" t="s">
        <v>177</v>
      </c>
    </row>
    <row r="78" spans="8:26" x14ac:dyDescent="0.25">
      <c r="T78" t="s">
        <v>340</v>
      </c>
      <c r="U78">
        <v>47893</v>
      </c>
      <c r="V78" t="s">
        <v>327</v>
      </c>
      <c r="Z78" s="37" t="s">
        <v>198</v>
      </c>
    </row>
    <row r="79" spans="8:26" x14ac:dyDescent="0.25">
      <c r="T79" t="s">
        <v>340</v>
      </c>
      <c r="U79">
        <v>15039</v>
      </c>
      <c r="V79" t="s">
        <v>136</v>
      </c>
      <c r="Z79" s="37" t="s">
        <v>328</v>
      </c>
    </row>
    <row r="80" spans="8:26" x14ac:dyDescent="0.25">
      <c r="T80" t="s">
        <v>340</v>
      </c>
      <c r="U80">
        <v>52938</v>
      </c>
      <c r="V80" t="s">
        <v>143</v>
      </c>
      <c r="Z80" s="37" t="s">
        <v>232</v>
      </c>
    </row>
    <row r="81" spans="20:26" x14ac:dyDescent="0.25">
      <c r="T81" t="s">
        <v>340</v>
      </c>
      <c r="U81">
        <v>53831</v>
      </c>
      <c r="V81" t="s">
        <v>156</v>
      </c>
      <c r="Z81" s="37" t="s">
        <v>239</v>
      </c>
    </row>
    <row r="82" spans="20:26" x14ac:dyDescent="0.25">
      <c r="T82" t="s">
        <v>340</v>
      </c>
      <c r="U82">
        <v>55505</v>
      </c>
      <c r="V82" t="s">
        <v>198</v>
      </c>
      <c r="Z82" s="37" t="s">
        <v>281</v>
      </c>
    </row>
    <row r="83" spans="20:26" x14ac:dyDescent="0.25">
      <c r="T83" t="s">
        <v>340</v>
      </c>
      <c r="U83">
        <v>17534</v>
      </c>
      <c r="V83" t="s">
        <v>328</v>
      </c>
      <c r="Z83" s="37" t="s">
        <v>303</v>
      </c>
    </row>
    <row r="84" spans="20:26" x14ac:dyDescent="0.25">
      <c r="T84" t="s">
        <v>340</v>
      </c>
      <c r="U84">
        <v>44122</v>
      </c>
      <c r="V84" t="s">
        <v>232</v>
      </c>
      <c r="Z84" s="37" t="s">
        <v>399</v>
      </c>
    </row>
    <row r="85" spans="20:26" x14ac:dyDescent="0.25">
      <c r="T85" t="s">
        <v>340</v>
      </c>
      <c r="U85">
        <v>34699</v>
      </c>
      <c r="V85" t="s">
        <v>234</v>
      </c>
      <c r="Z85" s="36" t="s">
        <v>340</v>
      </c>
    </row>
    <row r="86" spans="20:26" x14ac:dyDescent="0.25">
      <c r="T86" t="s">
        <v>340</v>
      </c>
      <c r="U86">
        <v>31271</v>
      </c>
      <c r="V86" t="s">
        <v>259</v>
      </c>
      <c r="Z86" s="37" t="s">
        <v>327</v>
      </c>
    </row>
    <row r="87" spans="20:26" x14ac:dyDescent="0.25">
      <c r="T87" t="s">
        <v>340</v>
      </c>
      <c r="U87">
        <v>28819</v>
      </c>
      <c r="V87" t="s">
        <v>292</v>
      </c>
      <c r="Z87" s="37" t="s">
        <v>136</v>
      </c>
    </row>
    <row r="88" spans="20:26" x14ac:dyDescent="0.25">
      <c r="T88" t="s">
        <v>340</v>
      </c>
      <c r="U88" t="s">
        <v>398</v>
      </c>
      <c r="V88" t="s">
        <v>399</v>
      </c>
      <c r="Z88" s="37" t="s">
        <v>143</v>
      </c>
    </row>
    <row r="89" spans="20:26" x14ac:dyDescent="0.25">
      <c r="T89" t="s">
        <v>341</v>
      </c>
      <c r="U89">
        <v>57665</v>
      </c>
      <c r="V89" t="s">
        <v>342</v>
      </c>
      <c r="Z89" s="37" t="s">
        <v>156</v>
      </c>
    </row>
    <row r="90" spans="20:26" x14ac:dyDescent="0.25">
      <c r="T90" t="s">
        <v>341</v>
      </c>
      <c r="U90">
        <v>14616</v>
      </c>
      <c r="V90" t="s">
        <v>160</v>
      </c>
      <c r="Z90" s="37" t="s">
        <v>198</v>
      </c>
    </row>
    <row r="91" spans="20:26" x14ac:dyDescent="0.25">
      <c r="T91" t="s">
        <v>341</v>
      </c>
      <c r="U91">
        <v>46116</v>
      </c>
      <c r="V91" t="s">
        <v>180</v>
      </c>
      <c r="Z91" s="37" t="s">
        <v>328</v>
      </c>
    </row>
    <row r="92" spans="20:26" x14ac:dyDescent="0.25">
      <c r="T92" t="s">
        <v>341</v>
      </c>
      <c r="U92">
        <v>55505</v>
      </c>
      <c r="V92" t="s">
        <v>198</v>
      </c>
      <c r="Z92" s="37" t="s">
        <v>232</v>
      </c>
    </row>
    <row r="93" spans="20:26" x14ac:dyDescent="0.25">
      <c r="T93" t="s">
        <v>341</v>
      </c>
      <c r="U93">
        <v>17534</v>
      </c>
      <c r="V93" t="s">
        <v>328</v>
      </c>
      <c r="Z93" s="37" t="s">
        <v>234</v>
      </c>
    </row>
    <row r="94" spans="20:26" x14ac:dyDescent="0.25">
      <c r="T94" t="s">
        <v>341</v>
      </c>
      <c r="U94">
        <v>26092</v>
      </c>
      <c r="V94" t="s">
        <v>221</v>
      </c>
      <c r="Z94" s="37" t="s">
        <v>259</v>
      </c>
    </row>
    <row r="95" spans="20:26" x14ac:dyDescent="0.25">
      <c r="T95" t="s">
        <v>341</v>
      </c>
      <c r="U95">
        <v>33944</v>
      </c>
      <c r="V95" t="s">
        <v>269</v>
      </c>
      <c r="Z95" s="37" t="s">
        <v>292</v>
      </c>
    </row>
    <row r="96" spans="20:26" x14ac:dyDescent="0.25">
      <c r="T96" t="s">
        <v>341</v>
      </c>
      <c r="U96" t="s">
        <v>398</v>
      </c>
      <c r="V96" t="s">
        <v>399</v>
      </c>
      <c r="Z96" s="37" t="s">
        <v>399</v>
      </c>
    </row>
    <row r="97" spans="20:26" x14ac:dyDescent="0.25">
      <c r="T97" t="s">
        <v>343</v>
      </c>
      <c r="U97">
        <v>53001</v>
      </c>
      <c r="V97" t="s">
        <v>115</v>
      </c>
      <c r="Z97" s="36" t="s">
        <v>341</v>
      </c>
    </row>
    <row r="98" spans="20:26" x14ac:dyDescent="0.25">
      <c r="T98" t="s">
        <v>343</v>
      </c>
      <c r="U98">
        <v>55424</v>
      </c>
      <c r="V98" t="s">
        <v>124</v>
      </c>
      <c r="Z98" s="37" t="s">
        <v>342</v>
      </c>
    </row>
    <row r="99" spans="20:26" x14ac:dyDescent="0.25">
      <c r="T99" t="s">
        <v>343</v>
      </c>
      <c r="U99">
        <v>15039</v>
      </c>
      <c r="V99" t="s">
        <v>136</v>
      </c>
      <c r="Z99" s="37" t="s">
        <v>160</v>
      </c>
    </row>
    <row r="100" spans="20:26" x14ac:dyDescent="0.25">
      <c r="T100" t="s">
        <v>343</v>
      </c>
      <c r="U100">
        <v>42891</v>
      </c>
      <c r="V100" t="s">
        <v>163</v>
      </c>
      <c r="Z100" s="37" t="s">
        <v>180</v>
      </c>
    </row>
    <row r="101" spans="20:26" x14ac:dyDescent="0.25">
      <c r="T101" t="s">
        <v>343</v>
      </c>
      <c r="U101">
        <v>45163</v>
      </c>
      <c r="V101" t="s">
        <v>184</v>
      </c>
      <c r="Z101" s="37" t="s">
        <v>198</v>
      </c>
    </row>
    <row r="102" spans="20:26" x14ac:dyDescent="0.25">
      <c r="T102" t="s">
        <v>343</v>
      </c>
      <c r="U102">
        <v>55505</v>
      </c>
      <c r="V102" t="s">
        <v>198</v>
      </c>
      <c r="Z102" s="37" t="s">
        <v>328</v>
      </c>
    </row>
    <row r="103" spans="20:26" x14ac:dyDescent="0.25">
      <c r="T103" t="s">
        <v>343</v>
      </c>
      <c r="U103">
        <v>17534</v>
      </c>
      <c r="V103" t="s">
        <v>328</v>
      </c>
      <c r="Z103" s="37" t="s">
        <v>221</v>
      </c>
    </row>
    <row r="104" spans="20:26" x14ac:dyDescent="0.25">
      <c r="T104" t="s">
        <v>343</v>
      </c>
      <c r="U104">
        <v>17277</v>
      </c>
      <c r="V104" t="s">
        <v>214</v>
      </c>
      <c r="Z104" s="37" t="s">
        <v>269</v>
      </c>
    </row>
    <row r="105" spans="20:26" x14ac:dyDescent="0.25">
      <c r="T105" t="s">
        <v>343</v>
      </c>
      <c r="U105">
        <v>44122</v>
      </c>
      <c r="V105" t="s">
        <v>232</v>
      </c>
      <c r="Z105" s="37" t="s">
        <v>399</v>
      </c>
    </row>
    <row r="106" spans="20:26" x14ac:dyDescent="0.25">
      <c r="T106" t="s">
        <v>343</v>
      </c>
      <c r="U106">
        <v>35587</v>
      </c>
      <c r="V106" t="s">
        <v>245</v>
      </c>
      <c r="Z106" s="36" t="s">
        <v>343</v>
      </c>
    </row>
    <row r="107" spans="20:26" x14ac:dyDescent="0.25">
      <c r="T107" t="s">
        <v>343</v>
      </c>
      <c r="U107">
        <v>48522</v>
      </c>
      <c r="V107" t="s">
        <v>281</v>
      </c>
      <c r="Z107" s="37" t="s">
        <v>115</v>
      </c>
    </row>
    <row r="108" spans="20:26" x14ac:dyDescent="0.25">
      <c r="T108" t="s">
        <v>343</v>
      </c>
      <c r="U108">
        <v>28819</v>
      </c>
      <c r="V108" t="s">
        <v>292</v>
      </c>
      <c r="Z108" s="37" t="s">
        <v>124</v>
      </c>
    </row>
    <row r="109" spans="20:26" x14ac:dyDescent="0.25">
      <c r="T109" t="s">
        <v>343</v>
      </c>
      <c r="U109">
        <v>55632</v>
      </c>
      <c r="V109" t="s">
        <v>302</v>
      </c>
      <c r="Z109" s="37" t="s">
        <v>136</v>
      </c>
    </row>
    <row r="110" spans="20:26" x14ac:dyDescent="0.25">
      <c r="T110" t="s">
        <v>343</v>
      </c>
      <c r="U110" t="s">
        <v>398</v>
      </c>
      <c r="V110" t="s">
        <v>399</v>
      </c>
      <c r="Z110" s="37" t="s">
        <v>163</v>
      </c>
    </row>
    <row r="111" spans="20:26" x14ac:dyDescent="0.25">
      <c r="T111" t="s">
        <v>344</v>
      </c>
      <c r="U111">
        <v>52325</v>
      </c>
      <c r="V111" t="s">
        <v>142</v>
      </c>
      <c r="Z111" s="37" t="s">
        <v>184</v>
      </c>
    </row>
    <row r="112" spans="20:26" x14ac:dyDescent="0.25">
      <c r="T112" t="s">
        <v>344</v>
      </c>
      <c r="U112">
        <v>54424</v>
      </c>
      <c r="V112" t="s">
        <v>155</v>
      </c>
      <c r="Z112" s="37" t="s">
        <v>198</v>
      </c>
    </row>
    <row r="113" spans="20:26" x14ac:dyDescent="0.25">
      <c r="T113" t="s">
        <v>344</v>
      </c>
      <c r="U113">
        <v>38091</v>
      </c>
      <c r="V113" t="s">
        <v>161</v>
      </c>
      <c r="Z113" s="37" t="s">
        <v>328</v>
      </c>
    </row>
    <row r="114" spans="20:26" x14ac:dyDescent="0.25">
      <c r="T114" t="s">
        <v>344</v>
      </c>
      <c r="U114">
        <v>57748</v>
      </c>
      <c r="V114" t="s">
        <v>13</v>
      </c>
      <c r="Z114" s="37" t="s">
        <v>214</v>
      </c>
    </row>
    <row r="115" spans="20:26" x14ac:dyDescent="0.25">
      <c r="T115" t="s">
        <v>344</v>
      </c>
      <c r="U115">
        <v>55505</v>
      </c>
      <c r="V115" t="s">
        <v>198</v>
      </c>
      <c r="Z115" s="37" t="s">
        <v>232</v>
      </c>
    </row>
    <row r="116" spans="20:26" x14ac:dyDescent="0.25">
      <c r="T116" t="s">
        <v>344</v>
      </c>
      <c r="U116">
        <v>35126</v>
      </c>
      <c r="V116" t="s">
        <v>202</v>
      </c>
      <c r="Z116" s="37" t="s">
        <v>245</v>
      </c>
    </row>
    <row r="117" spans="20:26" x14ac:dyDescent="0.25">
      <c r="T117" t="s">
        <v>344</v>
      </c>
      <c r="U117">
        <v>57633</v>
      </c>
      <c r="V117" t="s">
        <v>345</v>
      </c>
      <c r="Z117" s="37" t="s">
        <v>281</v>
      </c>
    </row>
    <row r="118" spans="20:26" x14ac:dyDescent="0.25">
      <c r="T118" t="s">
        <v>344</v>
      </c>
      <c r="U118">
        <v>26206</v>
      </c>
      <c r="V118" t="s">
        <v>247</v>
      </c>
      <c r="Z118" s="37" t="s">
        <v>292</v>
      </c>
    </row>
    <row r="119" spans="20:26" x14ac:dyDescent="0.25">
      <c r="T119" t="s">
        <v>344</v>
      </c>
      <c r="U119">
        <v>48169</v>
      </c>
      <c r="V119" t="s">
        <v>298</v>
      </c>
      <c r="Z119" s="37" t="s">
        <v>302</v>
      </c>
    </row>
    <row r="120" spans="20:26" x14ac:dyDescent="0.25">
      <c r="T120" t="s">
        <v>344</v>
      </c>
      <c r="U120" t="s">
        <v>398</v>
      </c>
      <c r="V120" t="s">
        <v>399</v>
      </c>
      <c r="Z120" s="37" t="s">
        <v>399</v>
      </c>
    </row>
    <row r="121" spans="20:26" x14ac:dyDescent="0.25">
      <c r="T121" t="s">
        <v>346</v>
      </c>
      <c r="U121">
        <v>40358</v>
      </c>
      <c r="V121" t="s">
        <v>129</v>
      </c>
      <c r="Z121" s="36" t="s">
        <v>344</v>
      </c>
    </row>
    <row r="122" spans="20:26" x14ac:dyDescent="0.25">
      <c r="T122" t="s">
        <v>346</v>
      </c>
      <c r="U122">
        <v>34423</v>
      </c>
      <c r="V122" t="s">
        <v>147</v>
      </c>
      <c r="Z122" s="37" t="s">
        <v>142</v>
      </c>
    </row>
    <row r="123" spans="20:26" x14ac:dyDescent="0.25">
      <c r="T123" t="s">
        <v>346</v>
      </c>
      <c r="U123">
        <v>55505</v>
      </c>
      <c r="V123" t="s">
        <v>198</v>
      </c>
      <c r="Z123" s="37" t="s">
        <v>155</v>
      </c>
    </row>
    <row r="124" spans="20:26" x14ac:dyDescent="0.25">
      <c r="T124" t="s">
        <v>346</v>
      </c>
      <c r="U124">
        <v>17534</v>
      </c>
      <c r="V124" t="s">
        <v>328</v>
      </c>
      <c r="Z124" s="37" t="s">
        <v>161</v>
      </c>
    </row>
    <row r="125" spans="20:26" x14ac:dyDescent="0.25">
      <c r="T125" t="s">
        <v>346</v>
      </c>
      <c r="U125">
        <v>57108</v>
      </c>
      <c r="V125" t="s">
        <v>237</v>
      </c>
      <c r="Z125" s="37" t="s">
        <v>13</v>
      </c>
    </row>
    <row r="126" spans="20:26" x14ac:dyDescent="0.25">
      <c r="T126" t="s">
        <v>346</v>
      </c>
      <c r="U126">
        <v>48522</v>
      </c>
      <c r="V126" t="s">
        <v>281</v>
      </c>
      <c r="Z126" s="37" t="s">
        <v>198</v>
      </c>
    </row>
    <row r="127" spans="20:26" x14ac:dyDescent="0.25">
      <c r="T127" t="s">
        <v>346</v>
      </c>
      <c r="U127" t="s">
        <v>398</v>
      </c>
      <c r="V127" t="s">
        <v>399</v>
      </c>
      <c r="Z127" s="37" t="s">
        <v>202</v>
      </c>
    </row>
    <row r="128" spans="20:26" x14ac:dyDescent="0.25">
      <c r="T128" t="s">
        <v>347</v>
      </c>
      <c r="U128">
        <v>17750</v>
      </c>
      <c r="V128" t="s">
        <v>81</v>
      </c>
      <c r="Z128" s="37" t="s">
        <v>345</v>
      </c>
    </row>
    <row r="129" spans="20:26" x14ac:dyDescent="0.25">
      <c r="T129" t="s">
        <v>347</v>
      </c>
      <c r="U129">
        <v>43990</v>
      </c>
      <c r="V129" t="s">
        <v>85</v>
      </c>
      <c r="Z129" s="37" t="s">
        <v>247</v>
      </c>
    </row>
    <row r="130" spans="20:26" x14ac:dyDescent="0.25">
      <c r="T130" t="s">
        <v>347</v>
      </c>
      <c r="U130">
        <v>20493</v>
      </c>
      <c r="V130" t="s">
        <v>130</v>
      </c>
      <c r="Z130" s="37" t="s">
        <v>298</v>
      </c>
    </row>
    <row r="131" spans="20:26" x14ac:dyDescent="0.25">
      <c r="T131" t="s">
        <v>347</v>
      </c>
      <c r="U131">
        <v>21958</v>
      </c>
      <c r="V131" t="s">
        <v>131</v>
      </c>
      <c r="Z131" s="37" t="s">
        <v>399</v>
      </c>
    </row>
    <row r="132" spans="20:26" x14ac:dyDescent="0.25">
      <c r="T132" t="s">
        <v>347</v>
      </c>
      <c r="U132">
        <v>15039</v>
      </c>
      <c r="V132" t="s">
        <v>136</v>
      </c>
      <c r="Z132" s="36" t="s">
        <v>346</v>
      </c>
    </row>
    <row r="133" spans="20:26" x14ac:dyDescent="0.25">
      <c r="T133" t="s">
        <v>347</v>
      </c>
      <c r="U133">
        <v>16476</v>
      </c>
      <c r="V133" t="s">
        <v>185</v>
      </c>
      <c r="Z133" s="37" t="s">
        <v>129</v>
      </c>
    </row>
    <row r="134" spans="20:26" x14ac:dyDescent="0.25">
      <c r="T134" t="s">
        <v>347</v>
      </c>
      <c r="U134">
        <v>48665</v>
      </c>
      <c r="V134" t="s">
        <v>191</v>
      </c>
      <c r="Z134" s="37" t="s">
        <v>147</v>
      </c>
    </row>
    <row r="135" spans="20:26" x14ac:dyDescent="0.25">
      <c r="T135" t="s">
        <v>347</v>
      </c>
      <c r="U135">
        <v>55505</v>
      </c>
      <c r="V135" t="s">
        <v>198</v>
      </c>
      <c r="Z135" s="37" t="s">
        <v>198</v>
      </c>
    </row>
    <row r="136" spans="20:26" x14ac:dyDescent="0.25">
      <c r="T136" t="s">
        <v>347</v>
      </c>
      <c r="U136">
        <v>17534</v>
      </c>
      <c r="V136" t="s">
        <v>328</v>
      </c>
      <c r="Z136" s="37" t="s">
        <v>328</v>
      </c>
    </row>
    <row r="137" spans="20:26" x14ac:dyDescent="0.25">
      <c r="T137" t="s">
        <v>347</v>
      </c>
      <c r="U137">
        <v>53440</v>
      </c>
      <c r="V137" t="s">
        <v>217</v>
      </c>
      <c r="Z137" s="37" t="s">
        <v>237</v>
      </c>
    </row>
    <row r="138" spans="20:26" x14ac:dyDescent="0.25">
      <c r="T138" t="s">
        <v>347</v>
      </c>
      <c r="U138">
        <v>48522</v>
      </c>
      <c r="V138" t="s">
        <v>281</v>
      </c>
      <c r="Z138" s="37" t="s">
        <v>281</v>
      </c>
    </row>
    <row r="139" spans="20:26" x14ac:dyDescent="0.25">
      <c r="T139" t="s">
        <v>347</v>
      </c>
      <c r="U139">
        <v>39311</v>
      </c>
      <c r="V139" t="s">
        <v>291</v>
      </c>
      <c r="Z139" s="37" t="s">
        <v>399</v>
      </c>
    </row>
    <row r="140" spans="20:26" x14ac:dyDescent="0.25">
      <c r="T140" t="s">
        <v>347</v>
      </c>
      <c r="U140">
        <v>28819</v>
      </c>
      <c r="V140" t="s">
        <v>292</v>
      </c>
      <c r="Z140" s="36" t="s">
        <v>347</v>
      </c>
    </row>
    <row r="141" spans="20:26" x14ac:dyDescent="0.25">
      <c r="T141" t="s">
        <v>347</v>
      </c>
      <c r="U141">
        <v>23857</v>
      </c>
      <c r="V141" t="s">
        <v>300</v>
      </c>
      <c r="Z141" s="37" t="s">
        <v>81</v>
      </c>
    </row>
    <row r="142" spans="20:26" x14ac:dyDescent="0.25">
      <c r="T142" t="s">
        <v>347</v>
      </c>
      <c r="U142">
        <v>21876</v>
      </c>
      <c r="V142" t="s">
        <v>308</v>
      </c>
      <c r="Z142" s="37" t="s">
        <v>85</v>
      </c>
    </row>
    <row r="143" spans="20:26" x14ac:dyDescent="0.25">
      <c r="T143" t="s">
        <v>347</v>
      </c>
      <c r="U143" t="s">
        <v>398</v>
      </c>
      <c r="V143" t="s">
        <v>399</v>
      </c>
      <c r="Z143" s="37" t="s">
        <v>130</v>
      </c>
    </row>
    <row r="144" spans="20:26" x14ac:dyDescent="0.25">
      <c r="T144" t="s">
        <v>348</v>
      </c>
      <c r="U144">
        <v>30497</v>
      </c>
      <c r="V144" t="s">
        <v>71</v>
      </c>
      <c r="Z144" s="37" t="s">
        <v>131</v>
      </c>
    </row>
    <row r="145" spans="20:26" x14ac:dyDescent="0.25">
      <c r="T145" t="s">
        <v>348</v>
      </c>
      <c r="U145">
        <v>30560</v>
      </c>
      <c r="V145" t="s">
        <v>181</v>
      </c>
      <c r="Z145" s="37" t="s">
        <v>136</v>
      </c>
    </row>
    <row r="146" spans="20:26" x14ac:dyDescent="0.25">
      <c r="T146" t="s">
        <v>348</v>
      </c>
      <c r="U146">
        <v>55505</v>
      </c>
      <c r="V146" t="s">
        <v>198</v>
      </c>
      <c r="Z146" s="37" t="s">
        <v>185</v>
      </c>
    </row>
    <row r="147" spans="20:26" x14ac:dyDescent="0.25">
      <c r="T147" t="s">
        <v>348</v>
      </c>
      <c r="U147">
        <v>16907</v>
      </c>
      <c r="V147" t="s">
        <v>206</v>
      </c>
      <c r="Z147" s="37" t="s">
        <v>191</v>
      </c>
    </row>
    <row r="148" spans="20:26" x14ac:dyDescent="0.25">
      <c r="T148" t="s">
        <v>348</v>
      </c>
      <c r="U148">
        <v>44122</v>
      </c>
      <c r="V148" t="s">
        <v>232</v>
      </c>
      <c r="Z148" s="37" t="s">
        <v>198</v>
      </c>
    </row>
    <row r="149" spans="20:26" x14ac:dyDescent="0.25">
      <c r="T149" t="s">
        <v>348</v>
      </c>
      <c r="U149">
        <v>48522</v>
      </c>
      <c r="V149" t="s">
        <v>281</v>
      </c>
      <c r="Z149" s="37" t="s">
        <v>328</v>
      </c>
    </row>
    <row r="150" spans="20:26" x14ac:dyDescent="0.25">
      <c r="T150" t="s">
        <v>348</v>
      </c>
      <c r="U150">
        <v>26641</v>
      </c>
      <c r="V150" t="s">
        <v>285</v>
      </c>
      <c r="Z150" s="37" t="s">
        <v>217</v>
      </c>
    </row>
    <row r="151" spans="20:26" x14ac:dyDescent="0.25">
      <c r="T151" t="s">
        <v>348</v>
      </c>
      <c r="U151" t="s">
        <v>398</v>
      </c>
      <c r="V151" t="s">
        <v>399</v>
      </c>
      <c r="Z151" s="37" t="s">
        <v>281</v>
      </c>
    </row>
    <row r="152" spans="20:26" x14ac:dyDescent="0.25">
      <c r="T152" t="s">
        <v>349</v>
      </c>
      <c r="U152">
        <v>47893</v>
      </c>
      <c r="V152" t="s">
        <v>327</v>
      </c>
      <c r="Z152" s="37" t="s">
        <v>291</v>
      </c>
    </row>
    <row r="153" spans="20:26" x14ac:dyDescent="0.25">
      <c r="T153" t="s">
        <v>349</v>
      </c>
      <c r="U153">
        <v>18162</v>
      </c>
      <c r="V153" t="s">
        <v>91</v>
      </c>
      <c r="Z153" s="37" t="s">
        <v>292</v>
      </c>
    </row>
    <row r="154" spans="20:26" x14ac:dyDescent="0.25">
      <c r="T154" t="s">
        <v>349</v>
      </c>
      <c r="U154">
        <v>57915</v>
      </c>
      <c r="V154" t="s">
        <v>132</v>
      </c>
      <c r="Z154" s="37" t="s">
        <v>300</v>
      </c>
    </row>
    <row r="155" spans="20:26" x14ac:dyDescent="0.25">
      <c r="T155" t="s">
        <v>349</v>
      </c>
      <c r="U155">
        <v>15039</v>
      </c>
      <c r="V155" t="s">
        <v>136</v>
      </c>
      <c r="Z155" s="37" t="s">
        <v>308</v>
      </c>
    </row>
    <row r="156" spans="20:26" x14ac:dyDescent="0.25">
      <c r="T156" t="s">
        <v>349</v>
      </c>
      <c r="U156">
        <v>17205</v>
      </c>
      <c r="V156" t="s">
        <v>137</v>
      </c>
      <c r="Z156" s="37" t="s">
        <v>399</v>
      </c>
    </row>
    <row r="157" spans="20:26" x14ac:dyDescent="0.25">
      <c r="T157" t="s">
        <v>349</v>
      </c>
      <c r="U157">
        <v>57768</v>
      </c>
      <c r="V157" t="s">
        <v>143</v>
      </c>
      <c r="Z157" s="36" t="s">
        <v>348</v>
      </c>
    </row>
    <row r="158" spans="20:26" x14ac:dyDescent="0.25">
      <c r="T158" t="s">
        <v>349</v>
      </c>
      <c r="U158">
        <v>54344</v>
      </c>
      <c r="V158" t="s">
        <v>170</v>
      </c>
      <c r="Z158" s="37" t="s">
        <v>71</v>
      </c>
    </row>
    <row r="159" spans="20:26" x14ac:dyDescent="0.25">
      <c r="T159" t="s">
        <v>349</v>
      </c>
      <c r="U159">
        <v>113801</v>
      </c>
      <c r="V159" t="s">
        <v>192</v>
      </c>
      <c r="Z159" s="37" t="s">
        <v>181</v>
      </c>
    </row>
    <row r="160" spans="20:26" x14ac:dyDescent="0.25">
      <c r="T160" t="s">
        <v>349</v>
      </c>
      <c r="U160">
        <v>55505</v>
      </c>
      <c r="V160" t="s">
        <v>198</v>
      </c>
      <c r="Z160" s="37" t="s">
        <v>198</v>
      </c>
    </row>
    <row r="161" spans="20:26" x14ac:dyDescent="0.25">
      <c r="T161" t="s">
        <v>349</v>
      </c>
      <c r="U161">
        <v>17534</v>
      </c>
      <c r="V161" t="s">
        <v>328</v>
      </c>
      <c r="Z161" s="37" t="s">
        <v>206</v>
      </c>
    </row>
    <row r="162" spans="20:26" x14ac:dyDescent="0.25">
      <c r="T162" t="s">
        <v>349</v>
      </c>
      <c r="U162">
        <v>16785</v>
      </c>
      <c r="V162" t="s">
        <v>213</v>
      </c>
      <c r="Z162" s="37" t="s">
        <v>232</v>
      </c>
    </row>
    <row r="163" spans="20:26" x14ac:dyDescent="0.25">
      <c r="T163" t="s">
        <v>349</v>
      </c>
      <c r="U163">
        <v>44122</v>
      </c>
      <c r="V163" t="s">
        <v>232</v>
      </c>
      <c r="Z163" s="37" t="s">
        <v>281</v>
      </c>
    </row>
    <row r="164" spans="20:26" x14ac:dyDescent="0.25">
      <c r="T164" t="s">
        <v>349</v>
      </c>
      <c r="U164">
        <v>58606</v>
      </c>
      <c r="V164" t="s">
        <v>350</v>
      </c>
      <c r="Z164" s="37" t="s">
        <v>285</v>
      </c>
    </row>
    <row r="165" spans="20:26" x14ac:dyDescent="0.25">
      <c r="T165" t="s">
        <v>349</v>
      </c>
      <c r="U165">
        <v>33882</v>
      </c>
      <c r="V165" t="s">
        <v>351</v>
      </c>
      <c r="Z165" s="37" t="s">
        <v>399</v>
      </c>
    </row>
    <row r="166" spans="20:26" x14ac:dyDescent="0.25">
      <c r="T166" t="s">
        <v>349</v>
      </c>
      <c r="U166">
        <v>46522</v>
      </c>
      <c r="V166" t="s">
        <v>241</v>
      </c>
      <c r="Z166" s="36" t="s">
        <v>349</v>
      </c>
    </row>
    <row r="167" spans="20:26" x14ac:dyDescent="0.25">
      <c r="T167" t="s">
        <v>349</v>
      </c>
      <c r="U167">
        <v>29004</v>
      </c>
      <c r="V167" t="s">
        <v>253</v>
      </c>
      <c r="Z167" s="37" t="s">
        <v>327</v>
      </c>
    </row>
    <row r="168" spans="20:26" x14ac:dyDescent="0.25">
      <c r="T168" t="s">
        <v>349</v>
      </c>
      <c r="U168">
        <v>28557</v>
      </c>
      <c r="V168" t="s">
        <v>279</v>
      </c>
      <c r="Z168" s="37" t="s">
        <v>91</v>
      </c>
    </row>
    <row r="169" spans="20:26" x14ac:dyDescent="0.25">
      <c r="T169" t="s">
        <v>349</v>
      </c>
      <c r="U169">
        <v>56035</v>
      </c>
      <c r="V169" t="s">
        <v>280</v>
      </c>
      <c r="Z169" s="37" t="s">
        <v>132</v>
      </c>
    </row>
    <row r="170" spans="20:26" x14ac:dyDescent="0.25">
      <c r="T170" t="s">
        <v>349</v>
      </c>
      <c r="U170">
        <v>48522</v>
      </c>
      <c r="V170" t="s">
        <v>281</v>
      </c>
      <c r="Z170" s="37" t="s">
        <v>136</v>
      </c>
    </row>
    <row r="171" spans="20:26" x14ac:dyDescent="0.25">
      <c r="T171" t="s">
        <v>349</v>
      </c>
      <c r="U171">
        <v>56033</v>
      </c>
      <c r="V171" t="s">
        <v>297</v>
      </c>
      <c r="Z171" s="37" t="s">
        <v>137</v>
      </c>
    </row>
    <row r="172" spans="20:26" x14ac:dyDescent="0.25">
      <c r="T172" t="s">
        <v>349</v>
      </c>
      <c r="U172" t="s">
        <v>398</v>
      </c>
      <c r="V172" t="s">
        <v>399</v>
      </c>
      <c r="Z172" s="37" t="s">
        <v>143</v>
      </c>
    </row>
    <row r="173" spans="20:26" x14ac:dyDescent="0.25">
      <c r="T173" t="s">
        <v>352</v>
      </c>
      <c r="U173">
        <v>50871</v>
      </c>
      <c r="V173" t="s">
        <v>33</v>
      </c>
      <c r="Z173" s="37" t="s">
        <v>170</v>
      </c>
    </row>
    <row r="174" spans="20:26" x14ac:dyDescent="0.25">
      <c r="T174" t="s">
        <v>352</v>
      </c>
      <c r="U174">
        <v>47616</v>
      </c>
      <c r="V174" t="s">
        <v>327</v>
      </c>
      <c r="Z174" s="37" t="s">
        <v>192</v>
      </c>
    </row>
    <row r="175" spans="20:26" x14ac:dyDescent="0.25">
      <c r="T175" t="s">
        <v>352</v>
      </c>
      <c r="U175">
        <v>20493</v>
      </c>
      <c r="V175" t="s">
        <v>130</v>
      </c>
      <c r="Z175" s="37" t="s">
        <v>198</v>
      </c>
    </row>
    <row r="176" spans="20:26" x14ac:dyDescent="0.25">
      <c r="T176" t="s">
        <v>352</v>
      </c>
      <c r="U176">
        <v>15039</v>
      </c>
      <c r="V176" t="s">
        <v>136</v>
      </c>
      <c r="Z176" s="37" t="s">
        <v>328</v>
      </c>
    </row>
    <row r="177" spans="20:26" x14ac:dyDescent="0.25">
      <c r="T177" t="s">
        <v>352</v>
      </c>
      <c r="U177">
        <v>53735</v>
      </c>
      <c r="V177" t="s">
        <v>154</v>
      </c>
      <c r="Z177" s="37" t="s">
        <v>213</v>
      </c>
    </row>
    <row r="178" spans="20:26" x14ac:dyDescent="0.25">
      <c r="T178" t="s">
        <v>352</v>
      </c>
      <c r="U178">
        <v>58651</v>
      </c>
      <c r="V178" t="s">
        <v>164</v>
      </c>
      <c r="Z178" s="37" t="s">
        <v>232</v>
      </c>
    </row>
    <row r="179" spans="20:26" x14ac:dyDescent="0.25">
      <c r="T179" t="s">
        <v>352</v>
      </c>
      <c r="U179">
        <v>56168</v>
      </c>
      <c r="V179" t="s">
        <v>168</v>
      </c>
      <c r="Z179" s="37" t="s">
        <v>350</v>
      </c>
    </row>
    <row r="180" spans="20:26" x14ac:dyDescent="0.25">
      <c r="T180" t="s">
        <v>352</v>
      </c>
      <c r="U180">
        <v>55505</v>
      </c>
      <c r="V180" t="s">
        <v>198</v>
      </c>
      <c r="Z180" s="37" t="s">
        <v>351</v>
      </c>
    </row>
    <row r="181" spans="20:26" x14ac:dyDescent="0.25">
      <c r="T181" t="s">
        <v>352</v>
      </c>
      <c r="U181">
        <v>40480</v>
      </c>
      <c r="V181" t="s">
        <v>211</v>
      </c>
      <c r="Z181" s="37" t="s">
        <v>241</v>
      </c>
    </row>
    <row r="182" spans="20:26" x14ac:dyDescent="0.25">
      <c r="T182" t="s">
        <v>352</v>
      </c>
      <c r="U182">
        <v>17534</v>
      </c>
      <c r="V182" t="s">
        <v>328</v>
      </c>
      <c r="Z182" s="37" t="s">
        <v>253</v>
      </c>
    </row>
    <row r="183" spans="20:26" x14ac:dyDescent="0.25">
      <c r="T183" t="s">
        <v>352</v>
      </c>
      <c r="U183">
        <v>44122</v>
      </c>
      <c r="V183" t="s">
        <v>232</v>
      </c>
      <c r="Z183" s="37" t="s">
        <v>279</v>
      </c>
    </row>
    <row r="184" spans="20:26" x14ac:dyDescent="0.25">
      <c r="T184" t="s">
        <v>352</v>
      </c>
      <c r="U184">
        <v>24533</v>
      </c>
      <c r="V184" t="s">
        <v>353</v>
      </c>
      <c r="Z184" s="37" t="s">
        <v>280</v>
      </c>
    </row>
    <row r="185" spans="20:26" x14ac:dyDescent="0.25">
      <c r="T185" t="s">
        <v>352</v>
      </c>
      <c r="U185">
        <v>29283</v>
      </c>
      <c r="V185" t="s">
        <v>264</v>
      </c>
      <c r="Z185" s="37" t="s">
        <v>281</v>
      </c>
    </row>
    <row r="186" spans="20:26" x14ac:dyDescent="0.25">
      <c r="T186" t="s">
        <v>352</v>
      </c>
      <c r="U186">
        <v>48522</v>
      </c>
      <c r="V186" t="s">
        <v>281</v>
      </c>
      <c r="Z186" s="37" t="s">
        <v>297</v>
      </c>
    </row>
    <row r="187" spans="20:26" x14ac:dyDescent="0.25">
      <c r="T187" t="s">
        <v>352</v>
      </c>
      <c r="U187">
        <v>54937</v>
      </c>
      <c r="V187" t="s">
        <v>282</v>
      </c>
      <c r="Z187" s="37" t="s">
        <v>399</v>
      </c>
    </row>
    <row r="188" spans="20:26" x14ac:dyDescent="0.25">
      <c r="T188" t="s">
        <v>352</v>
      </c>
      <c r="U188">
        <v>14985</v>
      </c>
      <c r="V188" t="s">
        <v>295</v>
      </c>
      <c r="Z188" s="36" t="s">
        <v>352</v>
      </c>
    </row>
    <row r="189" spans="20:26" x14ac:dyDescent="0.25">
      <c r="T189" t="s">
        <v>352</v>
      </c>
      <c r="U189" t="s">
        <v>398</v>
      </c>
      <c r="V189" t="s">
        <v>399</v>
      </c>
      <c r="Z189" s="37" t="s">
        <v>33</v>
      </c>
    </row>
    <row r="190" spans="20:26" x14ac:dyDescent="0.25">
      <c r="T190" t="s">
        <v>354</v>
      </c>
      <c r="U190">
        <v>33243</v>
      </c>
      <c r="V190" t="s">
        <v>30</v>
      </c>
      <c r="Z190" s="37" t="s">
        <v>327</v>
      </c>
    </row>
    <row r="191" spans="20:26" x14ac:dyDescent="0.25">
      <c r="T191" t="s">
        <v>354</v>
      </c>
      <c r="U191">
        <v>58777</v>
      </c>
      <c r="V191" t="s">
        <v>57</v>
      </c>
      <c r="Z191" s="37" t="s">
        <v>130</v>
      </c>
    </row>
    <row r="192" spans="20:26" x14ac:dyDescent="0.25">
      <c r="T192" t="s">
        <v>354</v>
      </c>
      <c r="U192">
        <v>56971</v>
      </c>
      <c r="V192" t="s">
        <v>63</v>
      </c>
      <c r="Z192" s="37" t="s">
        <v>136</v>
      </c>
    </row>
    <row r="193" spans="20:26" x14ac:dyDescent="0.25">
      <c r="T193" t="s">
        <v>354</v>
      </c>
      <c r="U193">
        <v>18162</v>
      </c>
      <c r="V193" t="s">
        <v>91</v>
      </c>
      <c r="Z193" s="37" t="s">
        <v>154</v>
      </c>
    </row>
    <row r="194" spans="20:26" x14ac:dyDescent="0.25">
      <c r="T194" t="s">
        <v>354</v>
      </c>
      <c r="U194">
        <v>50495</v>
      </c>
      <c r="V194" t="s">
        <v>111</v>
      </c>
      <c r="Z194" s="37" t="s">
        <v>164</v>
      </c>
    </row>
    <row r="195" spans="20:26" x14ac:dyDescent="0.25">
      <c r="T195" t="s">
        <v>354</v>
      </c>
      <c r="U195">
        <v>17316</v>
      </c>
      <c r="V195" t="s">
        <v>157</v>
      </c>
      <c r="Z195" s="37" t="s">
        <v>168</v>
      </c>
    </row>
    <row r="196" spans="20:26" x14ac:dyDescent="0.25">
      <c r="T196" t="s">
        <v>354</v>
      </c>
      <c r="U196">
        <v>58023</v>
      </c>
      <c r="V196" t="s">
        <v>167</v>
      </c>
      <c r="Z196" s="37" t="s">
        <v>198</v>
      </c>
    </row>
    <row r="197" spans="20:26" x14ac:dyDescent="0.25">
      <c r="T197" t="s">
        <v>354</v>
      </c>
      <c r="U197">
        <v>57748</v>
      </c>
      <c r="V197" t="s">
        <v>13</v>
      </c>
      <c r="Z197" s="37" t="s">
        <v>211</v>
      </c>
    </row>
    <row r="198" spans="20:26" x14ac:dyDescent="0.25">
      <c r="T198" t="s">
        <v>354</v>
      </c>
      <c r="U198">
        <v>55505</v>
      </c>
      <c r="V198" t="s">
        <v>198</v>
      </c>
      <c r="Z198" s="37" t="s">
        <v>328</v>
      </c>
    </row>
    <row r="199" spans="20:26" x14ac:dyDescent="0.25">
      <c r="T199" t="s">
        <v>354</v>
      </c>
      <c r="U199">
        <v>17534</v>
      </c>
      <c r="V199" t="s">
        <v>328</v>
      </c>
      <c r="Z199" s="37" t="s">
        <v>232</v>
      </c>
    </row>
    <row r="200" spans="20:26" x14ac:dyDescent="0.25">
      <c r="T200" t="s">
        <v>354</v>
      </c>
      <c r="U200">
        <v>58144</v>
      </c>
      <c r="V200" t="s">
        <v>355</v>
      </c>
      <c r="Z200" s="37" t="s">
        <v>353</v>
      </c>
    </row>
    <row r="201" spans="20:26" x14ac:dyDescent="0.25">
      <c r="T201" t="s">
        <v>354</v>
      </c>
      <c r="U201">
        <v>56571</v>
      </c>
      <c r="V201" t="s">
        <v>233</v>
      </c>
      <c r="Z201" s="37" t="s">
        <v>264</v>
      </c>
    </row>
    <row r="202" spans="20:26" x14ac:dyDescent="0.25">
      <c r="T202" t="s">
        <v>354</v>
      </c>
      <c r="U202">
        <v>29419</v>
      </c>
      <c r="V202" t="s">
        <v>356</v>
      </c>
      <c r="Z202" s="37" t="s">
        <v>281</v>
      </c>
    </row>
    <row r="203" spans="20:26" x14ac:dyDescent="0.25">
      <c r="T203" t="s">
        <v>354</v>
      </c>
      <c r="U203">
        <v>56555</v>
      </c>
      <c r="V203" t="s">
        <v>268</v>
      </c>
      <c r="Z203" s="37" t="s">
        <v>282</v>
      </c>
    </row>
    <row r="204" spans="20:26" x14ac:dyDescent="0.25">
      <c r="T204" t="s">
        <v>354</v>
      </c>
      <c r="U204">
        <v>56169</v>
      </c>
      <c r="V204" t="s">
        <v>278</v>
      </c>
      <c r="Z204" s="37" t="s">
        <v>295</v>
      </c>
    </row>
    <row r="205" spans="20:26" x14ac:dyDescent="0.25">
      <c r="T205" t="s">
        <v>354</v>
      </c>
      <c r="U205">
        <v>27160</v>
      </c>
      <c r="V205" t="s">
        <v>287</v>
      </c>
      <c r="Z205" s="37" t="s">
        <v>399</v>
      </c>
    </row>
    <row r="206" spans="20:26" x14ac:dyDescent="0.25">
      <c r="T206" t="s">
        <v>354</v>
      </c>
      <c r="U206">
        <v>28819</v>
      </c>
      <c r="V206" t="s">
        <v>292</v>
      </c>
      <c r="Z206" s="36" t="s">
        <v>354</v>
      </c>
    </row>
    <row r="207" spans="20:26" x14ac:dyDescent="0.25">
      <c r="T207" t="s">
        <v>354</v>
      </c>
      <c r="U207">
        <v>16076</v>
      </c>
      <c r="V207" t="s">
        <v>303</v>
      </c>
      <c r="Z207" s="37" t="s">
        <v>30</v>
      </c>
    </row>
    <row r="208" spans="20:26" x14ac:dyDescent="0.25">
      <c r="T208" t="s">
        <v>354</v>
      </c>
      <c r="U208" t="s">
        <v>398</v>
      </c>
      <c r="V208" t="s">
        <v>399</v>
      </c>
      <c r="Z208" s="37" t="s">
        <v>57</v>
      </c>
    </row>
    <row r="209" spans="20:26" x14ac:dyDescent="0.25">
      <c r="T209" t="s">
        <v>357</v>
      </c>
      <c r="U209">
        <v>31952</v>
      </c>
      <c r="V209" t="s">
        <v>358</v>
      </c>
      <c r="Z209" s="37" t="s">
        <v>63</v>
      </c>
    </row>
    <row r="210" spans="20:26" x14ac:dyDescent="0.25">
      <c r="T210" t="s">
        <v>357</v>
      </c>
      <c r="U210">
        <v>48387</v>
      </c>
      <c r="V210" t="s">
        <v>122</v>
      </c>
      <c r="Z210" s="37" t="s">
        <v>91</v>
      </c>
    </row>
    <row r="211" spans="20:26" x14ac:dyDescent="0.25">
      <c r="T211" t="s">
        <v>357</v>
      </c>
      <c r="U211">
        <v>50353</v>
      </c>
      <c r="V211" t="s">
        <v>166</v>
      </c>
      <c r="Z211" s="37" t="s">
        <v>111</v>
      </c>
    </row>
    <row r="212" spans="20:26" x14ac:dyDescent="0.25">
      <c r="T212" t="s">
        <v>357</v>
      </c>
      <c r="U212">
        <v>47053</v>
      </c>
      <c r="V212" t="s">
        <v>188</v>
      </c>
      <c r="Z212" s="37" t="s">
        <v>157</v>
      </c>
    </row>
    <row r="213" spans="20:26" x14ac:dyDescent="0.25">
      <c r="T213" t="s">
        <v>357</v>
      </c>
      <c r="U213">
        <v>55505</v>
      </c>
      <c r="V213" t="s">
        <v>198</v>
      </c>
      <c r="Z213" s="37" t="s">
        <v>167</v>
      </c>
    </row>
    <row r="214" spans="20:26" x14ac:dyDescent="0.25">
      <c r="T214" t="s">
        <v>357</v>
      </c>
      <c r="U214">
        <v>29924</v>
      </c>
      <c r="V214" t="s">
        <v>212</v>
      </c>
      <c r="Z214" s="37" t="s">
        <v>13</v>
      </c>
    </row>
    <row r="215" spans="20:26" x14ac:dyDescent="0.25">
      <c r="T215" t="s">
        <v>357</v>
      </c>
      <c r="U215">
        <v>17534</v>
      </c>
      <c r="V215" t="s">
        <v>328</v>
      </c>
      <c r="Z215" s="37" t="s">
        <v>198</v>
      </c>
    </row>
    <row r="216" spans="20:26" x14ac:dyDescent="0.25">
      <c r="T216" t="s">
        <v>357</v>
      </c>
      <c r="U216">
        <v>44122</v>
      </c>
      <c r="V216" t="s">
        <v>232</v>
      </c>
      <c r="Z216" s="37" t="s">
        <v>328</v>
      </c>
    </row>
    <row r="217" spans="20:26" x14ac:dyDescent="0.25">
      <c r="T217" t="s">
        <v>357</v>
      </c>
      <c r="U217">
        <v>48522</v>
      </c>
      <c r="V217" t="s">
        <v>281</v>
      </c>
      <c r="Z217" s="37" t="s">
        <v>355</v>
      </c>
    </row>
    <row r="218" spans="20:26" x14ac:dyDescent="0.25">
      <c r="T218" t="s">
        <v>357</v>
      </c>
      <c r="U218" t="s">
        <v>398</v>
      </c>
      <c r="V218" t="s">
        <v>399</v>
      </c>
      <c r="Z218" s="37" t="s">
        <v>233</v>
      </c>
    </row>
    <row r="219" spans="20:26" x14ac:dyDescent="0.25">
      <c r="T219" t="s">
        <v>359</v>
      </c>
      <c r="U219">
        <v>35085</v>
      </c>
      <c r="V219" t="s">
        <v>24</v>
      </c>
      <c r="Z219" s="37" t="s">
        <v>356</v>
      </c>
    </row>
    <row r="220" spans="20:26" x14ac:dyDescent="0.25">
      <c r="T220" t="s">
        <v>359</v>
      </c>
      <c r="U220">
        <v>33374</v>
      </c>
      <c r="V220" t="s">
        <v>334</v>
      </c>
      <c r="Z220" s="37" t="s">
        <v>268</v>
      </c>
    </row>
    <row r="221" spans="20:26" x14ac:dyDescent="0.25">
      <c r="T221" t="s">
        <v>359</v>
      </c>
      <c r="U221">
        <v>18162</v>
      </c>
      <c r="V221" t="s">
        <v>91</v>
      </c>
      <c r="Z221" s="37" t="s">
        <v>278</v>
      </c>
    </row>
    <row r="222" spans="20:26" x14ac:dyDescent="0.25">
      <c r="T222" t="s">
        <v>359</v>
      </c>
      <c r="U222">
        <v>15039</v>
      </c>
      <c r="V222" t="s">
        <v>136</v>
      </c>
      <c r="Z222" s="37" t="s">
        <v>287</v>
      </c>
    </row>
    <row r="223" spans="20:26" x14ac:dyDescent="0.25">
      <c r="T223" t="s">
        <v>359</v>
      </c>
      <c r="U223">
        <v>50080</v>
      </c>
      <c r="V223" t="s">
        <v>151</v>
      </c>
      <c r="Z223" s="37" t="s">
        <v>292</v>
      </c>
    </row>
    <row r="224" spans="20:26" x14ac:dyDescent="0.25">
      <c r="T224" t="s">
        <v>359</v>
      </c>
      <c r="U224">
        <v>37924</v>
      </c>
      <c r="V224" t="s">
        <v>172</v>
      </c>
      <c r="Z224" s="37" t="s">
        <v>303</v>
      </c>
    </row>
    <row r="225" spans="20:26" x14ac:dyDescent="0.25">
      <c r="T225" t="s">
        <v>359</v>
      </c>
      <c r="U225">
        <v>55505</v>
      </c>
      <c r="V225" t="s">
        <v>198</v>
      </c>
      <c r="Z225" s="37" t="s">
        <v>399</v>
      </c>
    </row>
    <row r="226" spans="20:26" x14ac:dyDescent="0.25">
      <c r="T226" t="s">
        <v>359</v>
      </c>
      <c r="U226">
        <v>17534</v>
      </c>
      <c r="V226" t="s">
        <v>328</v>
      </c>
      <c r="Z226" s="36" t="s">
        <v>357</v>
      </c>
    </row>
    <row r="227" spans="20:26" x14ac:dyDescent="0.25">
      <c r="T227" t="s">
        <v>359</v>
      </c>
      <c r="U227">
        <v>56398</v>
      </c>
      <c r="V227" t="s">
        <v>229</v>
      </c>
      <c r="Z227" s="37" t="s">
        <v>358</v>
      </c>
    </row>
    <row r="228" spans="20:26" x14ac:dyDescent="0.25">
      <c r="T228" t="s">
        <v>359</v>
      </c>
      <c r="U228">
        <v>49207</v>
      </c>
      <c r="V228" t="s">
        <v>235</v>
      </c>
      <c r="Z228" s="37" t="s">
        <v>122</v>
      </c>
    </row>
    <row r="229" spans="20:26" x14ac:dyDescent="0.25">
      <c r="T229" t="s">
        <v>359</v>
      </c>
      <c r="U229">
        <v>48670</v>
      </c>
      <c r="V229" t="s">
        <v>242</v>
      </c>
      <c r="Z229" s="37" t="s">
        <v>166</v>
      </c>
    </row>
    <row r="230" spans="20:26" x14ac:dyDescent="0.25">
      <c r="T230" t="s">
        <v>359</v>
      </c>
      <c r="U230">
        <v>24948</v>
      </c>
      <c r="V230" t="s">
        <v>248</v>
      </c>
      <c r="Z230" s="37" t="s">
        <v>188</v>
      </c>
    </row>
    <row r="231" spans="20:26" x14ac:dyDescent="0.25">
      <c r="T231" t="s">
        <v>359</v>
      </c>
      <c r="U231">
        <v>14985</v>
      </c>
      <c r="V231" t="s">
        <v>295</v>
      </c>
      <c r="Z231" s="37" t="s">
        <v>198</v>
      </c>
    </row>
    <row r="232" spans="20:26" x14ac:dyDescent="0.25">
      <c r="T232" t="s">
        <v>359</v>
      </c>
      <c r="U232" t="s">
        <v>398</v>
      </c>
      <c r="V232" t="s">
        <v>399</v>
      </c>
      <c r="Z232" s="37" t="s">
        <v>212</v>
      </c>
    </row>
    <row r="233" spans="20:26" x14ac:dyDescent="0.25">
      <c r="T233" t="s">
        <v>360</v>
      </c>
      <c r="U233">
        <v>33374</v>
      </c>
      <c r="V233" t="s">
        <v>334</v>
      </c>
      <c r="Z233" s="37" t="s">
        <v>328</v>
      </c>
    </row>
    <row r="234" spans="20:26" x14ac:dyDescent="0.25">
      <c r="T234" t="s">
        <v>360</v>
      </c>
      <c r="U234">
        <v>29978</v>
      </c>
      <c r="V234" t="s">
        <v>55</v>
      </c>
      <c r="Z234" s="37" t="s">
        <v>232</v>
      </c>
    </row>
    <row r="235" spans="20:26" x14ac:dyDescent="0.25">
      <c r="T235" t="s">
        <v>360</v>
      </c>
      <c r="U235">
        <v>31926</v>
      </c>
      <c r="V235" t="s">
        <v>105</v>
      </c>
      <c r="Z235" s="37" t="s">
        <v>281</v>
      </c>
    </row>
    <row r="236" spans="20:26" x14ac:dyDescent="0.25">
      <c r="T236" t="s">
        <v>360</v>
      </c>
      <c r="U236">
        <v>49201</v>
      </c>
      <c r="V236" t="s">
        <v>141</v>
      </c>
      <c r="Z236" s="37" t="s">
        <v>399</v>
      </c>
    </row>
    <row r="237" spans="20:26" x14ac:dyDescent="0.25">
      <c r="T237" t="s">
        <v>360</v>
      </c>
      <c r="U237">
        <v>16885</v>
      </c>
      <c r="V237" t="s">
        <v>150</v>
      </c>
      <c r="Z237" s="36" t="s">
        <v>359</v>
      </c>
    </row>
    <row r="238" spans="20:26" x14ac:dyDescent="0.25">
      <c r="T238" t="s">
        <v>360</v>
      </c>
      <c r="U238">
        <v>35921</v>
      </c>
      <c r="V238" t="s">
        <v>159</v>
      </c>
      <c r="Z238" s="37" t="s">
        <v>24</v>
      </c>
    </row>
    <row r="239" spans="20:26" x14ac:dyDescent="0.25">
      <c r="T239" t="s">
        <v>360</v>
      </c>
      <c r="U239">
        <v>45163</v>
      </c>
      <c r="V239" t="s">
        <v>184</v>
      </c>
      <c r="Z239" s="37" t="s">
        <v>334</v>
      </c>
    </row>
    <row r="240" spans="20:26" x14ac:dyDescent="0.25">
      <c r="T240" t="s">
        <v>360</v>
      </c>
      <c r="U240">
        <v>56370</v>
      </c>
      <c r="V240" t="s">
        <v>196</v>
      </c>
      <c r="Z240" s="37" t="s">
        <v>91</v>
      </c>
    </row>
    <row r="241" spans="20:26" x14ac:dyDescent="0.25">
      <c r="T241" t="s">
        <v>360</v>
      </c>
      <c r="U241">
        <v>55505</v>
      </c>
      <c r="V241" t="s">
        <v>198</v>
      </c>
      <c r="Z241" s="37" t="s">
        <v>136</v>
      </c>
    </row>
    <row r="242" spans="20:26" x14ac:dyDescent="0.25">
      <c r="T242" t="s">
        <v>360</v>
      </c>
      <c r="U242">
        <v>30166</v>
      </c>
      <c r="V242" t="s">
        <v>218</v>
      </c>
      <c r="Z242" s="37" t="s">
        <v>151</v>
      </c>
    </row>
    <row r="243" spans="20:26" x14ac:dyDescent="0.25">
      <c r="T243" t="s">
        <v>360</v>
      </c>
      <c r="U243">
        <v>42860</v>
      </c>
      <c r="V243" t="s">
        <v>225</v>
      </c>
      <c r="Z243" s="37" t="s">
        <v>172</v>
      </c>
    </row>
    <row r="244" spans="20:26" x14ac:dyDescent="0.25">
      <c r="T244" t="s">
        <v>360</v>
      </c>
      <c r="U244">
        <v>44235</v>
      </c>
      <c r="V244" t="s">
        <v>230</v>
      </c>
      <c r="Z244" s="37" t="s">
        <v>198</v>
      </c>
    </row>
    <row r="245" spans="20:26" x14ac:dyDescent="0.25">
      <c r="T245" t="s">
        <v>360</v>
      </c>
      <c r="U245">
        <v>38241</v>
      </c>
      <c r="V245" t="s">
        <v>240</v>
      </c>
      <c r="Z245" s="37" t="s">
        <v>328</v>
      </c>
    </row>
    <row r="246" spans="20:26" x14ac:dyDescent="0.25">
      <c r="T246" t="s">
        <v>360</v>
      </c>
      <c r="U246" t="s">
        <v>398</v>
      </c>
      <c r="V246" t="s">
        <v>399</v>
      </c>
      <c r="Z246" s="37" t="s">
        <v>229</v>
      </c>
    </row>
    <row r="247" spans="20:26" x14ac:dyDescent="0.25">
      <c r="T247" t="s">
        <v>361</v>
      </c>
      <c r="U247">
        <v>33434</v>
      </c>
      <c r="V247" t="s">
        <v>65</v>
      </c>
      <c r="Z247" s="37" t="s">
        <v>235</v>
      </c>
    </row>
    <row r="248" spans="20:26" x14ac:dyDescent="0.25">
      <c r="T248" t="s">
        <v>361</v>
      </c>
      <c r="U248">
        <v>29285</v>
      </c>
      <c r="V248" t="s">
        <v>152</v>
      </c>
      <c r="Z248" s="37" t="s">
        <v>242</v>
      </c>
    </row>
    <row r="249" spans="20:26" x14ac:dyDescent="0.25">
      <c r="T249" t="s">
        <v>361</v>
      </c>
      <c r="U249">
        <v>55505</v>
      </c>
      <c r="V249" t="s">
        <v>198</v>
      </c>
      <c r="Z249" s="37" t="s">
        <v>248</v>
      </c>
    </row>
    <row r="250" spans="20:26" x14ac:dyDescent="0.25">
      <c r="T250" t="s">
        <v>361</v>
      </c>
      <c r="U250">
        <v>41936</v>
      </c>
      <c r="V250" t="s">
        <v>226</v>
      </c>
      <c r="Z250" s="37" t="s">
        <v>295</v>
      </c>
    </row>
    <row r="251" spans="20:26" x14ac:dyDescent="0.25">
      <c r="T251" t="s">
        <v>361</v>
      </c>
      <c r="U251">
        <v>34956</v>
      </c>
      <c r="V251" t="s">
        <v>260</v>
      </c>
      <c r="Z251" s="37" t="s">
        <v>399</v>
      </c>
    </row>
    <row r="252" spans="20:26" x14ac:dyDescent="0.25">
      <c r="T252" t="s">
        <v>361</v>
      </c>
      <c r="U252">
        <v>15033</v>
      </c>
      <c r="V252" t="s">
        <v>261</v>
      </c>
      <c r="Z252" s="36" t="s">
        <v>360</v>
      </c>
    </row>
    <row r="253" spans="20:26" x14ac:dyDescent="0.25">
      <c r="T253" t="s">
        <v>361</v>
      </c>
      <c r="U253" t="s">
        <v>398</v>
      </c>
      <c r="V253" t="s">
        <v>399</v>
      </c>
      <c r="Z253" s="37" t="s">
        <v>334</v>
      </c>
    </row>
    <row r="254" spans="20:26" x14ac:dyDescent="0.25">
      <c r="T254" t="s">
        <v>362</v>
      </c>
      <c r="U254">
        <v>50871</v>
      </c>
      <c r="V254" t="s">
        <v>33</v>
      </c>
      <c r="Z254" s="37" t="s">
        <v>55</v>
      </c>
    </row>
    <row r="255" spans="20:26" x14ac:dyDescent="0.25">
      <c r="T255" t="s">
        <v>362</v>
      </c>
      <c r="U255">
        <v>19051</v>
      </c>
      <c r="V255" t="s">
        <v>44</v>
      </c>
      <c r="Z255" s="37" t="s">
        <v>105</v>
      </c>
    </row>
    <row r="256" spans="20:26" x14ac:dyDescent="0.25">
      <c r="T256" t="s">
        <v>362</v>
      </c>
      <c r="U256">
        <v>31926</v>
      </c>
      <c r="V256" t="s">
        <v>105</v>
      </c>
      <c r="Z256" s="37" t="s">
        <v>141</v>
      </c>
    </row>
    <row r="257" spans="20:26" x14ac:dyDescent="0.25">
      <c r="T257" t="s">
        <v>362</v>
      </c>
      <c r="U257">
        <v>20493</v>
      </c>
      <c r="V257" t="s">
        <v>130</v>
      </c>
      <c r="Z257" s="37" t="s">
        <v>150</v>
      </c>
    </row>
    <row r="258" spans="20:26" x14ac:dyDescent="0.25">
      <c r="T258" t="s">
        <v>362</v>
      </c>
      <c r="U258">
        <v>55505</v>
      </c>
      <c r="V258" t="s">
        <v>198</v>
      </c>
      <c r="Z258" s="37" t="s">
        <v>159</v>
      </c>
    </row>
    <row r="259" spans="20:26" x14ac:dyDescent="0.25">
      <c r="T259" t="s">
        <v>362</v>
      </c>
      <c r="U259">
        <v>17534</v>
      </c>
      <c r="V259" t="s">
        <v>328</v>
      </c>
      <c r="Z259" s="37" t="s">
        <v>184</v>
      </c>
    </row>
    <row r="260" spans="20:26" x14ac:dyDescent="0.25">
      <c r="T260" t="s">
        <v>362</v>
      </c>
      <c r="U260">
        <v>30166</v>
      </c>
      <c r="V260" t="s">
        <v>218</v>
      </c>
      <c r="Z260" s="37" t="s">
        <v>196</v>
      </c>
    </row>
    <row r="261" spans="20:26" x14ac:dyDescent="0.25">
      <c r="T261" t="s">
        <v>362</v>
      </c>
      <c r="U261">
        <v>46522</v>
      </c>
      <c r="V261" t="s">
        <v>241</v>
      </c>
      <c r="Z261" s="37" t="s">
        <v>198</v>
      </c>
    </row>
    <row r="262" spans="20:26" x14ac:dyDescent="0.25">
      <c r="T262" t="s">
        <v>362</v>
      </c>
      <c r="U262">
        <v>35276</v>
      </c>
      <c r="V262" t="s">
        <v>246</v>
      </c>
      <c r="Z262" s="37" t="s">
        <v>218</v>
      </c>
    </row>
    <row r="263" spans="20:26" x14ac:dyDescent="0.25">
      <c r="T263" t="s">
        <v>362</v>
      </c>
      <c r="U263">
        <v>58718</v>
      </c>
      <c r="V263" t="s">
        <v>272</v>
      </c>
      <c r="Z263" s="37" t="s">
        <v>225</v>
      </c>
    </row>
    <row r="264" spans="20:26" x14ac:dyDescent="0.25">
      <c r="T264" t="s">
        <v>362</v>
      </c>
      <c r="U264">
        <v>28819</v>
      </c>
      <c r="V264" t="s">
        <v>292</v>
      </c>
      <c r="Z264" s="37" t="s">
        <v>230</v>
      </c>
    </row>
    <row r="265" spans="20:26" x14ac:dyDescent="0.25">
      <c r="T265" t="s">
        <v>362</v>
      </c>
      <c r="U265" t="s">
        <v>398</v>
      </c>
      <c r="V265" t="s">
        <v>399</v>
      </c>
      <c r="Z265" s="37" t="s">
        <v>240</v>
      </c>
    </row>
    <row r="266" spans="20:26" x14ac:dyDescent="0.25">
      <c r="T266" t="s">
        <v>363</v>
      </c>
      <c r="U266">
        <v>16851</v>
      </c>
      <c r="V266" t="s">
        <v>121</v>
      </c>
      <c r="Z266" s="37" t="s">
        <v>399</v>
      </c>
    </row>
    <row r="267" spans="20:26" x14ac:dyDescent="0.25">
      <c r="T267" t="s">
        <v>363</v>
      </c>
      <c r="U267">
        <v>15039</v>
      </c>
      <c r="V267" t="s">
        <v>136</v>
      </c>
      <c r="Z267" s="36" t="s">
        <v>361</v>
      </c>
    </row>
    <row r="268" spans="20:26" x14ac:dyDescent="0.25">
      <c r="T268" t="s">
        <v>363</v>
      </c>
      <c r="U268">
        <v>55505</v>
      </c>
      <c r="V268" t="s">
        <v>198</v>
      </c>
      <c r="Z268" s="37" t="s">
        <v>65</v>
      </c>
    </row>
    <row r="269" spans="20:26" x14ac:dyDescent="0.25">
      <c r="T269" t="s">
        <v>363</v>
      </c>
      <c r="U269">
        <v>17534</v>
      </c>
      <c r="V269" t="s">
        <v>328</v>
      </c>
      <c r="Z269" s="37" t="s">
        <v>152</v>
      </c>
    </row>
    <row r="270" spans="20:26" x14ac:dyDescent="0.25">
      <c r="T270" t="s">
        <v>363</v>
      </c>
      <c r="U270">
        <v>48522</v>
      </c>
      <c r="V270" t="s">
        <v>281</v>
      </c>
      <c r="Z270" s="37" t="s">
        <v>198</v>
      </c>
    </row>
    <row r="271" spans="20:26" x14ac:dyDescent="0.25">
      <c r="T271" t="s">
        <v>363</v>
      </c>
      <c r="U271" t="s">
        <v>398</v>
      </c>
      <c r="V271" t="s">
        <v>399</v>
      </c>
      <c r="Z271" s="37" t="s">
        <v>226</v>
      </c>
    </row>
    <row r="272" spans="20:26" x14ac:dyDescent="0.25">
      <c r="T272" t="s">
        <v>364</v>
      </c>
      <c r="U272">
        <v>15039</v>
      </c>
      <c r="V272" t="s">
        <v>136</v>
      </c>
      <c r="Z272" s="37" t="s">
        <v>260</v>
      </c>
    </row>
    <row r="273" spans="20:26" x14ac:dyDescent="0.25">
      <c r="T273" t="s">
        <v>364</v>
      </c>
      <c r="U273">
        <v>58155</v>
      </c>
      <c r="V273" t="s">
        <v>153</v>
      </c>
      <c r="Z273" s="37" t="s">
        <v>261</v>
      </c>
    </row>
    <row r="274" spans="20:26" x14ac:dyDescent="0.25">
      <c r="T274" t="s">
        <v>364</v>
      </c>
      <c r="U274">
        <v>54851</v>
      </c>
      <c r="V274" t="s">
        <v>190</v>
      </c>
      <c r="Z274" s="37" t="s">
        <v>399</v>
      </c>
    </row>
    <row r="275" spans="20:26" x14ac:dyDescent="0.25">
      <c r="T275" t="s">
        <v>364</v>
      </c>
      <c r="U275">
        <v>55505</v>
      </c>
      <c r="V275" t="s">
        <v>198</v>
      </c>
      <c r="Z275" s="36" t="s">
        <v>362</v>
      </c>
    </row>
    <row r="276" spans="20:26" x14ac:dyDescent="0.25">
      <c r="T276" t="s">
        <v>364</v>
      </c>
      <c r="U276">
        <v>43149</v>
      </c>
      <c r="V276" t="s">
        <v>205</v>
      </c>
      <c r="Z276" s="37" t="s">
        <v>33</v>
      </c>
    </row>
    <row r="277" spans="20:26" x14ac:dyDescent="0.25">
      <c r="T277" t="s">
        <v>364</v>
      </c>
      <c r="U277">
        <v>48522</v>
      </c>
      <c r="V277" t="s">
        <v>281</v>
      </c>
      <c r="Z277" s="37" t="s">
        <v>44</v>
      </c>
    </row>
    <row r="278" spans="20:26" x14ac:dyDescent="0.25">
      <c r="T278" t="s">
        <v>364</v>
      </c>
      <c r="U278">
        <v>49414</v>
      </c>
      <c r="V278" t="s">
        <v>283</v>
      </c>
      <c r="Z278" s="37" t="s">
        <v>105</v>
      </c>
    </row>
    <row r="279" spans="20:26" x14ac:dyDescent="0.25">
      <c r="T279" t="s">
        <v>364</v>
      </c>
      <c r="U279">
        <v>16076</v>
      </c>
      <c r="V279" t="s">
        <v>303</v>
      </c>
      <c r="Z279" s="37" t="s">
        <v>130</v>
      </c>
    </row>
    <row r="280" spans="20:26" x14ac:dyDescent="0.25">
      <c r="T280" t="s">
        <v>364</v>
      </c>
      <c r="U280" t="s">
        <v>398</v>
      </c>
      <c r="V280" t="s">
        <v>399</v>
      </c>
      <c r="Z280" s="37" t="s">
        <v>198</v>
      </c>
    </row>
    <row r="281" spans="20:26" x14ac:dyDescent="0.25">
      <c r="T281" t="s">
        <v>365</v>
      </c>
      <c r="U281">
        <v>38697</v>
      </c>
      <c r="V281" t="s">
        <v>127</v>
      </c>
      <c r="Z281" s="37" t="s">
        <v>328</v>
      </c>
    </row>
    <row r="282" spans="20:26" x14ac:dyDescent="0.25">
      <c r="T282" t="s">
        <v>365</v>
      </c>
      <c r="U282">
        <v>54639</v>
      </c>
      <c r="V282" t="s">
        <v>176</v>
      </c>
      <c r="Z282" s="37" t="s">
        <v>218</v>
      </c>
    </row>
    <row r="283" spans="20:26" x14ac:dyDescent="0.25">
      <c r="T283" t="s">
        <v>365</v>
      </c>
      <c r="U283">
        <v>14763</v>
      </c>
      <c r="V283" t="s">
        <v>197</v>
      </c>
      <c r="Z283" s="37" t="s">
        <v>241</v>
      </c>
    </row>
    <row r="284" spans="20:26" x14ac:dyDescent="0.25">
      <c r="T284" t="s">
        <v>365</v>
      </c>
      <c r="U284">
        <v>55505</v>
      </c>
      <c r="V284" t="s">
        <v>198</v>
      </c>
      <c r="Z284" s="37" t="s">
        <v>246</v>
      </c>
    </row>
    <row r="285" spans="20:26" x14ac:dyDescent="0.25">
      <c r="T285" t="s">
        <v>365</v>
      </c>
      <c r="U285">
        <v>17534</v>
      </c>
      <c r="V285" t="s">
        <v>328</v>
      </c>
      <c r="Z285" s="37" t="s">
        <v>272</v>
      </c>
    </row>
    <row r="286" spans="20:26" x14ac:dyDescent="0.25">
      <c r="T286" t="s">
        <v>365</v>
      </c>
      <c r="U286">
        <v>44122</v>
      </c>
      <c r="V286" t="s">
        <v>232</v>
      </c>
      <c r="Z286" s="37" t="s">
        <v>292</v>
      </c>
    </row>
    <row r="287" spans="20:26" x14ac:dyDescent="0.25">
      <c r="T287" t="s">
        <v>365</v>
      </c>
      <c r="U287">
        <v>33811</v>
      </c>
      <c r="V287" t="s">
        <v>296</v>
      </c>
      <c r="Z287" s="37" t="s">
        <v>399</v>
      </c>
    </row>
    <row r="288" spans="20:26" x14ac:dyDescent="0.25">
      <c r="T288" t="s">
        <v>365</v>
      </c>
      <c r="U288" t="s">
        <v>398</v>
      </c>
      <c r="V288" t="s">
        <v>399</v>
      </c>
      <c r="Z288" s="36" t="s">
        <v>363</v>
      </c>
    </row>
    <row r="289" spans="20:26" x14ac:dyDescent="0.25">
      <c r="T289" t="s">
        <v>366</v>
      </c>
      <c r="U289">
        <v>29371</v>
      </c>
      <c r="V289" t="s">
        <v>367</v>
      </c>
      <c r="Z289" s="37" t="s">
        <v>121</v>
      </c>
    </row>
    <row r="290" spans="20:26" x14ac:dyDescent="0.25">
      <c r="T290" t="s">
        <v>366</v>
      </c>
      <c r="U290">
        <v>26975</v>
      </c>
      <c r="V290" t="s">
        <v>368</v>
      </c>
      <c r="Z290" s="37" t="s">
        <v>136</v>
      </c>
    </row>
    <row r="291" spans="20:26" x14ac:dyDescent="0.25">
      <c r="T291" t="s">
        <v>366</v>
      </c>
      <c r="U291">
        <v>17300</v>
      </c>
      <c r="V291" t="s">
        <v>89</v>
      </c>
      <c r="Z291" s="37" t="s">
        <v>198</v>
      </c>
    </row>
    <row r="292" spans="20:26" x14ac:dyDescent="0.25">
      <c r="T292" t="s">
        <v>366</v>
      </c>
      <c r="U292">
        <v>56501</v>
      </c>
      <c r="V292" t="s">
        <v>174</v>
      </c>
      <c r="Z292" s="37" t="s">
        <v>328</v>
      </c>
    </row>
    <row r="293" spans="20:26" x14ac:dyDescent="0.25">
      <c r="T293" t="s">
        <v>366</v>
      </c>
      <c r="U293">
        <v>55505</v>
      </c>
      <c r="V293" t="s">
        <v>198</v>
      </c>
      <c r="Z293" s="37" t="s">
        <v>281</v>
      </c>
    </row>
    <row r="294" spans="20:26" x14ac:dyDescent="0.25">
      <c r="T294" t="s">
        <v>366</v>
      </c>
      <c r="U294">
        <v>17534</v>
      </c>
      <c r="V294" t="s">
        <v>328</v>
      </c>
      <c r="Z294" s="37" t="s">
        <v>399</v>
      </c>
    </row>
    <row r="295" spans="20:26" x14ac:dyDescent="0.25">
      <c r="T295" t="s">
        <v>366</v>
      </c>
      <c r="U295">
        <v>25323</v>
      </c>
      <c r="V295" t="s">
        <v>214</v>
      </c>
      <c r="Z295" s="36" t="s">
        <v>364</v>
      </c>
    </row>
    <row r="296" spans="20:26" x14ac:dyDescent="0.25">
      <c r="T296" t="s">
        <v>366</v>
      </c>
      <c r="U296">
        <v>17277</v>
      </c>
      <c r="V296" t="s">
        <v>214</v>
      </c>
      <c r="Z296" s="37" t="s">
        <v>136</v>
      </c>
    </row>
    <row r="297" spans="20:26" x14ac:dyDescent="0.25">
      <c r="T297" t="s">
        <v>366</v>
      </c>
      <c r="U297">
        <v>42132</v>
      </c>
      <c r="V297" t="s">
        <v>220</v>
      </c>
      <c r="Z297" s="37" t="s">
        <v>153</v>
      </c>
    </row>
    <row r="298" spans="20:26" x14ac:dyDescent="0.25">
      <c r="T298" t="s">
        <v>366</v>
      </c>
      <c r="U298">
        <v>44122</v>
      </c>
      <c r="V298" t="s">
        <v>232</v>
      </c>
      <c r="Z298" s="37" t="s">
        <v>190</v>
      </c>
    </row>
    <row r="299" spans="20:26" x14ac:dyDescent="0.25">
      <c r="T299" t="s">
        <v>366</v>
      </c>
      <c r="U299">
        <v>47735</v>
      </c>
      <c r="V299" t="s">
        <v>369</v>
      </c>
      <c r="Z299" s="37" t="s">
        <v>198</v>
      </c>
    </row>
    <row r="300" spans="20:26" x14ac:dyDescent="0.25">
      <c r="T300" t="s">
        <v>366</v>
      </c>
      <c r="U300">
        <v>47317</v>
      </c>
      <c r="V300" t="s">
        <v>266</v>
      </c>
      <c r="Z300" s="37" t="s">
        <v>205</v>
      </c>
    </row>
    <row r="301" spans="20:26" x14ac:dyDescent="0.25">
      <c r="T301" t="s">
        <v>366</v>
      </c>
      <c r="U301">
        <v>48522</v>
      </c>
      <c r="V301" t="s">
        <v>281</v>
      </c>
      <c r="Z301" s="37" t="s">
        <v>281</v>
      </c>
    </row>
    <row r="302" spans="20:26" x14ac:dyDescent="0.25">
      <c r="T302" t="s">
        <v>366</v>
      </c>
      <c r="U302">
        <v>28819</v>
      </c>
      <c r="V302" t="s">
        <v>292</v>
      </c>
      <c r="Z302" s="37" t="s">
        <v>283</v>
      </c>
    </row>
    <row r="303" spans="20:26" x14ac:dyDescent="0.25">
      <c r="T303" t="s">
        <v>366</v>
      </c>
      <c r="U303">
        <v>15316</v>
      </c>
      <c r="V303" t="s">
        <v>310</v>
      </c>
      <c r="Z303" s="37" t="s">
        <v>303</v>
      </c>
    </row>
    <row r="304" spans="20:26" x14ac:dyDescent="0.25">
      <c r="T304" t="s">
        <v>366</v>
      </c>
      <c r="U304" t="s">
        <v>398</v>
      </c>
      <c r="V304" t="s">
        <v>399</v>
      </c>
      <c r="Z304" s="37" t="s">
        <v>399</v>
      </c>
    </row>
    <row r="305" spans="20:26" x14ac:dyDescent="0.25">
      <c r="T305" t="s">
        <v>370</v>
      </c>
      <c r="U305">
        <v>50871</v>
      </c>
      <c r="V305" t="s">
        <v>33</v>
      </c>
      <c r="Z305" s="36" t="s">
        <v>365</v>
      </c>
    </row>
    <row r="306" spans="20:26" x14ac:dyDescent="0.25">
      <c r="T306" t="s">
        <v>370</v>
      </c>
      <c r="U306">
        <v>18162</v>
      </c>
      <c r="V306" t="s">
        <v>91</v>
      </c>
      <c r="Z306" s="37" t="s">
        <v>127</v>
      </c>
    </row>
    <row r="307" spans="20:26" x14ac:dyDescent="0.25">
      <c r="T307" t="s">
        <v>370</v>
      </c>
      <c r="U307">
        <v>51737</v>
      </c>
      <c r="V307" t="s">
        <v>101</v>
      </c>
      <c r="Z307" s="37" t="s">
        <v>176</v>
      </c>
    </row>
    <row r="308" spans="20:26" x14ac:dyDescent="0.25">
      <c r="T308" t="s">
        <v>370</v>
      </c>
      <c r="U308">
        <v>31926</v>
      </c>
      <c r="V308" t="s">
        <v>105</v>
      </c>
      <c r="Z308" s="37" t="s">
        <v>197</v>
      </c>
    </row>
    <row r="309" spans="20:26" x14ac:dyDescent="0.25">
      <c r="T309" t="s">
        <v>370</v>
      </c>
      <c r="U309">
        <v>20493</v>
      </c>
      <c r="V309" t="s">
        <v>130</v>
      </c>
      <c r="Z309" s="37" t="s">
        <v>198</v>
      </c>
    </row>
    <row r="310" spans="20:26" x14ac:dyDescent="0.25">
      <c r="T310" t="s">
        <v>370</v>
      </c>
      <c r="U310">
        <v>53279</v>
      </c>
      <c r="V310" t="s">
        <v>135</v>
      </c>
      <c r="Z310" s="37" t="s">
        <v>328</v>
      </c>
    </row>
    <row r="311" spans="20:26" x14ac:dyDescent="0.25">
      <c r="T311" t="s">
        <v>370</v>
      </c>
      <c r="U311">
        <v>15039</v>
      </c>
      <c r="V311" t="s">
        <v>136</v>
      </c>
      <c r="Z311" s="37" t="s">
        <v>232</v>
      </c>
    </row>
    <row r="312" spans="20:26" x14ac:dyDescent="0.25">
      <c r="T312" t="s">
        <v>370</v>
      </c>
      <c r="U312">
        <v>39001</v>
      </c>
      <c r="V312" t="s">
        <v>189</v>
      </c>
      <c r="Z312" s="37" t="s">
        <v>296</v>
      </c>
    </row>
    <row r="313" spans="20:26" x14ac:dyDescent="0.25">
      <c r="T313" t="s">
        <v>370</v>
      </c>
      <c r="U313">
        <v>55505</v>
      </c>
      <c r="V313" t="s">
        <v>198</v>
      </c>
      <c r="Z313" s="37" t="s">
        <v>399</v>
      </c>
    </row>
    <row r="314" spans="20:26" x14ac:dyDescent="0.25">
      <c r="T314" t="s">
        <v>370</v>
      </c>
      <c r="U314">
        <v>39306</v>
      </c>
      <c r="V314" t="s">
        <v>203</v>
      </c>
      <c r="Z314" s="36" t="s">
        <v>366</v>
      </c>
    </row>
    <row r="315" spans="20:26" x14ac:dyDescent="0.25">
      <c r="T315" t="s">
        <v>370</v>
      </c>
      <c r="U315">
        <v>17534</v>
      </c>
      <c r="V315" t="s">
        <v>328</v>
      </c>
      <c r="Z315" s="37" t="s">
        <v>367</v>
      </c>
    </row>
    <row r="316" spans="20:26" x14ac:dyDescent="0.25">
      <c r="T316" t="s">
        <v>370</v>
      </c>
      <c r="U316">
        <v>44122</v>
      </c>
      <c r="V316" t="s">
        <v>232</v>
      </c>
      <c r="Z316" s="37" t="s">
        <v>368</v>
      </c>
    </row>
    <row r="317" spans="20:26" x14ac:dyDescent="0.25">
      <c r="T317" t="s">
        <v>370</v>
      </c>
      <c r="U317">
        <v>40772</v>
      </c>
      <c r="V317" t="s">
        <v>371</v>
      </c>
      <c r="Z317" s="37" t="s">
        <v>89</v>
      </c>
    </row>
    <row r="318" spans="20:26" x14ac:dyDescent="0.25">
      <c r="T318" t="s">
        <v>370</v>
      </c>
      <c r="U318">
        <v>29283</v>
      </c>
      <c r="V318" t="s">
        <v>264</v>
      </c>
      <c r="Z318" s="37" t="s">
        <v>174</v>
      </c>
    </row>
    <row r="319" spans="20:26" x14ac:dyDescent="0.25">
      <c r="T319" t="s">
        <v>370</v>
      </c>
      <c r="U319">
        <v>48522</v>
      </c>
      <c r="V319" t="s">
        <v>281</v>
      </c>
      <c r="Z319" s="37" t="s">
        <v>198</v>
      </c>
    </row>
    <row r="320" spans="20:26" x14ac:dyDescent="0.25">
      <c r="T320" t="s">
        <v>370</v>
      </c>
      <c r="U320">
        <v>14999</v>
      </c>
      <c r="V320" t="s">
        <v>288</v>
      </c>
      <c r="Z320" s="37" t="s">
        <v>328</v>
      </c>
    </row>
    <row r="321" spans="20:26" x14ac:dyDescent="0.25">
      <c r="T321" t="s">
        <v>370</v>
      </c>
      <c r="U321">
        <v>46786</v>
      </c>
      <c r="V321" t="s">
        <v>289</v>
      </c>
      <c r="Z321" s="37" t="s">
        <v>214</v>
      </c>
    </row>
    <row r="322" spans="20:26" x14ac:dyDescent="0.25">
      <c r="T322" t="s">
        <v>370</v>
      </c>
      <c r="U322">
        <v>40377</v>
      </c>
      <c r="V322" t="s">
        <v>309</v>
      </c>
      <c r="Z322" s="37" t="s">
        <v>220</v>
      </c>
    </row>
    <row r="323" spans="20:26" x14ac:dyDescent="0.25">
      <c r="T323" t="s">
        <v>370</v>
      </c>
      <c r="U323" t="s">
        <v>398</v>
      </c>
      <c r="V323" t="s">
        <v>399</v>
      </c>
      <c r="Z323" s="37" t="s">
        <v>232</v>
      </c>
    </row>
    <row r="324" spans="20:26" x14ac:dyDescent="0.25">
      <c r="T324" t="s">
        <v>372</v>
      </c>
      <c r="U324">
        <v>33243</v>
      </c>
      <c r="V324" t="s">
        <v>30</v>
      </c>
      <c r="Z324" s="37" t="s">
        <v>369</v>
      </c>
    </row>
    <row r="325" spans="20:26" x14ac:dyDescent="0.25">
      <c r="T325" t="s">
        <v>372</v>
      </c>
      <c r="U325">
        <v>58526</v>
      </c>
      <c r="V325" t="s">
        <v>47</v>
      </c>
      <c r="Z325" s="37" t="s">
        <v>266</v>
      </c>
    </row>
    <row r="326" spans="20:26" x14ac:dyDescent="0.25">
      <c r="T326" t="s">
        <v>372</v>
      </c>
      <c r="U326">
        <v>45298</v>
      </c>
      <c r="V326" t="s">
        <v>87</v>
      </c>
      <c r="Z326" s="37" t="s">
        <v>281</v>
      </c>
    </row>
    <row r="327" spans="20:26" x14ac:dyDescent="0.25">
      <c r="T327" t="s">
        <v>372</v>
      </c>
      <c r="U327">
        <v>18162</v>
      </c>
      <c r="V327" t="s">
        <v>91</v>
      </c>
      <c r="Z327" s="37" t="s">
        <v>292</v>
      </c>
    </row>
    <row r="328" spans="20:26" x14ac:dyDescent="0.25">
      <c r="T328" t="s">
        <v>372</v>
      </c>
      <c r="U328">
        <v>43481</v>
      </c>
      <c r="V328" t="s">
        <v>99</v>
      </c>
      <c r="Z328" s="37" t="s">
        <v>310</v>
      </c>
    </row>
    <row r="329" spans="20:26" x14ac:dyDescent="0.25">
      <c r="T329" t="s">
        <v>372</v>
      </c>
      <c r="U329">
        <v>46904</v>
      </c>
      <c r="V329" t="s">
        <v>108</v>
      </c>
      <c r="Z329" s="37" t="s">
        <v>399</v>
      </c>
    </row>
    <row r="330" spans="20:26" x14ac:dyDescent="0.25">
      <c r="T330" t="s">
        <v>372</v>
      </c>
      <c r="U330">
        <v>53648</v>
      </c>
      <c r="V330" t="s">
        <v>112</v>
      </c>
      <c r="Z330" s="36" t="s">
        <v>370</v>
      </c>
    </row>
    <row r="331" spans="20:26" x14ac:dyDescent="0.25">
      <c r="T331" t="s">
        <v>372</v>
      </c>
      <c r="U331">
        <v>55197</v>
      </c>
      <c r="V331" t="s">
        <v>134</v>
      </c>
      <c r="Z331" s="37" t="s">
        <v>33</v>
      </c>
    </row>
    <row r="332" spans="20:26" x14ac:dyDescent="0.25">
      <c r="T332" t="s">
        <v>372</v>
      </c>
      <c r="U332">
        <v>15039</v>
      </c>
      <c r="V332" t="s">
        <v>136</v>
      </c>
      <c r="Z332" s="37" t="s">
        <v>91</v>
      </c>
    </row>
    <row r="333" spans="20:26" x14ac:dyDescent="0.25">
      <c r="T333" t="s">
        <v>372</v>
      </c>
      <c r="U333">
        <v>25438</v>
      </c>
      <c r="V333" t="s">
        <v>140</v>
      </c>
      <c r="Z333" s="37" t="s">
        <v>101</v>
      </c>
    </row>
    <row r="334" spans="20:26" x14ac:dyDescent="0.25">
      <c r="T334" t="s">
        <v>372</v>
      </c>
      <c r="U334">
        <v>45163</v>
      </c>
      <c r="V334" t="s">
        <v>184</v>
      </c>
      <c r="Z334" s="37" t="s">
        <v>105</v>
      </c>
    </row>
    <row r="335" spans="20:26" x14ac:dyDescent="0.25">
      <c r="T335" t="s">
        <v>372</v>
      </c>
      <c r="U335">
        <v>40113</v>
      </c>
      <c r="V335" t="s">
        <v>187</v>
      </c>
      <c r="Z335" s="37" t="s">
        <v>130</v>
      </c>
    </row>
    <row r="336" spans="20:26" x14ac:dyDescent="0.25">
      <c r="T336" t="s">
        <v>372</v>
      </c>
      <c r="U336">
        <v>55505</v>
      </c>
      <c r="V336" t="s">
        <v>198</v>
      </c>
      <c r="Z336" s="37" t="s">
        <v>135</v>
      </c>
    </row>
    <row r="337" spans="20:26" x14ac:dyDescent="0.25">
      <c r="T337" t="s">
        <v>372</v>
      </c>
      <c r="U337">
        <v>17534</v>
      </c>
      <c r="V337" t="s">
        <v>328</v>
      </c>
      <c r="Z337" s="37" t="s">
        <v>136</v>
      </c>
    </row>
    <row r="338" spans="20:26" x14ac:dyDescent="0.25">
      <c r="T338" t="s">
        <v>372</v>
      </c>
      <c r="U338">
        <v>44122</v>
      </c>
      <c r="V338" t="s">
        <v>232</v>
      </c>
      <c r="Z338" s="37" t="s">
        <v>189</v>
      </c>
    </row>
    <row r="339" spans="20:26" x14ac:dyDescent="0.25">
      <c r="T339" t="s">
        <v>372</v>
      </c>
      <c r="U339">
        <v>16204</v>
      </c>
      <c r="V339" t="s">
        <v>373</v>
      </c>
      <c r="Z339" s="37" t="s">
        <v>198</v>
      </c>
    </row>
    <row r="340" spans="20:26" x14ac:dyDescent="0.25">
      <c r="T340" t="s">
        <v>372</v>
      </c>
      <c r="U340">
        <v>14987</v>
      </c>
      <c r="V340" t="s">
        <v>244</v>
      </c>
      <c r="Z340" s="37" t="s">
        <v>203</v>
      </c>
    </row>
    <row r="341" spans="20:26" x14ac:dyDescent="0.25">
      <c r="T341" t="s">
        <v>372</v>
      </c>
      <c r="U341">
        <v>15273</v>
      </c>
      <c r="V341" t="s">
        <v>301</v>
      </c>
      <c r="Z341" s="37" t="s">
        <v>328</v>
      </c>
    </row>
    <row r="342" spans="20:26" x14ac:dyDescent="0.25">
      <c r="T342" t="s">
        <v>372</v>
      </c>
      <c r="U342" t="s">
        <v>398</v>
      </c>
      <c r="V342" t="s">
        <v>399</v>
      </c>
      <c r="Z342" s="37" t="s">
        <v>232</v>
      </c>
    </row>
    <row r="343" spans="20:26" x14ac:dyDescent="0.25">
      <c r="T343" t="s">
        <v>374</v>
      </c>
      <c r="U343">
        <v>33243</v>
      </c>
      <c r="V343" t="s">
        <v>30</v>
      </c>
      <c r="Z343" s="37" t="s">
        <v>371</v>
      </c>
    </row>
    <row r="344" spans="20:26" x14ac:dyDescent="0.25">
      <c r="T344" t="s">
        <v>374</v>
      </c>
      <c r="U344">
        <v>33374</v>
      </c>
      <c r="V344" t="s">
        <v>334</v>
      </c>
      <c r="Z344" s="37" t="s">
        <v>264</v>
      </c>
    </row>
    <row r="345" spans="20:26" x14ac:dyDescent="0.25">
      <c r="T345" t="s">
        <v>374</v>
      </c>
      <c r="U345">
        <v>56971</v>
      </c>
      <c r="V345" t="s">
        <v>63</v>
      </c>
      <c r="Z345" s="37" t="s">
        <v>281</v>
      </c>
    </row>
    <row r="346" spans="20:26" x14ac:dyDescent="0.25">
      <c r="T346" t="s">
        <v>374</v>
      </c>
      <c r="U346">
        <v>58510</v>
      </c>
      <c r="V346" t="s">
        <v>93</v>
      </c>
      <c r="Z346" s="37" t="s">
        <v>288</v>
      </c>
    </row>
    <row r="347" spans="20:26" x14ac:dyDescent="0.25">
      <c r="T347" t="s">
        <v>374</v>
      </c>
      <c r="U347">
        <v>55311</v>
      </c>
      <c r="V347" t="s">
        <v>110</v>
      </c>
      <c r="Z347" s="37" t="s">
        <v>289</v>
      </c>
    </row>
    <row r="348" spans="20:26" x14ac:dyDescent="0.25">
      <c r="T348" t="s">
        <v>374</v>
      </c>
      <c r="U348">
        <v>55505</v>
      </c>
      <c r="V348" t="s">
        <v>198</v>
      </c>
      <c r="Z348" s="37" t="s">
        <v>309</v>
      </c>
    </row>
    <row r="349" spans="20:26" x14ac:dyDescent="0.25">
      <c r="T349" t="s">
        <v>374</v>
      </c>
      <c r="U349">
        <v>40273</v>
      </c>
      <c r="V349" t="s">
        <v>227</v>
      </c>
      <c r="Z349" s="37" t="s">
        <v>399</v>
      </c>
    </row>
    <row r="350" spans="20:26" x14ac:dyDescent="0.25">
      <c r="T350" t="s">
        <v>374</v>
      </c>
      <c r="U350">
        <v>44122</v>
      </c>
      <c r="V350" t="s">
        <v>232</v>
      </c>
      <c r="Z350" s="36" t="s">
        <v>372</v>
      </c>
    </row>
    <row r="351" spans="20:26" x14ac:dyDescent="0.25">
      <c r="T351" t="s">
        <v>374</v>
      </c>
      <c r="U351">
        <v>22157</v>
      </c>
      <c r="V351" t="s">
        <v>375</v>
      </c>
      <c r="Z351" s="37" t="s">
        <v>30</v>
      </c>
    </row>
    <row r="352" spans="20:26" x14ac:dyDescent="0.25">
      <c r="T352" t="s">
        <v>374</v>
      </c>
      <c r="U352">
        <v>46522</v>
      </c>
      <c r="V352" t="s">
        <v>241</v>
      </c>
      <c r="Z352" s="37" t="s">
        <v>47</v>
      </c>
    </row>
    <row r="353" spans="20:26" x14ac:dyDescent="0.25">
      <c r="T353" t="s">
        <v>374</v>
      </c>
      <c r="U353">
        <v>31511</v>
      </c>
      <c r="V353" t="s">
        <v>275</v>
      </c>
      <c r="Z353" s="37" t="s">
        <v>87</v>
      </c>
    </row>
    <row r="354" spans="20:26" x14ac:dyDescent="0.25">
      <c r="T354" t="s">
        <v>374</v>
      </c>
      <c r="U354">
        <v>58461</v>
      </c>
      <c r="V354" t="s">
        <v>276</v>
      </c>
      <c r="Z354" s="37" t="s">
        <v>91</v>
      </c>
    </row>
    <row r="355" spans="20:26" x14ac:dyDescent="0.25">
      <c r="T355" t="s">
        <v>374</v>
      </c>
      <c r="U355">
        <v>48522</v>
      </c>
      <c r="V355" t="s">
        <v>281</v>
      </c>
      <c r="Z355" s="37" t="s">
        <v>99</v>
      </c>
    </row>
    <row r="356" spans="20:26" x14ac:dyDescent="0.25">
      <c r="T356" t="s">
        <v>374</v>
      </c>
      <c r="U356">
        <v>57740</v>
      </c>
      <c r="V356" t="s">
        <v>294</v>
      </c>
      <c r="Z356" s="37" t="s">
        <v>108</v>
      </c>
    </row>
    <row r="357" spans="20:26" x14ac:dyDescent="0.25">
      <c r="T357" t="s">
        <v>374</v>
      </c>
      <c r="U357">
        <v>54494</v>
      </c>
      <c r="V357" t="s">
        <v>299</v>
      </c>
      <c r="Z357" s="37" t="s">
        <v>112</v>
      </c>
    </row>
    <row r="358" spans="20:26" x14ac:dyDescent="0.25">
      <c r="T358" t="s">
        <v>374</v>
      </c>
      <c r="U358">
        <v>16076</v>
      </c>
      <c r="V358" t="s">
        <v>303</v>
      </c>
      <c r="Z358" s="37" t="s">
        <v>134</v>
      </c>
    </row>
    <row r="359" spans="20:26" x14ac:dyDescent="0.25">
      <c r="T359" t="s">
        <v>374</v>
      </c>
      <c r="U359" t="s">
        <v>398</v>
      </c>
      <c r="V359" t="s">
        <v>399</v>
      </c>
      <c r="Z359" s="37" t="s">
        <v>136</v>
      </c>
    </row>
    <row r="360" spans="20:26" x14ac:dyDescent="0.25">
      <c r="T360" t="s">
        <v>376</v>
      </c>
      <c r="U360">
        <v>33243</v>
      </c>
      <c r="V360" t="s">
        <v>30</v>
      </c>
      <c r="Z360" s="37" t="s">
        <v>140</v>
      </c>
    </row>
    <row r="361" spans="20:26" x14ac:dyDescent="0.25">
      <c r="T361" t="s">
        <v>376</v>
      </c>
      <c r="U361">
        <v>29201</v>
      </c>
      <c r="V361" t="s">
        <v>330</v>
      </c>
      <c r="Z361" s="37" t="s">
        <v>184</v>
      </c>
    </row>
    <row r="362" spans="20:26" x14ac:dyDescent="0.25">
      <c r="T362" t="s">
        <v>376</v>
      </c>
      <c r="U362">
        <v>57877</v>
      </c>
      <c r="V362" t="s">
        <v>42</v>
      </c>
      <c r="Z362" s="37" t="s">
        <v>187</v>
      </c>
    </row>
    <row r="363" spans="20:26" x14ac:dyDescent="0.25">
      <c r="T363" t="s">
        <v>376</v>
      </c>
      <c r="U363">
        <v>54168</v>
      </c>
      <c r="V363" t="s">
        <v>117</v>
      </c>
      <c r="Z363" s="37" t="s">
        <v>198</v>
      </c>
    </row>
    <row r="364" spans="20:26" x14ac:dyDescent="0.25">
      <c r="T364" t="s">
        <v>376</v>
      </c>
      <c r="U364">
        <v>27423</v>
      </c>
      <c r="V364" t="s">
        <v>119</v>
      </c>
      <c r="Z364" s="37" t="s">
        <v>328</v>
      </c>
    </row>
    <row r="365" spans="20:26" x14ac:dyDescent="0.25">
      <c r="T365" t="s">
        <v>376</v>
      </c>
      <c r="U365">
        <v>54344</v>
      </c>
      <c r="V365" t="s">
        <v>170</v>
      </c>
      <c r="Z365" s="37" t="s">
        <v>232</v>
      </c>
    </row>
    <row r="366" spans="20:26" x14ac:dyDescent="0.25">
      <c r="T366" t="s">
        <v>376</v>
      </c>
      <c r="U366">
        <v>55505</v>
      </c>
      <c r="V366" t="s">
        <v>198</v>
      </c>
      <c r="Z366" s="37" t="s">
        <v>373</v>
      </c>
    </row>
    <row r="367" spans="20:26" x14ac:dyDescent="0.25">
      <c r="T367" t="s">
        <v>376</v>
      </c>
      <c r="U367">
        <v>17534</v>
      </c>
      <c r="V367" t="s">
        <v>328</v>
      </c>
      <c r="Z367" s="37" t="s">
        <v>244</v>
      </c>
    </row>
    <row r="368" spans="20:26" x14ac:dyDescent="0.25">
      <c r="T368" t="s">
        <v>376</v>
      </c>
      <c r="U368">
        <v>46171</v>
      </c>
      <c r="V368" t="s">
        <v>223</v>
      </c>
      <c r="Z368" s="37" t="s">
        <v>301</v>
      </c>
    </row>
    <row r="369" spans="20:26" x14ac:dyDescent="0.25">
      <c r="T369" t="s">
        <v>376</v>
      </c>
      <c r="U369">
        <v>49694</v>
      </c>
      <c r="V369" t="s">
        <v>262</v>
      </c>
      <c r="Z369" s="37" t="s">
        <v>399</v>
      </c>
    </row>
    <row r="370" spans="20:26" x14ac:dyDescent="0.25">
      <c r="T370" t="s">
        <v>376</v>
      </c>
      <c r="U370">
        <v>29283</v>
      </c>
      <c r="V370" t="s">
        <v>264</v>
      </c>
      <c r="Z370" s="36" t="s">
        <v>374</v>
      </c>
    </row>
    <row r="371" spans="20:26" x14ac:dyDescent="0.25">
      <c r="T371" t="s">
        <v>376</v>
      </c>
      <c r="U371">
        <v>48522</v>
      </c>
      <c r="V371" t="s">
        <v>281</v>
      </c>
      <c r="Z371" s="37" t="s">
        <v>30</v>
      </c>
    </row>
    <row r="372" spans="20:26" x14ac:dyDescent="0.25">
      <c r="T372" t="s">
        <v>376</v>
      </c>
      <c r="U372">
        <v>16076</v>
      </c>
      <c r="V372" t="s">
        <v>303</v>
      </c>
      <c r="Z372" s="37" t="s">
        <v>334</v>
      </c>
    </row>
    <row r="373" spans="20:26" x14ac:dyDescent="0.25">
      <c r="T373" t="s">
        <v>376</v>
      </c>
      <c r="U373" t="s">
        <v>398</v>
      </c>
      <c r="V373" t="s">
        <v>399</v>
      </c>
      <c r="Z373" s="37" t="s">
        <v>63</v>
      </c>
    </row>
    <row r="374" spans="20:26" x14ac:dyDescent="0.25">
      <c r="T374" t="s">
        <v>377</v>
      </c>
      <c r="U374">
        <v>14229</v>
      </c>
      <c r="V374" t="s">
        <v>378</v>
      </c>
      <c r="Z374" s="37" t="s">
        <v>93</v>
      </c>
    </row>
    <row r="375" spans="20:26" x14ac:dyDescent="0.25">
      <c r="T375" t="s">
        <v>377</v>
      </c>
      <c r="U375">
        <v>29201</v>
      </c>
      <c r="V375" t="s">
        <v>330</v>
      </c>
      <c r="Z375" s="37" t="s">
        <v>110</v>
      </c>
    </row>
    <row r="376" spans="20:26" x14ac:dyDescent="0.25">
      <c r="T376" t="s">
        <v>377</v>
      </c>
      <c r="U376">
        <v>29690</v>
      </c>
      <c r="V376" t="s">
        <v>40</v>
      </c>
      <c r="Z376" s="37" t="s">
        <v>198</v>
      </c>
    </row>
    <row r="377" spans="20:26" x14ac:dyDescent="0.25">
      <c r="T377" t="s">
        <v>377</v>
      </c>
      <c r="U377">
        <v>53825</v>
      </c>
      <c r="V377" t="s">
        <v>379</v>
      </c>
      <c r="Z377" s="37" t="s">
        <v>227</v>
      </c>
    </row>
    <row r="378" spans="20:26" x14ac:dyDescent="0.25">
      <c r="T378" t="s">
        <v>377</v>
      </c>
      <c r="U378">
        <v>42988</v>
      </c>
      <c r="V378" t="s">
        <v>118</v>
      </c>
      <c r="Z378" s="37" t="s">
        <v>232</v>
      </c>
    </row>
    <row r="379" spans="20:26" x14ac:dyDescent="0.25">
      <c r="T379" t="s">
        <v>377</v>
      </c>
      <c r="U379">
        <v>20493</v>
      </c>
      <c r="V379" t="s">
        <v>130</v>
      </c>
      <c r="Z379" s="37" t="s">
        <v>375</v>
      </c>
    </row>
    <row r="380" spans="20:26" x14ac:dyDescent="0.25">
      <c r="T380" t="s">
        <v>377</v>
      </c>
      <c r="U380">
        <v>16920</v>
      </c>
      <c r="V380" t="s">
        <v>149</v>
      </c>
      <c r="Z380" s="37" t="s">
        <v>241</v>
      </c>
    </row>
    <row r="381" spans="20:26" x14ac:dyDescent="0.25">
      <c r="T381" t="s">
        <v>377</v>
      </c>
      <c r="U381">
        <v>54344</v>
      </c>
      <c r="V381" t="s">
        <v>170</v>
      </c>
      <c r="Z381" s="37" t="s">
        <v>275</v>
      </c>
    </row>
    <row r="382" spans="20:26" x14ac:dyDescent="0.25">
      <c r="T382" t="s">
        <v>377</v>
      </c>
      <c r="U382">
        <v>16476</v>
      </c>
      <c r="V382" t="s">
        <v>185</v>
      </c>
      <c r="Z382" s="37" t="s">
        <v>276</v>
      </c>
    </row>
    <row r="383" spans="20:26" x14ac:dyDescent="0.25">
      <c r="T383" t="s">
        <v>377</v>
      </c>
      <c r="U383">
        <v>55505</v>
      </c>
      <c r="V383" t="s">
        <v>198</v>
      </c>
      <c r="Z383" s="37" t="s">
        <v>281</v>
      </c>
    </row>
    <row r="384" spans="20:26" x14ac:dyDescent="0.25">
      <c r="T384" t="s">
        <v>377</v>
      </c>
      <c r="U384">
        <v>54174</v>
      </c>
      <c r="V384" t="s">
        <v>201</v>
      </c>
      <c r="Z384" s="37" t="s">
        <v>294</v>
      </c>
    </row>
    <row r="385" spans="20:26" x14ac:dyDescent="0.25">
      <c r="T385" t="s">
        <v>377</v>
      </c>
      <c r="U385">
        <v>52240</v>
      </c>
      <c r="V385" t="s">
        <v>207</v>
      </c>
      <c r="Z385" s="37" t="s">
        <v>299</v>
      </c>
    </row>
    <row r="386" spans="20:26" x14ac:dyDescent="0.25">
      <c r="T386" t="s">
        <v>377</v>
      </c>
      <c r="U386">
        <v>17534</v>
      </c>
      <c r="V386" t="s">
        <v>328</v>
      </c>
      <c r="Z386" s="37" t="s">
        <v>303</v>
      </c>
    </row>
    <row r="387" spans="20:26" x14ac:dyDescent="0.25">
      <c r="T387" t="s">
        <v>377</v>
      </c>
      <c r="U387">
        <v>29283</v>
      </c>
      <c r="V387" t="s">
        <v>264</v>
      </c>
      <c r="Z387" s="37" t="s">
        <v>399</v>
      </c>
    </row>
    <row r="388" spans="20:26" x14ac:dyDescent="0.25">
      <c r="T388" t="s">
        <v>377</v>
      </c>
      <c r="U388">
        <v>48522</v>
      </c>
      <c r="V388" t="s">
        <v>281</v>
      </c>
      <c r="Z388" s="36" t="s">
        <v>376</v>
      </c>
    </row>
    <row r="389" spans="20:26" x14ac:dyDescent="0.25">
      <c r="T389" t="s">
        <v>377</v>
      </c>
      <c r="U389">
        <v>15052</v>
      </c>
      <c r="V389" t="s">
        <v>286</v>
      </c>
      <c r="Z389" s="37" t="s">
        <v>30</v>
      </c>
    </row>
    <row r="390" spans="20:26" x14ac:dyDescent="0.25">
      <c r="T390" t="s">
        <v>377</v>
      </c>
      <c r="U390">
        <v>14985</v>
      </c>
      <c r="V390" t="s">
        <v>295</v>
      </c>
      <c r="Z390" s="37" t="s">
        <v>330</v>
      </c>
    </row>
    <row r="391" spans="20:26" x14ac:dyDescent="0.25">
      <c r="T391" t="s">
        <v>377</v>
      </c>
      <c r="U391">
        <v>16076</v>
      </c>
      <c r="V391" t="s">
        <v>303</v>
      </c>
      <c r="Z391" s="37" t="s">
        <v>42</v>
      </c>
    </row>
    <row r="392" spans="20:26" x14ac:dyDescent="0.25">
      <c r="T392" t="s">
        <v>377</v>
      </c>
      <c r="U392">
        <v>55780</v>
      </c>
      <c r="V392" t="s">
        <v>305</v>
      </c>
      <c r="Z392" s="37" t="s">
        <v>117</v>
      </c>
    </row>
    <row r="393" spans="20:26" x14ac:dyDescent="0.25">
      <c r="T393" t="s">
        <v>377</v>
      </c>
      <c r="U393" t="s">
        <v>398</v>
      </c>
      <c r="V393" t="s">
        <v>399</v>
      </c>
      <c r="Z393" s="37" t="s">
        <v>119</v>
      </c>
    </row>
    <row r="394" spans="20:26" x14ac:dyDescent="0.25">
      <c r="T394" t="s">
        <v>380</v>
      </c>
      <c r="U394">
        <v>14054</v>
      </c>
      <c r="V394" t="s">
        <v>36</v>
      </c>
      <c r="Z394" s="37" t="s">
        <v>170</v>
      </c>
    </row>
    <row r="395" spans="20:26" x14ac:dyDescent="0.25">
      <c r="T395" t="s">
        <v>380</v>
      </c>
      <c r="U395">
        <v>53562</v>
      </c>
      <c r="V395" t="s">
        <v>61</v>
      </c>
      <c r="Z395" s="37" t="s">
        <v>198</v>
      </c>
    </row>
    <row r="396" spans="20:26" x14ac:dyDescent="0.25">
      <c r="T396" t="s">
        <v>380</v>
      </c>
      <c r="U396">
        <v>58575</v>
      </c>
      <c r="V396" t="s">
        <v>123</v>
      </c>
      <c r="Z396" s="37" t="s">
        <v>328</v>
      </c>
    </row>
    <row r="397" spans="20:26" x14ac:dyDescent="0.25">
      <c r="T397" t="s">
        <v>380</v>
      </c>
      <c r="U397">
        <v>20493</v>
      </c>
      <c r="V397" t="s">
        <v>130</v>
      </c>
      <c r="Z397" s="37" t="s">
        <v>223</v>
      </c>
    </row>
    <row r="398" spans="20:26" x14ac:dyDescent="0.25">
      <c r="T398" t="s">
        <v>380</v>
      </c>
      <c r="U398">
        <v>15039</v>
      </c>
      <c r="V398" t="s">
        <v>136</v>
      </c>
      <c r="Z398" s="37" t="s">
        <v>262</v>
      </c>
    </row>
    <row r="399" spans="20:26" x14ac:dyDescent="0.25">
      <c r="T399" t="s">
        <v>380</v>
      </c>
      <c r="U399">
        <v>58022</v>
      </c>
      <c r="V399" t="s">
        <v>139</v>
      </c>
      <c r="Z399" s="37" t="s">
        <v>264</v>
      </c>
    </row>
    <row r="400" spans="20:26" x14ac:dyDescent="0.25">
      <c r="T400" t="s">
        <v>380</v>
      </c>
      <c r="U400">
        <v>49401</v>
      </c>
      <c r="V400" t="s">
        <v>146</v>
      </c>
      <c r="Z400" s="37" t="s">
        <v>281</v>
      </c>
    </row>
    <row r="401" spans="20:26" x14ac:dyDescent="0.25">
      <c r="T401" t="s">
        <v>380</v>
      </c>
      <c r="U401">
        <v>56657</v>
      </c>
      <c r="V401" t="s">
        <v>175</v>
      </c>
      <c r="Z401" s="37" t="s">
        <v>303</v>
      </c>
    </row>
    <row r="402" spans="20:26" x14ac:dyDescent="0.25">
      <c r="T402" t="s">
        <v>380</v>
      </c>
      <c r="U402">
        <v>16476</v>
      </c>
      <c r="V402" t="s">
        <v>185</v>
      </c>
      <c r="Z402" s="37" t="s">
        <v>399</v>
      </c>
    </row>
    <row r="403" spans="20:26" x14ac:dyDescent="0.25">
      <c r="T403" t="s">
        <v>380</v>
      </c>
      <c r="U403">
        <v>55505</v>
      </c>
      <c r="V403" t="s">
        <v>198</v>
      </c>
      <c r="Z403" s="36" t="s">
        <v>377</v>
      </c>
    </row>
    <row r="404" spans="20:26" x14ac:dyDescent="0.25">
      <c r="T404" t="s">
        <v>380</v>
      </c>
      <c r="U404">
        <v>30775</v>
      </c>
      <c r="V404" t="s">
        <v>222</v>
      </c>
      <c r="Z404" s="37" t="s">
        <v>378</v>
      </c>
    </row>
    <row r="405" spans="20:26" x14ac:dyDescent="0.25">
      <c r="T405" t="s">
        <v>380</v>
      </c>
      <c r="U405">
        <v>44122</v>
      </c>
      <c r="V405" t="s">
        <v>232</v>
      </c>
      <c r="Z405" s="37" t="s">
        <v>330</v>
      </c>
    </row>
    <row r="406" spans="20:26" x14ac:dyDescent="0.25">
      <c r="T406" t="s">
        <v>380</v>
      </c>
      <c r="U406">
        <v>16777</v>
      </c>
      <c r="V406" t="s">
        <v>381</v>
      </c>
      <c r="Z406" s="37" t="s">
        <v>40</v>
      </c>
    </row>
    <row r="407" spans="20:26" x14ac:dyDescent="0.25">
      <c r="T407" t="s">
        <v>380</v>
      </c>
      <c r="U407" t="s">
        <v>398</v>
      </c>
      <c r="V407" t="s">
        <v>399</v>
      </c>
      <c r="Z407" s="37" t="s">
        <v>379</v>
      </c>
    </row>
    <row r="408" spans="20:26" x14ac:dyDescent="0.25">
      <c r="T408" t="s">
        <v>382</v>
      </c>
      <c r="U408">
        <v>31926</v>
      </c>
      <c r="V408" t="s">
        <v>105</v>
      </c>
      <c r="Z408" s="37" t="s">
        <v>118</v>
      </c>
    </row>
    <row r="409" spans="20:26" x14ac:dyDescent="0.25">
      <c r="T409" t="s">
        <v>382</v>
      </c>
      <c r="U409">
        <v>56521</v>
      </c>
      <c r="V409" t="s">
        <v>162</v>
      </c>
      <c r="Z409" s="37" t="s">
        <v>130</v>
      </c>
    </row>
    <row r="410" spans="20:26" x14ac:dyDescent="0.25">
      <c r="T410" t="s">
        <v>382</v>
      </c>
      <c r="U410">
        <v>45163</v>
      </c>
      <c r="V410" t="s">
        <v>184</v>
      </c>
      <c r="Z410" s="37" t="s">
        <v>149</v>
      </c>
    </row>
    <row r="411" spans="20:26" x14ac:dyDescent="0.25">
      <c r="T411" t="s">
        <v>382</v>
      </c>
      <c r="U411">
        <v>31405</v>
      </c>
      <c r="V411" t="s">
        <v>194</v>
      </c>
      <c r="Z411" s="37" t="s">
        <v>170</v>
      </c>
    </row>
    <row r="412" spans="20:26" x14ac:dyDescent="0.25">
      <c r="T412" t="s">
        <v>382</v>
      </c>
      <c r="U412">
        <v>55505</v>
      </c>
      <c r="V412" t="s">
        <v>198</v>
      </c>
      <c r="Z412" s="37" t="s">
        <v>185</v>
      </c>
    </row>
    <row r="413" spans="20:26" x14ac:dyDescent="0.25">
      <c r="T413" t="s">
        <v>382</v>
      </c>
      <c r="U413">
        <v>17534</v>
      </c>
      <c r="V413" t="s">
        <v>328</v>
      </c>
      <c r="Z413" s="37" t="s">
        <v>198</v>
      </c>
    </row>
    <row r="414" spans="20:26" x14ac:dyDescent="0.25">
      <c r="T414" t="s">
        <v>382</v>
      </c>
      <c r="U414">
        <v>52161</v>
      </c>
      <c r="V414" t="s">
        <v>256</v>
      </c>
      <c r="Z414" s="37" t="s">
        <v>201</v>
      </c>
    </row>
    <row r="415" spans="20:26" x14ac:dyDescent="0.25">
      <c r="T415" t="s">
        <v>382</v>
      </c>
      <c r="U415">
        <v>54610</v>
      </c>
      <c r="V415" t="s">
        <v>265</v>
      </c>
      <c r="Z415" s="37" t="s">
        <v>207</v>
      </c>
    </row>
    <row r="416" spans="20:26" x14ac:dyDescent="0.25">
      <c r="T416" t="s">
        <v>382</v>
      </c>
      <c r="U416">
        <v>48522</v>
      </c>
      <c r="V416" t="s">
        <v>281</v>
      </c>
      <c r="Z416" s="37" t="s">
        <v>328</v>
      </c>
    </row>
    <row r="417" spans="20:26" x14ac:dyDescent="0.25">
      <c r="T417" t="s">
        <v>382</v>
      </c>
      <c r="U417">
        <v>28819</v>
      </c>
      <c r="V417" t="s">
        <v>292</v>
      </c>
      <c r="Z417" s="37" t="s">
        <v>264</v>
      </c>
    </row>
    <row r="418" spans="20:26" x14ac:dyDescent="0.25">
      <c r="T418" t="s">
        <v>382</v>
      </c>
      <c r="U418" t="s">
        <v>398</v>
      </c>
      <c r="V418" t="s">
        <v>399</v>
      </c>
      <c r="Z418" s="37" t="s">
        <v>281</v>
      </c>
    </row>
    <row r="419" spans="20:26" x14ac:dyDescent="0.25">
      <c r="T419" t="s">
        <v>383</v>
      </c>
      <c r="U419">
        <v>33374</v>
      </c>
      <c r="V419" t="s">
        <v>334</v>
      </c>
      <c r="Z419" s="37" t="s">
        <v>286</v>
      </c>
    </row>
    <row r="420" spans="20:26" x14ac:dyDescent="0.25">
      <c r="T420" t="s">
        <v>383</v>
      </c>
      <c r="U420">
        <v>31765</v>
      </c>
      <c r="V420" t="s">
        <v>114</v>
      </c>
      <c r="Z420" s="37" t="s">
        <v>295</v>
      </c>
    </row>
    <row r="421" spans="20:26" x14ac:dyDescent="0.25">
      <c r="T421" t="s">
        <v>383</v>
      </c>
      <c r="U421">
        <v>20493</v>
      </c>
      <c r="V421" t="s">
        <v>130</v>
      </c>
      <c r="Z421" s="37" t="s">
        <v>303</v>
      </c>
    </row>
    <row r="422" spans="20:26" x14ac:dyDescent="0.25">
      <c r="T422" t="s">
        <v>383</v>
      </c>
      <c r="U422">
        <v>15039</v>
      </c>
      <c r="V422" t="s">
        <v>136</v>
      </c>
      <c r="Z422" s="37" t="s">
        <v>305</v>
      </c>
    </row>
    <row r="423" spans="20:26" x14ac:dyDescent="0.25">
      <c r="T423" t="s">
        <v>383</v>
      </c>
      <c r="U423">
        <v>50909</v>
      </c>
      <c r="V423" t="s">
        <v>183</v>
      </c>
      <c r="Z423" s="37" t="s">
        <v>399</v>
      </c>
    </row>
    <row r="424" spans="20:26" x14ac:dyDescent="0.25">
      <c r="T424" t="s">
        <v>383</v>
      </c>
      <c r="U424">
        <v>16476</v>
      </c>
      <c r="V424" t="s">
        <v>185</v>
      </c>
      <c r="Z424" s="36" t="s">
        <v>380</v>
      </c>
    </row>
    <row r="425" spans="20:26" x14ac:dyDescent="0.25">
      <c r="T425" t="s">
        <v>383</v>
      </c>
      <c r="U425">
        <v>55505</v>
      </c>
      <c r="V425" t="s">
        <v>198</v>
      </c>
      <c r="Z425" s="37" t="s">
        <v>36</v>
      </c>
    </row>
    <row r="426" spans="20:26" x14ac:dyDescent="0.25">
      <c r="T426" t="s">
        <v>383</v>
      </c>
      <c r="U426">
        <v>17534</v>
      </c>
      <c r="V426" t="s">
        <v>328</v>
      </c>
      <c r="Z426" s="37" t="s">
        <v>61</v>
      </c>
    </row>
    <row r="427" spans="20:26" x14ac:dyDescent="0.25">
      <c r="T427" t="s">
        <v>383</v>
      </c>
      <c r="U427">
        <v>53441</v>
      </c>
      <c r="V427" t="s">
        <v>216</v>
      </c>
      <c r="Z427" s="37" t="s">
        <v>123</v>
      </c>
    </row>
    <row r="428" spans="20:26" x14ac:dyDescent="0.25">
      <c r="T428" t="s">
        <v>383</v>
      </c>
      <c r="U428">
        <v>44838</v>
      </c>
      <c r="V428" t="s">
        <v>219</v>
      </c>
      <c r="Z428" s="37" t="s">
        <v>130</v>
      </c>
    </row>
    <row r="429" spans="20:26" x14ac:dyDescent="0.25">
      <c r="T429" t="s">
        <v>383</v>
      </c>
      <c r="U429">
        <v>46171</v>
      </c>
      <c r="V429" t="s">
        <v>223</v>
      </c>
      <c r="Z429" s="37" t="s">
        <v>136</v>
      </c>
    </row>
    <row r="430" spans="20:26" x14ac:dyDescent="0.25">
      <c r="T430" t="s">
        <v>383</v>
      </c>
      <c r="U430">
        <v>29283</v>
      </c>
      <c r="V430" t="s">
        <v>264</v>
      </c>
      <c r="Z430" s="37" t="s">
        <v>139</v>
      </c>
    </row>
    <row r="431" spans="20:26" x14ac:dyDescent="0.25">
      <c r="T431" t="s">
        <v>383</v>
      </c>
      <c r="U431">
        <v>48522</v>
      </c>
      <c r="V431" t="s">
        <v>281</v>
      </c>
      <c r="Z431" s="37" t="s">
        <v>146</v>
      </c>
    </row>
    <row r="432" spans="20:26" x14ac:dyDescent="0.25">
      <c r="T432" t="s">
        <v>383</v>
      </c>
      <c r="U432">
        <v>49751</v>
      </c>
      <c r="V432" t="s">
        <v>290</v>
      </c>
      <c r="Z432" s="37" t="s">
        <v>175</v>
      </c>
    </row>
    <row r="433" spans="20:26" x14ac:dyDescent="0.25">
      <c r="T433" t="s">
        <v>383</v>
      </c>
      <c r="U433">
        <v>28819</v>
      </c>
      <c r="V433" t="s">
        <v>292</v>
      </c>
      <c r="Z433" s="37" t="s">
        <v>185</v>
      </c>
    </row>
    <row r="434" spans="20:26" x14ac:dyDescent="0.25">
      <c r="T434" t="s">
        <v>383</v>
      </c>
      <c r="U434">
        <v>14985</v>
      </c>
      <c r="V434" t="s">
        <v>295</v>
      </c>
      <c r="Z434" s="37" t="s">
        <v>198</v>
      </c>
    </row>
    <row r="435" spans="20:26" x14ac:dyDescent="0.25">
      <c r="T435" t="s">
        <v>383</v>
      </c>
      <c r="U435">
        <v>52140</v>
      </c>
      <c r="V435" t="s">
        <v>311</v>
      </c>
      <c r="Z435" s="37" t="s">
        <v>222</v>
      </c>
    </row>
    <row r="436" spans="20:26" x14ac:dyDescent="0.25">
      <c r="T436" t="s">
        <v>383</v>
      </c>
      <c r="U436" t="s">
        <v>398</v>
      </c>
      <c r="V436" t="s">
        <v>399</v>
      </c>
      <c r="Z436" s="37" t="s">
        <v>232</v>
      </c>
    </row>
    <row r="437" spans="20:26" x14ac:dyDescent="0.25">
      <c r="T437" t="s">
        <v>384</v>
      </c>
      <c r="U437">
        <v>50871</v>
      </c>
      <c r="V437" t="s">
        <v>33</v>
      </c>
      <c r="Z437" s="37" t="s">
        <v>381</v>
      </c>
    </row>
    <row r="438" spans="20:26" x14ac:dyDescent="0.25">
      <c r="T438" t="s">
        <v>384</v>
      </c>
      <c r="U438">
        <v>55119</v>
      </c>
      <c r="V438" t="s">
        <v>53</v>
      </c>
      <c r="Z438" s="37" t="s">
        <v>399</v>
      </c>
    </row>
    <row r="439" spans="20:26" x14ac:dyDescent="0.25">
      <c r="T439" t="s">
        <v>384</v>
      </c>
      <c r="U439">
        <v>53603</v>
      </c>
      <c r="V439" t="s">
        <v>97</v>
      </c>
      <c r="Z439" s="36" t="s">
        <v>382</v>
      </c>
    </row>
    <row r="440" spans="20:26" x14ac:dyDescent="0.25">
      <c r="T440" t="s">
        <v>384</v>
      </c>
      <c r="U440">
        <v>55165</v>
      </c>
      <c r="V440" t="s">
        <v>113</v>
      </c>
      <c r="Z440" s="37" t="s">
        <v>105</v>
      </c>
    </row>
    <row r="441" spans="20:26" x14ac:dyDescent="0.25">
      <c r="T441" t="s">
        <v>384</v>
      </c>
      <c r="U441">
        <v>27423</v>
      </c>
      <c r="V441" t="s">
        <v>119</v>
      </c>
      <c r="Z441" s="37" t="s">
        <v>162</v>
      </c>
    </row>
    <row r="442" spans="20:26" x14ac:dyDescent="0.25">
      <c r="T442" t="s">
        <v>384</v>
      </c>
      <c r="U442">
        <v>20493</v>
      </c>
      <c r="V442" t="s">
        <v>130</v>
      </c>
      <c r="Z442" s="37" t="s">
        <v>184</v>
      </c>
    </row>
    <row r="443" spans="20:26" x14ac:dyDescent="0.25">
      <c r="T443" t="s">
        <v>384</v>
      </c>
      <c r="U443">
        <v>56174</v>
      </c>
      <c r="V443" t="s">
        <v>145</v>
      </c>
      <c r="Z443" s="37" t="s">
        <v>194</v>
      </c>
    </row>
    <row r="444" spans="20:26" x14ac:dyDescent="0.25">
      <c r="T444" t="s">
        <v>384</v>
      </c>
      <c r="U444">
        <v>40594</v>
      </c>
      <c r="V444" t="s">
        <v>173</v>
      </c>
      <c r="Z444" s="37" t="s">
        <v>198</v>
      </c>
    </row>
    <row r="445" spans="20:26" x14ac:dyDescent="0.25">
      <c r="T445" t="s">
        <v>384</v>
      </c>
      <c r="U445">
        <v>44266</v>
      </c>
      <c r="V445" t="s">
        <v>179</v>
      </c>
      <c r="Z445" s="37" t="s">
        <v>328</v>
      </c>
    </row>
    <row r="446" spans="20:26" x14ac:dyDescent="0.25">
      <c r="T446" t="s">
        <v>384</v>
      </c>
      <c r="U446">
        <v>52557</v>
      </c>
      <c r="V446" t="s">
        <v>182</v>
      </c>
      <c r="Z446" s="37" t="s">
        <v>256</v>
      </c>
    </row>
    <row r="447" spans="20:26" x14ac:dyDescent="0.25">
      <c r="T447" t="s">
        <v>384</v>
      </c>
      <c r="U447">
        <v>55505</v>
      </c>
      <c r="V447" t="s">
        <v>198</v>
      </c>
      <c r="Z447" s="37" t="s">
        <v>265</v>
      </c>
    </row>
    <row r="448" spans="20:26" x14ac:dyDescent="0.25">
      <c r="T448" t="s">
        <v>384</v>
      </c>
      <c r="U448">
        <v>14920</v>
      </c>
      <c r="V448" t="s">
        <v>11</v>
      </c>
      <c r="Z448" s="37" t="s">
        <v>281</v>
      </c>
    </row>
    <row r="449" spans="20:26" x14ac:dyDescent="0.25">
      <c r="T449" t="s">
        <v>384</v>
      </c>
      <c r="U449">
        <v>46171</v>
      </c>
      <c r="V449" t="s">
        <v>223</v>
      </c>
      <c r="Z449" s="37" t="s">
        <v>292</v>
      </c>
    </row>
    <row r="450" spans="20:26" x14ac:dyDescent="0.25">
      <c r="T450" t="s">
        <v>384</v>
      </c>
      <c r="U450">
        <v>57808</v>
      </c>
      <c r="V450" t="s">
        <v>385</v>
      </c>
      <c r="Z450" s="37" t="s">
        <v>399</v>
      </c>
    </row>
    <row r="451" spans="20:26" x14ac:dyDescent="0.25">
      <c r="T451" t="s">
        <v>384</v>
      </c>
      <c r="U451">
        <v>49683</v>
      </c>
      <c r="V451" t="s">
        <v>386</v>
      </c>
      <c r="Z451" s="36" t="s">
        <v>383</v>
      </c>
    </row>
    <row r="452" spans="20:26" x14ac:dyDescent="0.25">
      <c r="T452" t="s">
        <v>384</v>
      </c>
      <c r="U452">
        <v>52343</v>
      </c>
      <c r="V452" t="s">
        <v>251</v>
      </c>
      <c r="Z452" s="37" t="s">
        <v>334</v>
      </c>
    </row>
    <row r="453" spans="20:26" x14ac:dyDescent="0.25">
      <c r="T453" t="s">
        <v>384</v>
      </c>
      <c r="U453">
        <v>55746</v>
      </c>
      <c r="V453" t="s">
        <v>263</v>
      </c>
      <c r="Z453" s="37" t="s">
        <v>114</v>
      </c>
    </row>
    <row r="454" spans="20:26" x14ac:dyDescent="0.25">
      <c r="T454" t="s">
        <v>384</v>
      </c>
      <c r="U454">
        <v>29283</v>
      </c>
      <c r="V454" t="s">
        <v>264</v>
      </c>
      <c r="Z454" s="37" t="s">
        <v>130</v>
      </c>
    </row>
    <row r="455" spans="20:26" x14ac:dyDescent="0.25">
      <c r="T455" t="s">
        <v>384</v>
      </c>
      <c r="U455">
        <v>47317</v>
      </c>
      <c r="V455" t="s">
        <v>266</v>
      </c>
      <c r="Z455" s="37" t="s">
        <v>136</v>
      </c>
    </row>
    <row r="456" spans="20:26" x14ac:dyDescent="0.25">
      <c r="T456" t="s">
        <v>384</v>
      </c>
      <c r="U456">
        <v>57538</v>
      </c>
      <c r="V456" t="s">
        <v>270</v>
      </c>
      <c r="Z456" s="37" t="s">
        <v>183</v>
      </c>
    </row>
    <row r="457" spans="20:26" x14ac:dyDescent="0.25">
      <c r="T457" t="s">
        <v>384</v>
      </c>
      <c r="U457">
        <v>35274</v>
      </c>
      <c r="V457" t="s">
        <v>273</v>
      </c>
      <c r="Z457" s="37" t="s">
        <v>185</v>
      </c>
    </row>
    <row r="458" spans="20:26" x14ac:dyDescent="0.25">
      <c r="T458" t="s">
        <v>384</v>
      </c>
      <c r="U458">
        <v>48522</v>
      </c>
      <c r="V458" t="s">
        <v>281</v>
      </c>
      <c r="Z458" s="37" t="s">
        <v>198</v>
      </c>
    </row>
    <row r="459" spans="20:26" x14ac:dyDescent="0.25">
      <c r="T459" t="s">
        <v>384</v>
      </c>
      <c r="U459">
        <v>15052</v>
      </c>
      <c r="V459" t="s">
        <v>286</v>
      </c>
      <c r="Z459" s="37" t="s">
        <v>328</v>
      </c>
    </row>
    <row r="460" spans="20:26" x14ac:dyDescent="0.25">
      <c r="T460" t="s">
        <v>384</v>
      </c>
      <c r="U460">
        <v>49751</v>
      </c>
      <c r="V460" t="s">
        <v>290</v>
      </c>
      <c r="Z460" s="37" t="s">
        <v>216</v>
      </c>
    </row>
    <row r="461" spans="20:26" x14ac:dyDescent="0.25">
      <c r="T461" t="s">
        <v>384</v>
      </c>
      <c r="U461">
        <v>14985</v>
      </c>
      <c r="V461" t="s">
        <v>295</v>
      </c>
      <c r="Z461" s="37" t="s">
        <v>219</v>
      </c>
    </row>
    <row r="462" spans="20:26" x14ac:dyDescent="0.25">
      <c r="T462" t="s">
        <v>384</v>
      </c>
      <c r="U462" t="s">
        <v>398</v>
      </c>
      <c r="V462" t="s">
        <v>399</v>
      </c>
      <c r="Z462" s="37" t="s">
        <v>223</v>
      </c>
    </row>
    <row r="463" spans="20:26" x14ac:dyDescent="0.25">
      <c r="T463" t="s">
        <v>387</v>
      </c>
      <c r="U463">
        <v>33243</v>
      </c>
      <c r="V463" t="s">
        <v>30</v>
      </c>
      <c r="Z463" s="37" t="s">
        <v>264</v>
      </c>
    </row>
    <row r="464" spans="20:26" x14ac:dyDescent="0.25">
      <c r="T464" t="s">
        <v>387</v>
      </c>
      <c r="U464">
        <v>50496</v>
      </c>
      <c r="V464" t="s">
        <v>388</v>
      </c>
      <c r="Z464" s="37" t="s">
        <v>281</v>
      </c>
    </row>
    <row r="465" spans="20:26" x14ac:dyDescent="0.25">
      <c r="T465" t="s">
        <v>387</v>
      </c>
      <c r="U465">
        <v>33374</v>
      </c>
      <c r="V465" t="s">
        <v>334</v>
      </c>
      <c r="Z465" s="37" t="s">
        <v>290</v>
      </c>
    </row>
    <row r="466" spans="20:26" x14ac:dyDescent="0.25">
      <c r="T466" t="s">
        <v>387</v>
      </c>
      <c r="U466">
        <v>48367</v>
      </c>
      <c r="V466" t="s">
        <v>77</v>
      </c>
      <c r="Z466" s="37" t="s">
        <v>292</v>
      </c>
    </row>
    <row r="467" spans="20:26" x14ac:dyDescent="0.25">
      <c r="T467" t="s">
        <v>387</v>
      </c>
      <c r="U467">
        <v>57936</v>
      </c>
      <c r="V467" t="s">
        <v>104</v>
      </c>
      <c r="Z467" s="37" t="s">
        <v>295</v>
      </c>
    </row>
    <row r="468" spans="20:26" x14ac:dyDescent="0.25">
      <c r="T468" t="s">
        <v>387</v>
      </c>
      <c r="U468">
        <v>31926</v>
      </c>
      <c r="V468" t="s">
        <v>105</v>
      </c>
      <c r="Z468" s="37" t="s">
        <v>311</v>
      </c>
    </row>
    <row r="469" spans="20:26" x14ac:dyDescent="0.25">
      <c r="T469" t="s">
        <v>387</v>
      </c>
      <c r="U469">
        <v>31282</v>
      </c>
      <c r="V469" t="s">
        <v>138</v>
      </c>
      <c r="Z469" s="37" t="s">
        <v>399</v>
      </c>
    </row>
    <row r="470" spans="20:26" x14ac:dyDescent="0.25">
      <c r="T470" t="s">
        <v>387</v>
      </c>
      <c r="U470">
        <v>43828</v>
      </c>
      <c r="V470" t="s">
        <v>171</v>
      </c>
      <c r="Z470" s="36" t="s">
        <v>384</v>
      </c>
    </row>
    <row r="471" spans="20:26" x14ac:dyDescent="0.25">
      <c r="T471" t="s">
        <v>387</v>
      </c>
      <c r="U471">
        <v>54188</v>
      </c>
      <c r="V471" t="s">
        <v>195</v>
      </c>
      <c r="Z471" s="37" t="s">
        <v>33</v>
      </c>
    </row>
    <row r="472" spans="20:26" x14ac:dyDescent="0.25">
      <c r="T472" t="s">
        <v>387</v>
      </c>
      <c r="U472">
        <v>55505</v>
      </c>
      <c r="V472" t="s">
        <v>198</v>
      </c>
      <c r="Z472" s="37" t="s">
        <v>53</v>
      </c>
    </row>
    <row r="473" spans="20:26" x14ac:dyDescent="0.25">
      <c r="T473" t="s">
        <v>387</v>
      </c>
      <c r="U473">
        <v>19065</v>
      </c>
      <c r="V473" t="s">
        <v>210</v>
      </c>
      <c r="Z473" s="37" t="s">
        <v>97</v>
      </c>
    </row>
    <row r="474" spans="20:26" x14ac:dyDescent="0.25">
      <c r="T474" t="s">
        <v>387</v>
      </c>
      <c r="U474">
        <v>17534</v>
      </c>
      <c r="V474" t="s">
        <v>328</v>
      </c>
      <c r="Z474" s="37" t="s">
        <v>113</v>
      </c>
    </row>
    <row r="475" spans="20:26" x14ac:dyDescent="0.25">
      <c r="T475" t="s">
        <v>387</v>
      </c>
      <c r="U475">
        <v>15480</v>
      </c>
      <c r="V475" t="s">
        <v>231</v>
      </c>
      <c r="Z475" s="37" t="s">
        <v>119</v>
      </c>
    </row>
    <row r="476" spans="20:26" x14ac:dyDescent="0.25">
      <c r="T476" t="s">
        <v>387</v>
      </c>
      <c r="U476">
        <v>25823</v>
      </c>
      <c r="V476" t="s">
        <v>307</v>
      </c>
      <c r="Z476" s="37" t="s">
        <v>130</v>
      </c>
    </row>
    <row r="477" spans="20:26" x14ac:dyDescent="0.25">
      <c r="T477" t="s">
        <v>387</v>
      </c>
      <c r="U477" t="s">
        <v>398</v>
      </c>
      <c r="V477" t="s">
        <v>399</v>
      </c>
      <c r="Z477" s="37" t="s">
        <v>145</v>
      </c>
    </row>
    <row r="478" spans="20:26" x14ac:dyDescent="0.25">
      <c r="T478" t="s">
        <v>389</v>
      </c>
      <c r="U478">
        <v>42915</v>
      </c>
      <c r="V478" t="s">
        <v>144</v>
      </c>
      <c r="Z478" s="37" t="s">
        <v>173</v>
      </c>
    </row>
    <row r="479" spans="20:26" x14ac:dyDescent="0.25">
      <c r="T479" t="s">
        <v>389</v>
      </c>
      <c r="U479">
        <v>55505</v>
      </c>
      <c r="V479" t="s">
        <v>198</v>
      </c>
      <c r="Z479" s="37" t="s">
        <v>179</v>
      </c>
    </row>
    <row r="480" spans="20:26" x14ac:dyDescent="0.25">
      <c r="T480" t="s">
        <v>389</v>
      </c>
      <c r="U480">
        <v>27156</v>
      </c>
      <c r="V480" t="s">
        <v>199</v>
      </c>
      <c r="Z480" s="37" t="s">
        <v>182</v>
      </c>
    </row>
    <row r="481" spans="20:26" x14ac:dyDescent="0.25">
      <c r="T481" t="s">
        <v>389</v>
      </c>
      <c r="U481">
        <v>53002</v>
      </c>
      <c r="V481" t="s">
        <v>204</v>
      </c>
      <c r="Z481" s="37" t="s">
        <v>198</v>
      </c>
    </row>
    <row r="482" spans="20:26" x14ac:dyDescent="0.25">
      <c r="T482" t="s">
        <v>389</v>
      </c>
      <c r="U482">
        <v>32142</v>
      </c>
      <c r="V482" t="s">
        <v>271</v>
      </c>
      <c r="Z482" s="37" t="s">
        <v>11</v>
      </c>
    </row>
    <row r="483" spans="20:26" x14ac:dyDescent="0.25">
      <c r="T483" t="s">
        <v>389</v>
      </c>
      <c r="U483">
        <v>48522</v>
      </c>
      <c r="V483" t="s">
        <v>281</v>
      </c>
      <c r="Z483" s="37" t="s">
        <v>223</v>
      </c>
    </row>
    <row r="484" spans="20:26" x14ac:dyDescent="0.25">
      <c r="T484" t="s">
        <v>389</v>
      </c>
      <c r="U484">
        <v>31888</v>
      </c>
      <c r="V484" t="s">
        <v>304</v>
      </c>
      <c r="Z484" s="37" t="s">
        <v>385</v>
      </c>
    </row>
    <row r="485" spans="20:26" x14ac:dyDescent="0.25">
      <c r="T485" t="s">
        <v>389</v>
      </c>
      <c r="U485" t="s">
        <v>398</v>
      </c>
      <c r="V485" t="s">
        <v>399</v>
      </c>
      <c r="Z485" s="37" t="s">
        <v>386</v>
      </c>
    </row>
    <row r="486" spans="20:26" x14ac:dyDescent="0.25">
      <c r="T486" t="s">
        <v>390</v>
      </c>
      <c r="U486">
        <v>15032</v>
      </c>
      <c r="V486" t="s">
        <v>27</v>
      </c>
      <c r="Z486" s="37" t="s">
        <v>251</v>
      </c>
    </row>
    <row r="487" spans="20:26" x14ac:dyDescent="0.25">
      <c r="T487" t="s">
        <v>390</v>
      </c>
      <c r="U487">
        <v>55505</v>
      </c>
      <c r="V487" t="s">
        <v>198</v>
      </c>
      <c r="Z487" s="37" t="s">
        <v>263</v>
      </c>
    </row>
    <row r="488" spans="20:26" x14ac:dyDescent="0.25">
      <c r="T488" t="s">
        <v>390</v>
      </c>
      <c r="U488">
        <v>17534</v>
      </c>
      <c r="V488" t="s">
        <v>328</v>
      </c>
      <c r="Z488" s="37" t="s">
        <v>264</v>
      </c>
    </row>
    <row r="489" spans="20:26" x14ac:dyDescent="0.25">
      <c r="T489" t="s">
        <v>390</v>
      </c>
      <c r="U489">
        <v>44122</v>
      </c>
      <c r="V489" t="s">
        <v>232</v>
      </c>
      <c r="Z489" s="37" t="s">
        <v>266</v>
      </c>
    </row>
    <row r="490" spans="20:26" x14ac:dyDescent="0.25">
      <c r="T490" t="s">
        <v>390</v>
      </c>
      <c r="U490">
        <v>47978</v>
      </c>
      <c r="V490" t="s">
        <v>238</v>
      </c>
      <c r="Z490" s="37" t="s">
        <v>270</v>
      </c>
    </row>
    <row r="491" spans="20:26" x14ac:dyDescent="0.25">
      <c r="T491" t="s">
        <v>390</v>
      </c>
      <c r="U491">
        <v>28819</v>
      </c>
      <c r="V491" t="s">
        <v>292</v>
      </c>
      <c r="Z491" s="37" t="s">
        <v>273</v>
      </c>
    </row>
    <row r="492" spans="20:26" x14ac:dyDescent="0.25">
      <c r="T492" t="s">
        <v>390</v>
      </c>
      <c r="U492">
        <v>54494</v>
      </c>
      <c r="V492" t="s">
        <v>299</v>
      </c>
      <c r="Z492" s="37" t="s">
        <v>281</v>
      </c>
    </row>
    <row r="493" spans="20:26" x14ac:dyDescent="0.25">
      <c r="T493" t="s">
        <v>390</v>
      </c>
      <c r="U493" t="s">
        <v>398</v>
      </c>
      <c r="V493" t="s">
        <v>399</v>
      </c>
      <c r="Z493" s="37" t="s">
        <v>286</v>
      </c>
    </row>
    <row r="494" spans="20:26" x14ac:dyDescent="0.25">
      <c r="T494" t="s">
        <v>391</v>
      </c>
      <c r="U494">
        <v>43482</v>
      </c>
      <c r="V494" t="s">
        <v>95</v>
      </c>
      <c r="Z494" s="37" t="s">
        <v>290</v>
      </c>
    </row>
    <row r="495" spans="20:26" x14ac:dyDescent="0.25">
      <c r="T495" t="s">
        <v>391</v>
      </c>
      <c r="U495">
        <v>15039</v>
      </c>
      <c r="V495" t="s">
        <v>136</v>
      </c>
      <c r="Z495" s="37" t="s">
        <v>295</v>
      </c>
    </row>
    <row r="496" spans="20:26" x14ac:dyDescent="0.25">
      <c r="T496" t="s">
        <v>391</v>
      </c>
      <c r="U496">
        <v>56432</v>
      </c>
      <c r="V496" t="s">
        <v>177</v>
      </c>
      <c r="Z496" s="37" t="s">
        <v>399</v>
      </c>
    </row>
    <row r="497" spans="20:26" x14ac:dyDescent="0.25">
      <c r="T497" t="s">
        <v>391</v>
      </c>
      <c r="U497">
        <v>45163</v>
      </c>
      <c r="V497" t="s">
        <v>184</v>
      </c>
      <c r="Z497" s="36" t="s">
        <v>387</v>
      </c>
    </row>
    <row r="498" spans="20:26" x14ac:dyDescent="0.25">
      <c r="T498" t="s">
        <v>391</v>
      </c>
      <c r="U498">
        <v>55505</v>
      </c>
      <c r="V498" t="s">
        <v>198</v>
      </c>
      <c r="Z498" s="37" t="s">
        <v>30</v>
      </c>
    </row>
    <row r="499" spans="20:26" x14ac:dyDescent="0.25">
      <c r="T499" t="s">
        <v>391</v>
      </c>
      <c r="U499">
        <v>53537</v>
      </c>
      <c r="V499" t="s">
        <v>200</v>
      </c>
      <c r="Z499" s="37" t="s">
        <v>388</v>
      </c>
    </row>
    <row r="500" spans="20:26" x14ac:dyDescent="0.25">
      <c r="T500" t="s">
        <v>391</v>
      </c>
      <c r="U500">
        <v>17534</v>
      </c>
      <c r="V500" t="s">
        <v>328</v>
      </c>
      <c r="Z500" s="37" t="s">
        <v>334</v>
      </c>
    </row>
    <row r="501" spans="20:26" x14ac:dyDescent="0.25">
      <c r="T501" t="s">
        <v>391</v>
      </c>
      <c r="U501">
        <v>44122</v>
      </c>
      <c r="V501" t="s">
        <v>232</v>
      </c>
      <c r="Z501" s="37" t="s">
        <v>77</v>
      </c>
    </row>
    <row r="502" spans="20:26" x14ac:dyDescent="0.25">
      <c r="T502" t="s">
        <v>391</v>
      </c>
      <c r="U502">
        <v>34778</v>
      </c>
      <c r="V502" t="s">
        <v>255</v>
      </c>
      <c r="Z502" s="37" t="s">
        <v>104</v>
      </c>
    </row>
    <row r="503" spans="20:26" x14ac:dyDescent="0.25">
      <c r="T503" t="s">
        <v>391</v>
      </c>
      <c r="U503">
        <v>14973</v>
      </c>
      <c r="V503" t="s">
        <v>277</v>
      </c>
      <c r="Z503" s="37" t="s">
        <v>105</v>
      </c>
    </row>
    <row r="504" spans="20:26" x14ac:dyDescent="0.25">
      <c r="T504" t="s">
        <v>391</v>
      </c>
      <c r="U504" t="s">
        <v>398</v>
      </c>
      <c r="V504" t="s">
        <v>399</v>
      </c>
      <c r="Z504" s="37" t="s">
        <v>138</v>
      </c>
    </row>
    <row r="505" spans="20:26" x14ac:dyDescent="0.25">
      <c r="T505" t="s">
        <v>392</v>
      </c>
      <c r="U505">
        <v>33374</v>
      </c>
      <c r="V505" t="s">
        <v>334</v>
      </c>
      <c r="Z505" s="37" t="s">
        <v>171</v>
      </c>
    </row>
    <row r="506" spans="20:26" x14ac:dyDescent="0.25">
      <c r="T506" t="s">
        <v>392</v>
      </c>
      <c r="U506">
        <v>15634</v>
      </c>
      <c r="V506" t="s">
        <v>67</v>
      </c>
      <c r="Z506" s="37" t="s">
        <v>195</v>
      </c>
    </row>
    <row r="507" spans="20:26" x14ac:dyDescent="0.25">
      <c r="T507" t="s">
        <v>392</v>
      </c>
      <c r="U507">
        <v>32565</v>
      </c>
      <c r="V507" t="s">
        <v>79</v>
      </c>
      <c r="Z507" s="37" t="s">
        <v>198</v>
      </c>
    </row>
    <row r="508" spans="20:26" x14ac:dyDescent="0.25">
      <c r="T508" t="s">
        <v>392</v>
      </c>
      <c r="U508">
        <v>18162</v>
      </c>
      <c r="V508" t="s">
        <v>91</v>
      </c>
      <c r="Z508" s="37" t="s">
        <v>210</v>
      </c>
    </row>
    <row r="509" spans="20:26" x14ac:dyDescent="0.25">
      <c r="T509" t="s">
        <v>392</v>
      </c>
      <c r="U509">
        <v>20493</v>
      </c>
      <c r="V509" t="s">
        <v>130</v>
      </c>
      <c r="Z509" s="37" t="s">
        <v>328</v>
      </c>
    </row>
    <row r="510" spans="20:26" x14ac:dyDescent="0.25">
      <c r="T510" t="s">
        <v>392</v>
      </c>
      <c r="U510">
        <v>15039</v>
      </c>
      <c r="V510" t="s">
        <v>136</v>
      </c>
      <c r="Z510" s="37" t="s">
        <v>231</v>
      </c>
    </row>
    <row r="511" spans="20:26" x14ac:dyDescent="0.25">
      <c r="T511" t="s">
        <v>392</v>
      </c>
      <c r="U511">
        <v>14543</v>
      </c>
      <c r="V511" t="s">
        <v>393</v>
      </c>
      <c r="Z511" s="37" t="s">
        <v>307</v>
      </c>
    </row>
    <row r="512" spans="20:26" x14ac:dyDescent="0.25">
      <c r="T512" t="s">
        <v>392</v>
      </c>
      <c r="U512">
        <v>56657</v>
      </c>
      <c r="V512" t="s">
        <v>175</v>
      </c>
      <c r="Z512" s="37" t="s">
        <v>399</v>
      </c>
    </row>
    <row r="513" spans="20:26" x14ac:dyDescent="0.25">
      <c r="T513" t="s">
        <v>392</v>
      </c>
      <c r="U513">
        <v>58381</v>
      </c>
      <c r="V513" t="s">
        <v>178</v>
      </c>
      <c r="Z513" s="36" t="s">
        <v>389</v>
      </c>
    </row>
    <row r="514" spans="20:26" x14ac:dyDescent="0.25">
      <c r="T514" t="s">
        <v>392</v>
      </c>
      <c r="U514">
        <v>16476</v>
      </c>
      <c r="V514" t="s">
        <v>185</v>
      </c>
      <c r="Z514" s="37" t="s">
        <v>144</v>
      </c>
    </row>
    <row r="515" spans="20:26" x14ac:dyDescent="0.25">
      <c r="T515" t="s">
        <v>392</v>
      </c>
      <c r="U515">
        <v>33443</v>
      </c>
      <c r="V515" t="s">
        <v>193</v>
      </c>
      <c r="Z515" s="37" t="s">
        <v>198</v>
      </c>
    </row>
    <row r="516" spans="20:26" x14ac:dyDescent="0.25">
      <c r="T516" t="s">
        <v>392</v>
      </c>
      <c r="U516">
        <v>55505</v>
      </c>
      <c r="V516" t="s">
        <v>198</v>
      </c>
      <c r="Z516" s="37" t="s">
        <v>199</v>
      </c>
    </row>
    <row r="517" spans="20:26" x14ac:dyDescent="0.25">
      <c r="T517" t="s">
        <v>392</v>
      </c>
      <c r="U517">
        <v>27566</v>
      </c>
      <c r="V517" t="s">
        <v>208</v>
      </c>
      <c r="Z517" s="37" t="s">
        <v>204</v>
      </c>
    </row>
    <row r="518" spans="20:26" x14ac:dyDescent="0.25">
      <c r="T518" t="s">
        <v>392</v>
      </c>
      <c r="U518" t="s">
        <v>398</v>
      </c>
      <c r="V518" t="s">
        <v>399</v>
      </c>
      <c r="Z518" s="37" t="s">
        <v>271</v>
      </c>
    </row>
    <row r="519" spans="20:26" x14ac:dyDescent="0.25">
      <c r="T519" t="s">
        <v>394</v>
      </c>
      <c r="U519">
        <v>56971</v>
      </c>
      <c r="V519" t="s">
        <v>63</v>
      </c>
      <c r="Z519" s="37" t="s">
        <v>281</v>
      </c>
    </row>
    <row r="520" spans="20:26" x14ac:dyDescent="0.25">
      <c r="T520" t="s">
        <v>394</v>
      </c>
      <c r="U520">
        <v>47615</v>
      </c>
      <c r="V520" t="s">
        <v>69</v>
      </c>
      <c r="Z520" s="37" t="s">
        <v>304</v>
      </c>
    </row>
    <row r="521" spans="20:26" x14ac:dyDescent="0.25">
      <c r="T521" t="s">
        <v>394</v>
      </c>
      <c r="U521">
        <v>15039</v>
      </c>
      <c r="V521" t="s">
        <v>136</v>
      </c>
      <c r="Z521" s="37" t="s">
        <v>399</v>
      </c>
    </row>
    <row r="522" spans="20:26" x14ac:dyDescent="0.25">
      <c r="T522" t="s">
        <v>394</v>
      </c>
      <c r="U522">
        <v>15618</v>
      </c>
      <c r="V522" t="s">
        <v>165</v>
      </c>
      <c r="Z522" s="36" t="s">
        <v>390</v>
      </c>
    </row>
    <row r="523" spans="20:26" x14ac:dyDescent="0.25">
      <c r="T523" t="s">
        <v>394</v>
      </c>
      <c r="U523">
        <v>45163</v>
      </c>
      <c r="V523" t="s">
        <v>184</v>
      </c>
      <c r="Z523" s="37" t="s">
        <v>27</v>
      </c>
    </row>
    <row r="524" spans="20:26" x14ac:dyDescent="0.25">
      <c r="T524" t="s">
        <v>394</v>
      </c>
      <c r="U524">
        <v>18170</v>
      </c>
      <c r="V524" t="s">
        <v>186</v>
      </c>
      <c r="Z524" s="37" t="s">
        <v>198</v>
      </c>
    </row>
    <row r="525" spans="20:26" x14ac:dyDescent="0.25">
      <c r="T525" t="s">
        <v>394</v>
      </c>
      <c r="U525">
        <v>55505</v>
      </c>
      <c r="V525" t="s">
        <v>198</v>
      </c>
      <c r="Z525" s="37" t="s">
        <v>328</v>
      </c>
    </row>
    <row r="526" spans="20:26" x14ac:dyDescent="0.25">
      <c r="T526" t="s">
        <v>394</v>
      </c>
      <c r="U526">
        <v>34120</v>
      </c>
      <c r="V526" t="s">
        <v>209</v>
      </c>
      <c r="Z526" s="37" t="s">
        <v>232</v>
      </c>
    </row>
    <row r="527" spans="20:26" x14ac:dyDescent="0.25">
      <c r="T527" t="s">
        <v>394</v>
      </c>
      <c r="U527">
        <v>17534</v>
      </c>
      <c r="V527" t="s">
        <v>328</v>
      </c>
      <c r="Z527" s="37" t="s">
        <v>238</v>
      </c>
    </row>
    <row r="528" spans="20:26" x14ac:dyDescent="0.25">
      <c r="T528" t="s">
        <v>394</v>
      </c>
      <c r="U528">
        <v>44122</v>
      </c>
      <c r="V528" t="s">
        <v>232</v>
      </c>
      <c r="Z528" s="37" t="s">
        <v>292</v>
      </c>
    </row>
    <row r="529" spans="20:26" x14ac:dyDescent="0.25">
      <c r="T529" t="s">
        <v>394</v>
      </c>
      <c r="U529">
        <v>15043</v>
      </c>
      <c r="V529" t="s">
        <v>250</v>
      </c>
      <c r="Z529" s="37" t="s">
        <v>299</v>
      </c>
    </row>
    <row r="530" spans="20:26" x14ac:dyDescent="0.25">
      <c r="T530" t="s">
        <v>394</v>
      </c>
      <c r="U530">
        <v>43158</v>
      </c>
      <c r="V530" t="s">
        <v>258</v>
      </c>
      <c r="Z530" s="37" t="s">
        <v>399</v>
      </c>
    </row>
    <row r="531" spans="20:26" x14ac:dyDescent="0.25">
      <c r="T531" t="s">
        <v>394</v>
      </c>
      <c r="U531" t="s">
        <v>398</v>
      </c>
      <c r="V531" t="s">
        <v>399</v>
      </c>
      <c r="Z531" s="36" t="s">
        <v>391</v>
      </c>
    </row>
    <row r="532" spans="20:26" x14ac:dyDescent="0.25">
      <c r="T532" t="s">
        <v>395</v>
      </c>
      <c r="U532">
        <v>53650</v>
      </c>
      <c r="V532" t="s">
        <v>18</v>
      </c>
      <c r="Z532" s="37" t="s">
        <v>95</v>
      </c>
    </row>
    <row r="533" spans="20:26" x14ac:dyDescent="0.25">
      <c r="T533" t="s">
        <v>395</v>
      </c>
      <c r="U533">
        <v>33956</v>
      </c>
      <c r="V533" t="s">
        <v>83</v>
      </c>
      <c r="Z533" s="37" t="s">
        <v>136</v>
      </c>
    </row>
    <row r="534" spans="20:26" x14ac:dyDescent="0.25">
      <c r="T534" t="s">
        <v>395</v>
      </c>
      <c r="U534">
        <v>31926</v>
      </c>
      <c r="V534" t="s">
        <v>105</v>
      </c>
      <c r="Z534" s="37" t="s">
        <v>177</v>
      </c>
    </row>
    <row r="535" spans="20:26" x14ac:dyDescent="0.25">
      <c r="T535" t="s">
        <v>395</v>
      </c>
      <c r="U535">
        <v>55995</v>
      </c>
      <c r="V535" t="s">
        <v>106</v>
      </c>
      <c r="Z535" s="37" t="s">
        <v>184</v>
      </c>
    </row>
    <row r="536" spans="20:26" x14ac:dyDescent="0.25">
      <c r="T536" t="s">
        <v>395</v>
      </c>
      <c r="U536">
        <v>53782</v>
      </c>
      <c r="V536" t="s">
        <v>107</v>
      </c>
      <c r="Z536" s="37" t="s">
        <v>198</v>
      </c>
    </row>
    <row r="537" spans="20:26" x14ac:dyDescent="0.25">
      <c r="T537" t="s">
        <v>395</v>
      </c>
      <c r="U537">
        <v>55987</v>
      </c>
      <c r="V537" t="s">
        <v>128</v>
      </c>
      <c r="Z537" s="37" t="s">
        <v>200</v>
      </c>
    </row>
    <row r="538" spans="20:26" x14ac:dyDescent="0.25">
      <c r="T538" t="s">
        <v>395</v>
      </c>
      <c r="U538">
        <v>45163</v>
      </c>
      <c r="V538" t="s">
        <v>184</v>
      </c>
      <c r="Z538" s="37" t="s">
        <v>328</v>
      </c>
    </row>
    <row r="539" spans="20:26" x14ac:dyDescent="0.25">
      <c r="T539" t="s">
        <v>395</v>
      </c>
      <c r="U539">
        <v>55505</v>
      </c>
      <c r="V539" t="s">
        <v>198</v>
      </c>
      <c r="Z539" s="37" t="s">
        <v>232</v>
      </c>
    </row>
    <row r="540" spans="20:26" x14ac:dyDescent="0.25">
      <c r="T540" t="s">
        <v>395</v>
      </c>
      <c r="U540">
        <v>17534</v>
      </c>
      <c r="V540" t="s">
        <v>328</v>
      </c>
      <c r="Z540" s="37" t="s">
        <v>255</v>
      </c>
    </row>
    <row r="541" spans="20:26" x14ac:dyDescent="0.25">
      <c r="T541" t="s">
        <v>395</v>
      </c>
      <c r="U541">
        <v>48522</v>
      </c>
      <c r="V541" t="s">
        <v>281</v>
      </c>
      <c r="Z541" s="37" t="s">
        <v>277</v>
      </c>
    </row>
    <row r="542" spans="20:26" x14ac:dyDescent="0.25">
      <c r="T542" t="s">
        <v>395</v>
      </c>
      <c r="U542">
        <v>29795</v>
      </c>
      <c r="V542" t="s">
        <v>293</v>
      </c>
      <c r="Z542" s="37" t="s">
        <v>399</v>
      </c>
    </row>
    <row r="543" spans="20:26" x14ac:dyDescent="0.25">
      <c r="T543" t="s">
        <v>395</v>
      </c>
      <c r="U543">
        <v>16076</v>
      </c>
      <c r="V543" t="s">
        <v>303</v>
      </c>
      <c r="Z543" s="36" t="s">
        <v>392</v>
      </c>
    </row>
    <row r="544" spans="20:26" x14ac:dyDescent="0.25">
      <c r="T544" t="s">
        <v>395</v>
      </c>
      <c r="U544" t="s">
        <v>398</v>
      </c>
      <c r="V544" t="s">
        <v>399</v>
      </c>
      <c r="Z544" s="37" t="s">
        <v>334</v>
      </c>
    </row>
    <row r="545" spans="20:26" x14ac:dyDescent="0.25">
      <c r="T545" t="s">
        <v>396</v>
      </c>
      <c r="U545">
        <v>33243</v>
      </c>
      <c r="V545" t="s">
        <v>30</v>
      </c>
      <c r="Z545" s="37" t="s">
        <v>67</v>
      </c>
    </row>
    <row r="546" spans="20:26" x14ac:dyDescent="0.25">
      <c r="T546" t="s">
        <v>396</v>
      </c>
      <c r="U546">
        <v>56971</v>
      </c>
      <c r="V546" t="s">
        <v>63</v>
      </c>
      <c r="Z546" s="37" t="s">
        <v>79</v>
      </c>
    </row>
    <row r="547" spans="20:26" x14ac:dyDescent="0.25">
      <c r="T547" t="s">
        <v>396</v>
      </c>
      <c r="U547">
        <v>52859</v>
      </c>
      <c r="V547" t="s">
        <v>103</v>
      </c>
      <c r="Z547" s="37" t="s">
        <v>91</v>
      </c>
    </row>
    <row r="548" spans="20:26" x14ac:dyDescent="0.25">
      <c r="T548" t="s">
        <v>396</v>
      </c>
      <c r="U548">
        <v>57219</v>
      </c>
      <c r="V548" t="s">
        <v>133</v>
      </c>
      <c r="Z548" s="37" t="s">
        <v>130</v>
      </c>
    </row>
    <row r="549" spans="20:26" x14ac:dyDescent="0.25">
      <c r="T549" t="s">
        <v>396</v>
      </c>
      <c r="U549">
        <v>29285</v>
      </c>
      <c r="V549" t="s">
        <v>152</v>
      </c>
      <c r="Z549" s="37" t="s">
        <v>136</v>
      </c>
    </row>
    <row r="550" spans="20:26" x14ac:dyDescent="0.25">
      <c r="T550" t="s">
        <v>396</v>
      </c>
      <c r="U550">
        <v>14583</v>
      </c>
      <c r="V550" t="s">
        <v>252</v>
      </c>
      <c r="Z550" s="36" t="s">
        <v>5</v>
      </c>
    </row>
    <row r="551" spans="20:26" x14ac:dyDescent="0.25">
      <c r="T551" t="s">
        <v>396</v>
      </c>
      <c r="U551">
        <v>49898</v>
      </c>
      <c r="V551" t="s">
        <v>254</v>
      </c>
    </row>
    <row r="552" spans="20:26" x14ac:dyDescent="0.25">
      <c r="T552" t="s">
        <v>396</v>
      </c>
      <c r="U552">
        <v>28819</v>
      </c>
      <c r="V552" t="s">
        <v>292</v>
      </c>
    </row>
    <row r="553" spans="20:26" x14ac:dyDescent="0.25">
      <c r="T553" t="s">
        <v>396</v>
      </c>
      <c r="U553" t="s">
        <v>398</v>
      </c>
      <c r="V553" t="s">
        <v>399</v>
      </c>
    </row>
  </sheetData>
  <sortState xmlns:xlrd2="http://schemas.microsoft.com/office/spreadsheetml/2017/richdata2" ref="C2:D18">
    <sortCondition ref="D2:D18"/>
    <sortCondition ref="C2:C18"/>
  </sortState>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2"/>
  <sheetViews>
    <sheetView workbookViewId="0">
      <selection activeCell="A2" sqref="A2"/>
    </sheetView>
  </sheetViews>
  <sheetFormatPr baseColWidth="10" defaultRowHeight="15" x14ac:dyDescent="0.25"/>
  <cols>
    <col min="1" max="1" width="23.7109375" bestFit="1" customWidth="1"/>
    <col min="2" max="2" width="24.28515625" bestFit="1" customWidth="1"/>
  </cols>
  <sheetData>
    <row r="1" spans="1:2" x14ac:dyDescent="0.25">
      <c r="A1" t="s">
        <v>2</v>
      </c>
      <c r="B1" t="s">
        <v>3</v>
      </c>
    </row>
    <row r="2" spans="1:2" x14ac:dyDescent="0.25">
      <c r="A2" t="s">
        <v>320</v>
      </c>
      <c r="B2" t="s">
        <v>317</v>
      </c>
    </row>
  </sheetData>
  <dataValidations count="2">
    <dataValidation type="list" allowBlank="1" showInputMessage="1" showErrorMessage="1" sqref="A2" xr:uid="{00000000-0002-0000-0100-000000000000}">
      <formula1>Famille</formula1>
    </dataValidation>
    <dataValidation type="list" allowBlank="1" showInputMessage="1" showErrorMessage="1" sqref="B2" xr:uid="{00000000-0002-0000-0100-000001000000}">
      <formula1>OFFSET(TCD_Cell,MATCH(A2,TCD,0),0,COUNTIFS(Famille_Comp,A2))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4"/>
  <dimension ref="A1:P26"/>
  <sheetViews>
    <sheetView workbookViewId="0">
      <selection activeCell="G30" sqref="G30"/>
    </sheetView>
  </sheetViews>
  <sheetFormatPr baseColWidth="10" defaultColWidth="11.42578125" defaultRowHeight="15" x14ac:dyDescent="0.25"/>
  <cols>
    <col min="1" max="6" width="11.42578125" style="46"/>
    <col min="7" max="7" width="22.5703125" style="46" bestFit="1" customWidth="1"/>
    <col min="8" max="8" width="7.85546875" style="46" bestFit="1" customWidth="1"/>
    <col min="9" max="9" width="11.42578125" style="46"/>
    <col min="10" max="10" width="8.85546875" style="46" customWidth="1"/>
    <col min="11" max="16384" width="11.42578125" style="46"/>
  </cols>
  <sheetData>
    <row r="1" spans="1:16" x14ac:dyDescent="0.25">
      <c r="A1" s="45"/>
      <c r="B1" s="45"/>
      <c r="C1" s="45"/>
      <c r="D1" s="45"/>
      <c r="E1" s="45"/>
      <c r="F1" s="45"/>
      <c r="G1" s="46" t="s">
        <v>426</v>
      </c>
      <c r="H1" s="47">
        <v>182</v>
      </c>
      <c r="L1" s="46" t="s">
        <v>427</v>
      </c>
    </row>
    <row r="2" spans="1:16" x14ac:dyDescent="0.25">
      <c r="A2" s="45"/>
      <c r="B2" s="45"/>
      <c r="C2" s="45"/>
      <c r="D2" s="45"/>
      <c r="E2" s="45"/>
      <c r="F2" s="45"/>
      <c r="H2" s="47"/>
    </row>
    <row r="3" spans="1:16" ht="15.75" thickBot="1" x14ac:dyDescent="0.3">
      <c r="A3" s="45"/>
      <c r="B3" s="48"/>
      <c r="C3" s="48"/>
      <c r="D3" s="48"/>
      <c r="E3" s="48"/>
      <c r="F3" s="45"/>
    </row>
    <row r="4" spans="1:16" x14ac:dyDescent="0.25">
      <c r="A4" s="49"/>
      <c r="B4" s="50"/>
      <c r="C4" s="51"/>
      <c r="D4" s="51"/>
      <c r="E4" s="52"/>
      <c r="F4" s="53"/>
    </row>
    <row r="5" spans="1:16" x14ac:dyDescent="0.25">
      <c r="A5" s="49"/>
      <c r="B5" s="107" t="s">
        <v>417</v>
      </c>
      <c r="C5" s="108"/>
      <c r="D5" s="108"/>
      <c r="E5" s="109"/>
      <c r="F5" s="53"/>
    </row>
    <row r="6" spans="1:16" x14ac:dyDescent="0.25">
      <c r="A6" s="49"/>
      <c r="B6" s="107"/>
      <c r="C6" s="108"/>
      <c r="D6" s="108"/>
      <c r="E6" s="109"/>
      <c r="F6" s="53"/>
    </row>
    <row r="7" spans="1:16" x14ac:dyDescent="0.25">
      <c r="A7" s="49"/>
      <c r="B7" s="53"/>
      <c r="C7" s="54"/>
      <c r="D7" s="54"/>
      <c r="E7" s="49"/>
      <c r="F7" s="53"/>
    </row>
    <row r="8" spans="1:16" x14ac:dyDescent="0.25">
      <c r="A8" s="49"/>
      <c r="B8" s="53"/>
      <c r="D8" s="54"/>
      <c r="E8" s="49"/>
      <c r="F8" s="53"/>
    </row>
    <row r="9" spans="1:16" x14ac:dyDescent="0.25">
      <c r="A9" s="49"/>
      <c r="B9" s="53"/>
      <c r="C9" s="54"/>
      <c r="D9" s="54"/>
      <c r="E9" s="49"/>
      <c r="F9" s="53"/>
      <c r="K9" s="46" t="s">
        <v>418</v>
      </c>
      <c r="L9" s="46">
        <v>20</v>
      </c>
      <c r="M9" s="46" t="s">
        <v>419</v>
      </c>
    </row>
    <row r="10" spans="1:16" x14ac:dyDescent="0.25">
      <c r="A10" s="49"/>
      <c r="B10" s="53"/>
      <c r="C10" s="54"/>
      <c r="D10" s="54"/>
      <c r="E10" s="49"/>
      <c r="F10" s="53"/>
      <c r="I10" s="56">
        <v>0</v>
      </c>
      <c r="J10" s="56"/>
      <c r="K10" s="55">
        <v>13</v>
      </c>
      <c r="L10" s="56">
        <f>K10*$L$9</f>
        <v>260</v>
      </c>
      <c r="M10" s="56">
        <f t="shared" ref="M10:M14" si="0">L10+J10</f>
        <v>260</v>
      </c>
    </row>
    <row r="11" spans="1:16" x14ac:dyDescent="0.25">
      <c r="A11" s="49"/>
      <c r="B11" s="53"/>
      <c r="C11" s="54"/>
      <c r="D11" s="54"/>
      <c r="E11" s="49"/>
      <c r="F11" s="53"/>
      <c r="I11" s="56">
        <v>1</v>
      </c>
      <c r="J11" s="56">
        <v>13.25</v>
      </c>
      <c r="K11" s="55">
        <v>8.5</v>
      </c>
      <c r="L11" s="56">
        <f t="shared" ref="L11:L15" si="1">K11*$L$9</f>
        <v>170</v>
      </c>
      <c r="M11" s="56">
        <f t="shared" si="0"/>
        <v>183.25</v>
      </c>
    </row>
    <row r="12" spans="1:16" x14ac:dyDescent="0.25">
      <c r="A12" s="49"/>
      <c r="B12" s="53"/>
      <c r="C12" s="54"/>
      <c r="D12" s="54"/>
      <c r="E12" s="49"/>
      <c r="F12" s="53"/>
      <c r="I12" s="56">
        <v>2</v>
      </c>
      <c r="J12" s="56">
        <v>26.5</v>
      </c>
      <c r="K12" s="55">
        <v>16</v>
      </c>
      <c r="L12" s="56">
        <f t="shared" si="1"/>
        <v>320</v>
      </c>
      <c r="M12" s="56">
        <f t="shared" si="0"/>
        <v>346.5</v>
      </c>
    </row>
    <row r="13" spans="1:16" ht="15.75" thickBot="1" x14ac:dyDescent="0.3">
      <c r="A13" s="49"/>
      <c r="B13" s="57"/>
      <c r="C13" s="48"/>
      <c r="D13" s="48"/>
      <c r="E13" s="58"/>
      <c r="F13" s="53"/>
      <c r="I13" s="56">
        <v>3</v>
      </c>
      <c r="J13" s="56">
        <v>39.75</v>
      </c>
      <c r="K13" s="55">
        <v>35</v>
      </c>
      <c r="L13" s="56">
        <f t="shared" si="1"/>
        <v>700</v>
      </c>
      <c r="M13" s="56">
        <f t="shared" si="0"/>
        <v>739.75</v>
      </c>
    </row>
    <row r="14" spans="1:16" x14ac:dyDescent="0.25">
      <c r="A14" s="45"/>
      <c r="B14" s="51"/>
      <c r="C14" s="51"/>
      <c r="D14" s="51"/>
      <c r="E14" s="51"/>
      <c r="F14" s="45"/>
      <c r="I14" s="56">
        <v>4</v>
      </c>
      <c r="J14" s="56">
        <v>53</v>
      </c>
      <c r="K14" s="55">
        <v>32</v>
      </c>
      <c r="L14" s="56">
        <f t="shared" si="1"/>
        <v>640</v>
      </c>
      <c r="M14" s="56">
        <f t="shared" si="0"/>
        <v>693</v>
      </c>
      <c r="P14" s="46">
        <v>871.16</v>
      </c>
    </row>
    <row r="15" spans="1:16" x14ac:dyDescent="0.25">
      <c r="A15" s="45"/>
      <c r="B15" s="45"/>
      <c r="C15" s="45"/>
      <c r="D15" s="45"/>
      <c r="E15" s="45"/>
      <c r="F15" s="45"/>
      <c r="I15" s="56">
        <v>5</v>
      </c>
      <c r="J15" s="56">
        <v>41.16</v>
      </c>
      <c r="K15" s="55">
        <v>35</v>
      </c>
      <c r="L15" s="56">
        <f t="shared" si="1"/>
        <v>700</v>
      </c>
      <c r="P15" s="46">
        <v>961.16</v>
      </c>
    </row>
    <row r="16" spans="1:16" x14ac:dyDescent="0.25">
      <c r="A16" s="45"/>
      <c r="B16" s="45"/>
      <c r="C16" s="45"/>
      <c r="D16" s="45"/>
      <c r="E16" s="45"/>
      <c r="F16" s="45"/>
      <c r="G16" s="59"/>
      <c r="H16" s="59"/>
      <c r="I16" s="59"/>
      <c r="J16" s="59"/>
      <c r="K16" s="59"/>
      <c r="L16" s="59"/>
      <c r="M16" s="59"/>
    </row>
    <row r="17" spans="1:13" x14ac:dyDescent="0.25">
      <c r="A17" s="45"/>
      <c r="B17" s="45"/>
      <c r="C17" s="45"/>
      <c r="D17" s="45"/>
      <c r="E17" s="45"/>
      <c r="F17" s="45"/>
      <c r="G17" s="59"/>
      <c r="H17" s="59"/>
      <c r="I17" s="59"/>
      <c r="J17" s="59"/>
      <c r="K17" s="59"/>
      <c r="L17" s="59"/>
      <c r="M17" s="59"/>
    </row>
    <row r="18" spans="1:13" x14ac:dyDescent="0.25">
      <c r="G18" s="59"/>
      <c r="H18" s="60"/>
      <c r="I18" s="59"/>
      <c r="J18" s="60"/>
      <c r="K18" s="59"/>
      <c r="L18" s="59"/>
      <c r="M18" s="59"/>
    </row>
    <row r="19" spans="1:13" x14ac:dyDescent="0.25">
      <c r="K19" s="56" t="s">
        <v>418</v>
      </c>
      <c r="M19" s="46" t="s">
        <v>419</v>
      </c>
    </row>
    <row r="21" spans="1:13" x14ac:dyDescent="0.25">
      <c r="I21" s="56">
        <v>0</v>
      </c>
      <c r="J21" s="56"/>
      <c r="K21" s="61">
        <f t="shared" ref="K21:K26" si="2">L21/20</f>
        <v>1</v>
      </c>
      <c r="L21" s="56">
        <f t="shared" ref="L21:L26" si="3">M21-J21</f>
        <v>20</v>
      </c>
      <c r="M21" s="55">
        <v>20</v>
      </c>
    </row>
    <row r="22" spans="1:13" x14ac:dyDescent="0.25">
      <c r="I22" s="56">
        <v>1</v>
      </c>
      <c r="J22" s="56">
        <v>13.25</v>
      </c>
      <c r="K22" s="61">
        <f t="shared" si="2"/>
        <v>9.2375000000000007</v>
      </c>
      <c r="L22" s="56">
        <f t="shared" si="3"/>
        <v>184.75</v>
      </c>
      <c r="M22" s="55">
        <v>198</v>
      </c>
    </row>
    <row r="23" spans="1:13" x14ac:dyDescent="0.25">
      <c r="I23" s="56">
        <v>2</v>
      </c>
      <c r="J23" s="56">
        <v>26.5</v>
      </c>
      <c r="K23" s="61">
        <f t="shared" si="2"/>
        <v>15.8165</v>
      </c>
      <c r="L23" s="56">
        <f t="shared" si="3"/>
        <v>316.33</v>
      </c>
      <c r="M23" s="55">
        <v>342.83</v>
      </c>
    </row>
    <row r="24" spans="1:13" x14ac:dyDescent="0.25">
      <c r="I24" s="56">
        <v>3</v>
      </c>
      <c r="J24" s="56">
        <v>39.75</v>
      </c>
      <c r="K24" s="61">
        <f t="shared" si="2"/>
        <v>28.012499999999999</v>
      </c>
      <c r="L24" s="56">
        <f t="shared" si="3"/>
        <v>560.25</v>
      </c>
      <c r="M24" s="55">
        <v>600</v>
      </c>
    </row>
    <row r="25" spans="1:13" x14ac:dyDescent="0.25">
      <c r="I25" s="56">
        <v>4</v>
      </c>
      <c r="J25" s="56">
        <v>53</v>
      </c>
      <c r="K25" s="61">
        <f t="shared" si="2"/>
        <v>28.939</v>
      </c>
      <c r="L25" s="56">
        <f t="shared" si="3"/>
        <v>578.78</v>
      </c>
      <c r="M25" s="55">
        <v>631.78</v>
      </c>
    </row>
    <row r="26" spans="1:13" x14ac:dyDescent="0.25">
      <c r="I26" s="56">
        <v>5</v>
      </c>
      <c r="J26" s="56">
        <v>66.25</v>
      </c>
      <c r="K26" s="61">
        <f t="shared" si="2"/>
        <v>40.4375</v>
      </c>
      <c r="L26" s="56">
        <f t="shared" si="3"/>
        <v>808.75</v>
      </c>
      <c r="M26" s="55">
        <v>875</v>
      </c>
    </row>
  </sheetData>
  <mergeCells count="1">
    <mergeCell ref="B5:E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3313" r:id="rId4" name="CommandButton1">
          <controlPr defaultSize="0" autoLine="0" autoPict="0" r:id="rId5">
            <anchor moveWithCells="1">
              <from>
                <xdr:col>2</xdr:col>
                <xdr:colOff>219075</xdr:colOff>
                <xdr:row>7</xdr:row>
                <xdr:rowOff>123825</xdr:rowOff>
              </from>
              <to>
                <xdr:col>3</xdr:col>
                <xdr:colOff>428625</xdr:colOff>
                <xdr:row>9</xdr:row>
                <xdr:rowOff>57150</xdr:rowOff>
              </to>
            </anchor>
          </controlPr>
        </control>
      </mc:Choice>
      <mc:Fallback>
        <control shapeId="13313" r:id="rId4"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Q5"/>
  <sheetViews>
    <sheetView zoomScale="70" zoomScaleNormal="70" workbookViewId="0">
      <pane ySplit="2" topLeftCell="A3" activePane="bottomLeft" state="frozen"/>
      <selection activeCell="A4" sqref="A4:N4"/>
      <selection pane="bottomLeft" activeCell="A3" sqref="A3"/>
    </sheetView>
  </sheetViews>
  <sheetFormatPr baseColWidth="10" defaultRowHeight="15" x14ac:dyDescent="0.25"/>
  <cols>
    <col min="1" max="1" width="7" style="1" customWidth="1"/>
    <col min="2" max="2" width="11.28515625" style="43" bestFit="1" customWidth="1"/>
    <col min="3" max="3" width="6.28515625" style="43" customWidth="1"/>
    <col min="4" max="4" width="35.7109375" style="1" bestFit="1" customWidth="1"/>
    <col min="5" max="5" width="25.5703125" bestFit="1" customWidth="1"/>
    <col min="6" max="6" width="16.140625" bestFit="1" customWidth="1"/>
    <col min="7" max="7" width="21.28515625" bestFit="1" customWidth="1"/>
    <col min="8" max="8" width="63"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13.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3"/>
      <c r="D1" s="28"/>
      <c r="E1" s="21"/>
      <c r="F1" s="29" t="s">
        <v>400</v>
      </c>
      <c r="G1" s="22" t="s">
        <v>17</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
        <v>326</v>
      </c>
      <c r="B3" s="76" t="s">
        <v>493</v>
      </c>
      <c r="C3" s="76">
        <v>23</v>
      </c>
      <c r="D3" s="76" t="s">
        <v>494</v>
      </c>
      <c r="E3" s="72" t="s">
        <v>495</v>
      </c>
      <c r="F3" s="77" t="s">
        <v>411</v>
      </c>
      <c r="G3" s="75" t="s">
        <v>415</v>
      </c>
      <c r="H3" s="72" t="s">
        <v>496</v>
      </c>
      <c r="I3" s="78">
        <v>1</v>
      </c>
      <c r="J3" s="73"/>
      <c r="K3" s="73">
        <v>336.32</v>
      </c>
      <c r="L3" s="74"/>
      <c r="M3" s="88"/>
      <c r="N3" s="72"/>
    </row>
    <row r="4" spans="1:17" ht="15.75" x14ac:dyDescent="0.25">
      <c r="A4" s="39" t="s">
        <v>326</v>
      </c>
      <c r="B4" s="76" t="s">
        <v>448</v>
      </c>
      <c r="C4" s="76">
        <v>28</v>
      </c>
      <c r="D4" s="76" t="s">
        <v>497</v>
      </c>
      <c r="E4" s="72" t="s">
        <v>495</v>
      </c>
      <c r="F4" s="77" t="s">
        <v>411</v>
      </c>
      <c r="G4" s="75" t="s">
        <v>415</v>
      </c>
      <c r="H4" s="72" t="s">
        <v>498</v>
      </c>
      <c r="I4" s="78">
        <v>1</v>
      </c>
      <c r="J4" s="73">
        <v>80</v>
      </c>
      <c r="K4" s="73"/>
      <c r="L4" s="74"/>
      <c r="M4" s="88"/>
      <c r="N4" s="72"/>
    </row>
    <row r="5" spans="1:17" ht="15.75" x14ac:dyDescent="0.25">
      <c r="A5" s="39" t="s">
        <v>326</v>
      </c>
      <c r="B5" s="76" t="s">
        <v>448</v>
      </c>
      <c r="C5" s="76">
        <v>31</v>
      </c>
      <c r="D5" s="76" t="s">
        <v>499</v>
      </c>
      <c r="E5" s="72" t="s">
        <v>500</v>
      </c>
      <c r="F5" s="77" t="s">
        <v>411</v>
      </c>
      <c r="G5" s="75" t="s">
        <v>415</v>
      </c>
      <c r="H5" s="72" t="s">
        <v>501</v>
      </c>
      <c r="I5" s="78">
        <v>2</v>
      </c>
      <c r="J5" s="73">
        <v>750</v>
      </c>
      <c r="K5" s="73"/>
      <c r="L5" s="74"/>
      <c r="M5" s="88"/>
      <c r="N5" s="72"/>
    </row>
  </sheetData>
  <conditionalFormatting sqref="L3">
    <cfRule type="cellIs" dxfId="157" priority="3" stopIfTrue="1" operator="equal">
      <formula>#REF!</formula>
    </cfRule>
  </conditionalFormatting>
  <conditionalFormatting sqref="L4">
    <cfRule type="cellIs" dxfId="156" priority="2" stopIfTrue="1" operator="equal">
      <formula>#REF!</formula>
    </cfRule>
  </conditionalFormatting>
  <conditionalFormatting sqref="L5">
    <cfRule type="cellIs" dxfId="155" priority="1" stopIfTrue="1" operator="equal">
      <formula>#REF!</formula>
    </cfRule>
  </conditionalFormatting>
  <dataValidations count="5">
    <dataValidation type="list" allowBlank="1" showInputMessage="1" showErrorMessage="1" sqref="E1" xr:uid="{00000000-0002-0000-0300-000000000000}">
      <formula1>semaine</formula1>
    </dataValidation>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300-000001000000}">
      <formula1>#REF!</formula1>
    </dataValidation>
    <dataValidation type="list" showInputMessage="1" showErrorMessage="1" sqref="G1" xr:uid="{00000000-0002-0000-0300-000002000000}">
      <formula1>Centre</formula1>
    </dataValidation>
    <dataValidation type="list" allowBlank="1" showInputMessage="1" showErrorMessage="1" sqref="F5" xr:uid="{0E19CFFC-ABC2-4D6D-8739-F55F2656FDD7}">
      <formula1>Famille</formula1>
    </dataValidation>
    <dataValidation type="list" allowBlank="1" showInputMessage="1" showErrorMessage="1" sqref="G5" xr:uid="{80A9CADF-96F0-4A12-8472-B301F63B863F}">
      <formula1>OFFSET(TCD_Cell,MATCH(F5,TCD,0),0,COUNTIFS(Famille_Comp,F5))</formula1>
    </dataValidation>
  </dataValidations>
  <printOptions horizontalCentered="1" verticalCentered="1"/>
  <pageMargins left="0" right="0" top="0" bottom="0" header="0.31496062992125984" footer="0.31496062992125984"/>
  <pageSetup paperSize="9" scale="1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Q3"/>
  <sheetViews>
    <sheetView zoomScale="70" zoomScaleNormal="70" workbookViewId="0">
      <pane ySplit="2" topLeftCell="A3" activePane="bottomLeft" state="frozen"/>
      <selection activeCell="A4" sqref="A4:N4"/>
      <selection pane="bottomLeft" activeCell="D9" sqref="D9"/>
    </sheetView>
  </sheetViews>
  <sheetFormatPr baseColWidth="10" defaultRowHeight="15" x14ac:dyDescent="0.25"/>
  <cols>
    <col min="1" max="1" width="7" style="1" customWidth="1"/>
    <col min="2" max="2" width="11.28515625" style="43" bestFit="1" customWidth="1"/>
    <col min="3" max="3" width="5.28515625" style="43" bestFit="1" customWidth="1"/>
    <col min="4" max="4" width="34.140625" style="1" bestFit="1" customWidth="1"/>
    <col min="5" max="5" width="25.28515625" bestFit="1" customWidth="1"/>
    <col min="6" max="6" width="16" bestFit="1" customWidth="1"/>
    <col min="7" max="7" width="22.7109375" bestFit="1" customWidth="1"/>
    <col min="8" max="8" width="51.140625" style="41" bestFit="1" customWidth="1"/>
    <col min="9" max="9" width="11.28515625" bestFit="1" customWidth="1"/>
    <col min="10" max="10" width="11.140625" bestFit="1" customWidth="1"/>
    <col min="11" max="11" width="15.7109375" bestFit="1" customWidth="1"/>
    <col min="12" max="12" width="15.28515625" bestFit="1" customWidth="1"/>
    <col min="13" max="13" width="17.140625"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3"/>
      <c r="D1" s="28"/>
      <c r="E1" s="21"/>
      <c r="F1" s="29" t="s">
        <v>400</v>
      </c>
      <c r="G1" s="22" t="s">
        <v>49</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x14ac:dyDescent="0.25">
      <c r="A3"/>
      <c r="B3" s="106"/>
      <c r="C3" s="106"/>
      <c r="D3"/>
      <c r="N3"/>
    </row>
  </sheetData>
  <dataValidations disablePrompts="1" count="3">
    <dataValidation type="list" allowBlank="1" showInputMessage="1" showErrorMessage="1" sqref="WVP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TB1:TC1 JF1:JG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JD1" xr:uid="{00000000-0002-0000-0400-000000000000}">
      <formula1>#REF!</formula1>
    </dataValidation>
    <dataValidation type="list" allowBlank="1" showInputMessage="1" showErrorMessage="1" sqref="E1" xr:uid="{00000000-0002-0000-0400-000001000000}">
      <formula1>semaine</formula1>
    </dataValidation>
    <dataValidation type="list" showInputMessage="1" showErrorMessage="1" sqref="G1" xr:uid="{00000000-0002-0000-0400-000002000000}">
      <formula1>Centre</formula1>
    </dataValidation>
  </dataValidations>
  <printOptions horizontalCentered="1" verticalCentered="1"/>
  <pageMargins left="0" right="0" top="0" bottom="0" header="0.31496062992125984" footer="0.31496062992125984"/>
  <pageSetup paperSize="9" scale="1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pageSetUpPr fitToPage="1"/>
  </sheetPr>
  <dimension ref="A1:O9"/>
  <sheetViews>
    <sheetView zoomScale="70" zoomScaleNormal="70" workbookViewId="0">
      <pane ySplit="2" topLeftCell="A3" activePane="bottomLeft" state="frozen"/>
      <selection activeCell="A4" sqref="A4:N4"/>
      <selection pane="bottomLeft" activeCell="A3" sqref="A3:A7"/>
    </sheetView>
  </sheetViews>
  <sheetFormatPr baseColWidth="10" defaultRowHeight="15" x14ac:dyDescent="0.25"/>
  <cols>
    <col min="1" max="1" width="12.28515625" style="1" customWidth="1"/>
    <col min="2" max="2" width="16.140625" style="43" bestFit="1" customWidth="1"/>
    <col min="3" max="3" width="5.28515625" style="43" bestFit="1" customWidth="1"/>
    <col min="4" max="4" width="30.85546875" style="1" bestFit="1" customWidth="1"/>
    <col min="5" max="5" width="25.28515625" bestFit="1" customWidth="1"/>
    <col min="6" max="6" width="21.28515625" bestFit="1" customWidth="1"/>
    <col min="7" max="7" width="24.85546875" bestFit="1" customWidth="1"/>
    <col min="8" max="8" width="62.28515625" style="41" bestFit="1" customWidth="1"/>
    <col min="9" max="9" width="11.28515625" bestFit="1" customWidth="1"/>
    <col min="10" max="10" width="12.42578125" customWidth="1"/>
    <col min="11" max="11" width="15.7109375" bestFit="1" customWidth="1"/>
    <col min="12" max="12" width="15.28515625" bestFit="1" customWidth="1"/>
    <col min="13" max="13" width="13.42578125" bestFit="1" customWidth="1"/>
    <col min="14" max="14" width="13.42578125" style="69" bestFit="1" customWidth="1"/>
    <col min="15" max="15" width="14.28515625" bestFit="1" customWidth="1"/>
    <col min="16" max="16" width="15.28515625" customWidth="1"/>
    <col min="17" max="17" width="14.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5" ht="25.9" customHeight="1" thickBot="1" x14ac:dyDescent="0.3">
      <c r="A1" s="20"/>
      <c r="B1" s="42"/>
      <c r="C1" s="63"/>
      <c r="D1" s="28"/>
      <c r="E1" s="21"/>
      <c r="F1" s="29" t="s">
        <v>400</v>
      </c>
      <c r="G1" s="22" t="s">
        <v>19</v>
      </c>
      <c r="H1" s="62"/>
      <c r="I1" s="40"/>
      <c r="J1" s="5"/>
      <c r="K1" s="5"/>
      <c r="L1" s="5"/>
      <c r="M1" s="5"/>
      <c r="N1" s="66"/>
    </row>
    <row r="2" spans="1:15"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row>
    <row r="3" spans="1:15" ht="39" customHeight="1" x14ac:dyDescent="0.25">
      <c r="A3" s="39" t="str">
        <f t="shared" ref="A3:A7" si="0">"DEL"&amp;LEFT($G$1,2)</f>
        <v>DEL51</v>
      </c>
      <c r="B3" s="38">
        <v>6</v>
      </c>
      <c r="C3" s="38">
        <v>26</v>
      </c>
      <c r="D3" s="76" t="s">
        <v>439</v>
      </c>
      <c r="E3" s="72"/>
      <c r="F3" s="77" t="s">
        <v>409</v>
      </c>
      <c r="G3" s="75" t="s">
        <v>412</v>
      </c>
      <c r="H3" s="80" t="s">
        <v>447</v>
      </c>
      <c r="I3" s="78"/>
      <c r="J3" s="68"/>
      <c r="K3" s="73">
        <v>184.81</v>
      </c>
      <c r="L3" s="74"/>
      <c r="M3" s="64"/>
      <c r="N3" s="68"/>
      <c r="O3" s="36" t="s">
        <v>446</v>
      </c>
    </row>
    <row r="4" spans="1:15" ht="39" customHeight="1" x14ac:dyDescent="0.25">
      <c r="A4" s="39" t="str">
        <f t="shared" si="0"/>
        <v>DEL51</v>
      </c>
      <c r="B4" s="38" t="s">
        <v>448</v>
      </c>
      <c r="C4" s="38">
        <v>27</v>
      </c>
      <c r="D4" s="76" t="s">
        <v>428</v>
      </c>
      <c r="E4" s="72" t="s">
        <v>429</v>
      </c>
      <c r="F4" s="77" t="s">
        <v>413</v>
      </c>
      <c r="G4" s="75" t="s">
        <v>312</v>
      </c>
      <c r="H4" s="80" t="s">
        <v>449</v>
      </c>
      <c r="I4" s="78">
        <v>4.75</v>
      </c>
      <c r="J4" s="68">
        <v>864.5</v>
      </c>
      <c r="K4" s="73"/>
      <c r="L4" s="74"/>
      <c r="M4" s="64"/>
      <c r="N4" s="68">
        <v>0</v>
      </c>
      <c r="O4" s="36"/>
    </row>
    <row r="5" spans="1:15" ht="39" customHeight="1" x14ac:dyDescent="0.25">
      <c r="A5" s="39" t="str">
        <f t="shared" si="0"/>
        <v>DEL51</v>
      </c>
      <c r="B5" s="38" t="s">
        <v>448</v>
      </c>
      <c r="C5" s="38">
        <v>28</v>
      </c>
      <c r="D5" s="76" t="s">
        <v>428</v>
      </c>
      <c r="E5" s="72" t="s">
        <v>429</v>
      </c>
      <c r="F5" s="77" t="s">
        <v>413</v>
      </c>
      <c r="G5" s="75" t="s">
        <v>312</v>
      </c>
      <c r="H5" s="80" t="s">
        <v>449</v>
      </c>
      <c r="I5" s="78">
        <v>4.75</v>
      </c>
      <c r="J5" s="68">
        <v>864.5</v>
      </c>
      <c r="K5" s="73"/>
      <c r="L5" s="74"/>
      <c r="M5" s="64"/>
      <c r="N5" s="68">
        <v>0</v>
      </c>
      <c r="O5" s="36"/>
    </row>
    <row r="6" spans="1:15" ht="39" customHeight="1" x14ac:dyDescent="0.25">
      <c r="A6" s="39" t="str">
        <f t="shared" si="0"/>
        <v>DEL51</v>
      </c>
      <c r="B6" s="38" t="s">
        <v>448</v>
      </c>
      <c r="C6" s="38">
        <v>29</v>
      </c>
      <c r="D6" s="76" t="s">
        <v>428</v>
      </c>
      <c r="E6" s="72" t="s">
        <v>429</v>
      </c>
      <c r="F6" s="77" t="s">
        <v>413</v>
      </c>
      <c r="G6" s="75" t="s">
        <v>312</v>
      </c>
      <c r="H6" s="80" t="s">
        <v>455</v>
      </c>
      <c r="I6" s="78">
        <v>2.75</v>
      </c>
      <c r="J6" s="68">
        <v>500.5</v>
      </c>
      <c r="K6" s="73"/>
      <c r="L6" s="74"/>
      <c r="M6" s="64"/>
      <c r="N6" s="68">
        <v>0</v>
      </c>
      <c r="O6" s="36"/>
    </row>
    <row r="7" spans="1:15" ht="39" customHeight="1" x14ac:dyDescent="0.25">
      <c r="A7" s="39" t="str">
        <f t="shared" si="0"/>
        <v>DEL51</v>
      </c>
      <c r="B7" s="38" t="s">
        <v>448</v>
      </c>
      <c r="C7" s="38">
        <v>30</v>
      </c>
      <c r="D7" s="76" t="s">
        <v>428</v>
      </c>
      <c r="E7" s="72" t="s">
        <v>429</v>
      </c>
      <c r="F7" s="77" t="s">
        <v>413</v>
      </c>
      <c r="G7" s="75" t="s">
        <v>312</v>
      </c>
      <c r="H7" s="80" t="s">
        <v>455</v>
      </c>
      <c r="I7" s="78">
        <v>4.75</v>
      </c>
      <c r="J7" s="68">
        <v>864.5</v>
      </c>
      <c r="K7" s="73"/>
      <c r="L7" s="74"/>
      <c r="M7" s="64"/>
      <c r="N7" s="68">
        <v>0</v>
      </c>
      <c r="O7" s="36"/>
    </row>
    <row r="8" spans="1:15" ht="15.75" x14ac:dyDescent="0.25">
      <c r="A8" s="39" t="s">
        <v>332</v>
      </c>
      <c r="B8" s="76" t="s">
        <v>493</v>
      </c>
      <c r="C8" s="76">
        <v>25</v>
      </c>
      <c r="D8" s="76" t="s">
        <v>502</v>
      </c>
      <c r="E8" s="72" t="s">
        <v>503</v>
      </c>
      <c r="F8" s="89" t="s">
        <v>411</v>
      </c>
      <c r="G8" s="76" t="s">
        <v>415</v>
      </c>
      <c r="H8" s="90" t="s">
        <v>504</v>
      </c>
      <c r="I8" s="78">
        <v>1</v>
      </c>
      <c r="J8" s="73"/>
      <c r="K8" s="73">
        <v>112.5</v>
      </c>
      <c r="L8" s="72"/>
      <c r="M8" s="91"/>
      <c r="N8" s="72"/>
    </row>
    <row r="9" spans="1:15" x14ac:dyDescent="0.25">
      <c r="M9" s="71"/>
      <c r="N9" s="70"/>
    </row>
  </sheetData>
  <conditionalFormatting sqref="L3">
    <cfRule type="cellIs" dxfId="154" priority="6" stopIfTrue="1" operator="equal">
      <formula>#REF!</formula>
    </cfRule>
  </conditionalFormatting>
  <conditionalFormatting sqref="L4">
    <cfRule type="cellIs" dxfId="153" priority="5" stopIfTrue="1" operator="equal">
      <formula>#REF!</formula>
    </cfRule>
  </conditionalFormatting>
  <conditionalFormatting sqref="L5">
    <cfRule type="cellIs" dxfId="152" priority="4" stopIfTrue="1" operator="equal">
      <formula>#REF!</formula>
    </cfRule>
  </conditionalFormatting>
  <conditionalFormatting sqref="L6">
    <cfRule type="cellIs" dxfId="151" priority="3" stopIfTrue="1" operator="equal">
      <formula>#REF!</formula>
    </cfRule>
  </conditionalFormatting>
  <conditionalFormatting sqref="L7">
    <cfRule type="cellIs" dxfId="150" priority="2" stopIfTrue="1" operator="equal">
      <formula>#REF!</formula>
    </cfRule>
  </conditionalFormatting>
  <conditionalFormatting sqref="L8">
    <cfRule type="cellIs" dxfId="149" priority="1" stopIfTrue="1" operator="equal">
      <formula>#REF!</formula>
    </cfRule>
  </conditionalFormatting>
  <dataValidations count="3">
    <dataValidation type="list" allowBlank="1" showInputMessage="1" showErrorMessage="1" sqref="JF1:JG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LT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500-000000000000}">
      <formula1>#REF!</formula1>
    </dataValidation>
    <dataValidation type="list" showInputMessage="1" showErrorMessage="1" sqref="G1" xr:uid="{00000000-0002-0000-0500-000001000000}">
      <formula1>Centre</formula1>
    </dataValidation>
    <dataValidation type="list" allowBlank="1" showInputMessage="1" showErrorMessage="1" sqref="E1" xr:uid="{00000000-0002-0000-0500-000002000000}">
      <formula1>semaine</formula1>
    </dataValidation>
  </dataValidations>
  <printOptions horizontalCentered="1" verticalCentered="1"/>
  <pageMargins left="0" right="0" top="0" bottom="0" header="0.31496062992125984" footer="0.31496062992125984"/>
  <pageSetup paperSize="9" scale="1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pageSetUpPr fitToPage="1"/>
  </sheetPr>
  <dimension ref="A1:Q4"/>
  <sheetViews>
    <sheetView zoomScale="70" zoomScaleNormal="70" workbookViewId="0">
      <pane ySplit="2" topLeftCell="A3" activePane="bottomLeft" state="frozen"/>
      <selection activeCell="A4" sqref="A4:N4"/>
      <selection pane="bottomLeft" activeCell="E17" sqref="E17"/>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3.140625" bestFit="1" customWidth="1"/>
    <col min="8" max="8" width="56.28515625" style="41" customWidth="1"/>
    <col min="9" max="9" width="11.28515625" bestFit="1" customWidth="1"/>
    <col min="10" max="10" width="11.425781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51</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 si="0">"DEL"&amp;LEFT($G$1,2)</f>
        <v>DEL52</v>
      </c>
      <c r="B3" s="38" t="s">
        <v>448</v>
      </c>
      <c r="C3" s="38">
        <v>31</v>
      </c>
      <c r="D3" s="76" t="s">
        <v>464</v>
      </c>
      <c r="E3" s="72"/>
      <c r="F3" s="77" t="s">
        <v>407</v>
      </c>
      <c r="G3" s="75"/>
      <c r="H3" s="80" t="s">
        <v>465</v>
      </c>
      <c r="I3" s="78"/>
      <c r="J3" s="68"/>
      <c r="K3" s="73">
        <v>222.53</v>
      </c>
      <c r="L3" s="74"/>
      <c r="M3" s="64"/>
      <c r="N3" s="68"/>
      <c r="O3" s="36" t="s">
        <v>463</v>
      </c>
    </row>
    <row r="4" spans="1:17" x14ac:dyDescent="0.25">
      <c r="A4"/>
      <c r="B4" s="106"/>
      <c r="C4" s="106"/>
      <c r="D4"/>
      <c r="N4"/>
    </row>
  </sheetData>
  <conditionalFormatting sqref="L3">
    <cfRule type="cellIs" dxfId="148" priority="2" stopIfTrue="1" operator="equal">
      <formula>#REF!</formula>
    </cfRule>
  </conditionalFormatting>
  <dataValidations count="3">
    <dataValidation type="list" allowBlank="1" showInputMessage="1" showErrorMessage="1" sqref="E1" xr:uid="{00000000-0002-0000-0600-000000000000}">
      <formula1>semaine</formula1>
    </dataValidation>
    <dataValidation type="list" showInputMessage="1" showErrorMessage="1" sqref="G1" xr:uid="{00000000-0002-0000-0600-000001000000}">
      <formula1>Centre</formula1>
    </dataValidation>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6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Q17"/>
  <sheetViews>
    <sheetView zoomScale="70" zoomScaleNormal="70" workbookViewId="0">
      <pane ySplit="2" topLeftCell="A3" activePane="bottomLeft" state="frozen"/>
      <selection activeCell="A4" sqref="A4:N4"/>
      <selection pane="bottomLeft" activeCell="A3" sqref="A3:A17"/>
    </sheetView>
  </sheetViews>
  <sheetFormatPr baseColWidth="10" defaultRowHeight="15" x14ac:dyDescent="0.25"/>
  <cols>
    <col min="1" max="1" width="7" style="1" customWidth="1"/>
    <col min="2" max="2" width="11.28515625" style="43" bestFit="1" customWidth="1"/>
    <col min="3" max="3" width="5.28515625" style="43" bestFit="1" customWidth="1"/>
    <col min="4" max="4" width="33.85546875" style="1" bestFit="1" customWidth="1"/>
    <col min="5" max="5" width="25.28515625" bestFit="1" customWidth="1"/>
    <col min="6" max="6" width="21.28515625" bestFit="1" customWidth="1"/>
    <col min="7" max="7" width="31.140625" bestFit="1" customWidth="1"/>
    <col min="8" max="8" width="49.710937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1" si="0">"DEL"&amp;LEFT($G$1,2)</f>
        <v>DEL53</v>
      </c>
      <c r="B3" s="38" t="s">
        <v>466</v>
      </c>
      <c r="C3" s="38">
        <v>32</v>
      </c>
      <c r="D3" s="76" t="s">
        <v>425</v>
      </c>
      <c r="E3" s="72" t="s">
        <v>432</v>
      </c>
      <c r="F3" s="77" t="s">
        <v>413</v>
      </c>
      <c r="G3" s="75" t="s">
        <v>312</v>
      </c>
      <c r="H3" s="80" t="s">
        <v>462</v>
      </c>
      <c r="I3" s="78">
        <v>5</v>
      </c>
      <c r="J3" s="68">
        <v>910</v>
      </c>
      <c r="K3" s="73"/>
      <c r="L3" s="74"/>
      <c r="M3" s="64"/>
      <c r="N3" s="68">
        <v>42.66</v>
      </c>
      <c r="O3" s="36"/>
    </row>
    <row r="4" spans="1:17" ht="39" customHeight="1" x14ac:dyDescent="0.25">
      <c r="A4" s="39" t="str">
        <f t="shared" si="0"/>
        <v>DEL53</v>
      </c>
      <c r="B4" s="38" t="s">
        <v>466</v>
      </c>
      <c r="C4" s="38">
        <v>32</v>
      </c>
      <c r="D4" s="76" t="s">
        <v>425</v>
      </c>
      <c r="E4" s="72" t="s">
        <v>441</v>
      </c>
      <c r="F4" s="77" t="s">
        <v>413</v>
      </c>
      <c r="G4" s="75" t="s">
        <v>312</v>
      </c>
      <c r="H4" s="80" t="s">
        <v>467</v>
      </c>
      <c r="I4" s="78">
        <v>5</v>
      </c>
      <c r="J4" s="68">
        <v>910</v>
      </c>
      <c r="K4" s="73"/>
      <c r="L4" s="74"/>
      <c r="M4" s="64"/>
      <c r="N4" s="68">
        <v>48.91</v>
      </c>
      <c r="O4" s="36"/>
    </row>
    <row r="5" spans="1:17" ht="39" customHeight="1" x14ac:dyDescent="0.25">
      <c r="A5" s="39" t="str">
        <f t="shared" si="0"/>
        <v>DEL53</v>
      </c>
      <c r="B5" s="38" t="s">
        <v>466</v>
      </c>
      <c r="C5" s="38">
        <v>32</v>
      </c>
      <c r="D5" s="76" t="s">
        <v>425</v>
      </c>
      <c r="E5" s="72" t="s">
        <v>461</v>
      </c>
      <c r="F5" s="77" t="s">
        <v>413</v>
      </c>
      <c r="G5" s="75" t="s">
        <v>312</v>
      </c>
      <c r="H5" s="80" t="s">
        <v>468</v>
      </c>
      <c r="I5" s="78">
        <v>5</v>
      </c>
      <c r="J5" s="68">
        <v>910</v>
      </c>
      <c r="K5" s="73"/>
      <c r="L5" s="74"/>
      <c r="M5" s="64"/>
      <c r="N5" s="68">
        <v>44.44</v>
      </c>
      <c r="O5" s="36"/>
    </row>
    <row r="6" spans="1:17" ht="39" customHeight="1" x14ac:dyDescent="0.25">
      <c r="A6" s="39" t="str">
        <f t="shared" si="0"/>
        <v>DEL53</v>
      </c>
      <c r="B6" s="38" t="s">
        <v>466</v>
      </c>
      <c r="C6" s="38">
        <v>33</v>
      </c>
      <c r="D6" s="76" t="s">
        <v>425</v>
      </c>
      <c r="E6" s="72" t="s">
        <v>432</v>
      </c>
      <c r="F6" s="77" t="s">
        <v>413</v>
      </c>
      <c r="G6" s="75" t="s">
        <v>312</v>
      </c>
      <c r="H6" s="80" t="s">
        <v>477</v>
      </c>
      <c r="I6" s="78">
        <v>5</v>
      </c>
      <c r="J6" s="68">
        <v>910</v>
      </c>
      <c r="K6" s="73"/>
      <c r="L6" s="74"/>
      <c r="M6" s="64"/>
      <c r="N6" s="68">
        <v>45</v>
      </c>
      <c r="O6" s="36"/>
    </row>
    <row r="7" spans="1:17" ht="39" customHeight="1" x14ac:dyDescent="0.25">
      <c r="A7" s="39" t="str">
        <f t="shared" si="0"/>
        <v>DEL53</v>
      </c>
      <c r="B7" s="38" t="s">
        <v>466</v>
      </c>
      <c r="C7" s="38">
        <v>33</v>
      </c>
      <c r="D7" s="76" t="s">
        <v>425</v>
      </c>
      <c r="E7" s="72" t="s">
        <v>441</v>
      </c>
      <c r="F7" s="77" t="s">
        <v>413</v>
      </c>
      <c r="G7" s="75" t="s">
        <v>312</v>
      </c>
      <c r="H7" s="80" t="s">
        <v>478</v>
      </c>
      <c r="I7" s="78">
        <v>5</v>
      </c>
      <c r="J7" s="68">
        <v>910</v>
      </c>
      <c r="K7" s="73"/>
      <c r="L7" s="74"/>
      <c r="M7" s="64"/>
      <c r="N7" s="68">
        <v>45</v>
      </c>
      <c r="O7" s="36"/>
    </row>
    <row r="8" spans="1:17" ht="39" customHeight="1" x14ac:dyDescent="0.25">
      <c r="A8" s="39" t="str">
        <f t="shared" si="0"/>
        <v>DEL53</v>
      </c>
      <c r="B8" s="38" t="s">
        <v>466</v>
      </c>
      <c r="C8" s="38">
        <v>34</v>
      </c>
      <c r="D8" s="76" t="s">
        <v>425</v>
      </c>
      <c r="E8" s="72" t="s">
        <v>432</v>
      </c>
      <c r="F8" s="77" t="s">
        <v>413</v>
      </c>
      <c r="G8" s="75" t="s">
        <v>312</v>
      </c>
      <c r="H8" s="80" t="s">
        <v>477</v>
      </c>
      <c r="I8" s="78">
        <v>5</v>
      </c>
      <c r="J8" s="68">
        <v>910</v>
      </c>
      <c r="K8" s="73"/>
      <c r="L8" s="74"/>
      <c r="M8" s="64"/>
      <c r="N8" s="68">
        <v>45</v>
      </c>
      <c r="O8" s="36"/>
    </row>
    <row r="9" spans="1:17" ht="39" customHeight="1" x14ac:dyDescent="0.25">
      <c r="A9" s="39" t="str">
        <f t="shared" si="0"/>
        <v>DEL53</v>
      </c>
      <c r="B9" s="38" t="s">
        <v>466</v>
      </c>
      <c r="C9" s="38">
        <v>34</v>
      </c>
      <c r="D9" s="76" t="s">
        <v>425</v>
      </c>
      <c r="E9" s="72" t="s">
        <v>441</v>
      </c>
      <c r="F9" s="77" t="s">
        <v>413</v>
      </c>
      <c r="G9" s="75" t="s">
        <v>312</v>
      </c>
      <c r="H9" s="80" t="s">
        <v>479</v>
      </c>
      <c r="I9" s="78">
        <v>5</v>
      </c>
      <c r="J9" s="68">
        <v>910</v>
      </c>
      <c r="K9" s="73"/>
      <c r="L9" s="74"/>
      <c r="M9" s="64"/>
      <c r="N9" s="68">
        <v>45</v>
      </c>
      <c r="O9" s="36"/>
    </row>
    <row r="10" spans="1:17" ht="39" customHeight="1" x14ac:dyDescent="0.25">
      <c r="A10" s="39" t="str">
        <f t="shared" si="0"/>
        <v>DEL53</v>
      </c>
      <c r="B10" s="38" t="s">
        <v>466</v>
      </c>
      <c r="C10" s="38">
        <v>35</v>
      </c>
      <c r="D10" s="76" t="s">
        <v>425</v>
      </c>
      <c r="E10" s="72" t="s">
        <v>432</v>
      </c>
      <c r="F10" s="77" t="s">
        <v>413</v>
      </c>
      <c r="G10" s="75" t="s">
        <v>312</v>
      </c>
      <c r="H10" s="80" t="s">
        <v>477</v>
      </c>
      <c r="I10" s="78">
        <v>5</v>
      </c>
      <c r="J10" s="68">
        <v>910</v>
      </c>
      <c r="K10" s="73"/>
      <c r="L10" s="74"/>
      <c r="M10" s="64"/>
      <c r="N10" s="68">
        <v>45</v>
      </c>
      <c r="O10" s="36"/>
    </row>
    <row r="11" spans="1:17" ht="39" customHeight="1" x14ac:dyDescent="0.25">
      <c r="A11" s="39" t="str">
        <f t="shared" si="0"/>
        <v>DEL53</v>
      </c>
      <c r="B11" s="38" t="s">
        <v>466</v>
      </c>
      <c r="C11" s="38">
        <v>35</v>
      </c>
      <c r="D11" s="76" t="s">
        <v>425</v>
      </c>
      <c r="E11" s="72" t="s">
        <v>441</v>
      </c>
      <c r="F11" s="77" t="s">
        <v>413</v>
      </c>
      <c r="G11" s="75" t="s">
        <v>312</v>
      </c>
      <c r="H11" s="80" t="s">
        <v>479</v>
      </c>
      <c r="I11" s="78">
        <v>5</v>
      </c>
      <c r="J11" s="68">
        <v>910</v>
      </c>
      <c r="K11" s="73"/>
      <c r="L11" s="74"/>
      <c r="M11" s="64"/>
      <c r="N11" s="68">
        <v>45</v>
      </c>
      <c r="O11" s="36"/>
    </row>
    <row r="12" spans="1:17" ht="15.75" x14ac:dyDescent="0.25">
      <c r="A12" s="39" t="s">
        <v>336</v>
      </c>
      <c r="B12" s="92" t="s">
        <v>448</v>
      </c>
      <c r="C12" s="92">
        <v>28</v>
      </c>
      <c r="D12" s="92" t="s">
        <v>505</v>
      </c>
      <c r="E12" s="93" t="s">
        <v>506</v>
      </c>
      <c r="F12" s="94" t="s">
        <v>411</v>
      </c>
      <c r="G12" s="95" t="s">
        <v>415</v>
      </c>
      <c r="H12" s="93" t="s">
        <v>507</v>
      </c>
      <c r="I12" s="96">
        <v>1</v>
      </c>
      <c r="J12" s="97"/>
      <c r="K12" s="97">
        <v>144.96</v>
      </c>
      <c r="L12" s="74"/>
      <c r="M12" s="64" t="s">
        <v>508</v>
      </c>
      <c r="N12" s="72">
        <v>3031323</v>
      </c>
    </row>
    <row r="13" spans="1:17" ht="15.75" x14ac:dyDescent="0.25">
      <c r="A13" s="39" t="s">
        <v>336</v>
      </c>
      <c r="B13" s="92" t="s">
        <v>448</v>
      </c>
      <c r="C13" s="92">
        <v>28</v>
      </c>
      <c r="D13" s="92" t="s">
        <v>505</v>
      </c>
      <c r="E13" s="93" t="s">
        <v>509</v>
      </c>
      <c r="F13" s="94" t="s">
        <v>411</v>
      </c>
      <c r="G13" s="95" t="s">
        <v>415</v>
      </c>
      <c r="H13" s="93" t="s">
        <v>510</v>
      </c>
      <c r="I13" s="96">
        <v>1</v>
      </c>
      <c r="J13" s="97"/>
      <c r="K13" s="97">
        <v>159.80000000000001</v>
      </c>
      <c r="L13" s="74"/>
      <c r="M13" s="64" t="s">
        <v>508</v>
      </c>
      <c r="N13" s="72">
        <v>3031322</v>
      </c>
    </row>
    <row r="14" spans="1:17" ht="15.75" x14ac:dyDescent="0.25">
      <c r="A14" s="39" t="s">
        <v>336</v>
      </c>
      <c r="B14" s="92" t="s">
        <v>448</v>
      </c>
      <c r="C14" s="92">
        <v>28</v>
      </c>
      <c r="D14" s="92" t="s">
        <v>505</v>
      </c>
      <c r="E14" s="93" t="s">
        <v>511</v>
      </c>
      <c r="F14" s="94" t="s">
        <v>411</v>
      </c>
      <c r="G14" s="95" t="s">
        <v>415</v>
      </c>
      <c r="H14" s="93" t="s">
        <v>512</v>
      </c>
      <c r="I14" s="96">
        <v>3</v>
      </c>
      <c r="J14" s="97"/>
      <c r="K14" s="97">
        <v>811.89</v>
      </c>
      <c r="L14" s="74"/>
      <c r="M14" s="64" t="s">
        <v>508</v>
      </c>
      <c r="N14" s="72">
        <v>3033699</v>
      </c>
    </row>
    <row r="15" spans="1:17" ht="15.75" x14ac:dyDescent="0.25">
      <c r="A15" s="98" t="s">
        <v>336</v>
      </c>
      <c r="B15" s="92" t="s">
        <v>466</v>
      </c>
      <c r="C15" s="92">
        <v>32</v>
      </c>
      <c r="D15" s="92" t="s">
        <v>505</v>
      </c>
      <c r="E15" s="93" t="s">
        <v>513</v>
      </c>
      <c r="F15" s="94" t="s">
        <v>411</v>
      </c>
      <c r="G15" s="95" t="s">
        <v>415</v>
      </c>
      <c r="H15" s="93" t="s">
        <v>514</v>
      </c>
      <c r="I15" s="96"/>
      <c r="J15" s="97"/>
      <c r="K15" s="97">
        <v>421.15</v>
      </c>
      <c r="L15" s="74"/>
      <c r="M15" s="64"/>
      <c r="N15" s="72"/>
    </row>
    <row r="16" spans="1:17" ht="15.75" x14ac:dyDescent="0.25">
      <c r="A16" s="39" t="s">
        <v>336</v>
      </c>
      <c r="B16" s="76" t="s">
        <v>466</v>
      </c>
      <c r="C16" s="76">
        <v>35</v>
      </c>
      <c r="D16" s="76" t="s">
        <v>515</v>
      </c>
      <c r="E16" s="72" t="s">
        <v>516</v>
      </c>
      <c r="F16" s="77" t="s">
        <v>411</v>
      </c>
      <c r="G16" s="75" t="s">
        <v>415</v>
      </c>
      <c r="H16" s="72" t="s">
        <v>498</v>
      </c>
      <c r="I16" s="78"/>
      <c r="J16" s="73">
        <v>90</v>
      </c>
      <c r="K16" s="73"/>
      <c r="L16" s="74"/>
      <c r="M16" s="64"/>
      <c r="N16" s="72"/>
    </row>
    <row r="17" spans="1:14" ht="15.75" x14ac:dyDescent="0.25">
      <c r="A17" s="39" t="s">
        <v>336</v>
      </c>
      <c r="B17" s="76" t="s">
        <v>466</v>
      </c>
      <c r="C17" s="76">
        <v>35</v>
      </c>
      <c r="D17" s="76" t="s">
        <v>517</v>
      </c>
      <c r="E17" s="72" t="s">
        <v>516</v>
      </c>
      <c r="F17" s="77" t="s">
        <v>411</v>
      </c>
      <c r="G17" s="75" t="s">
        <v>415</v>
      </c>
      <c r="H17" s="72" t="s">
        <v>518</v>
      </c>
      <c r="I17" s="78"/>
      <c r="J17" s="73">
        <v>60</v>
      </c>
      <c r="K17" s="73"/>
      <c r="L17" s="74"/>
      <c r="M17" s="64"/>
      <c r="N17" s="72"/>
    </row>
  </sheetData>
  <conditionalFormatting sqref="L3:L5">
    <cfRule type="cellIs" dxfId="147" priority="7" stopIfTrue="1" operator="equal">
      <formula>#REF!</formula>
    </cfRule>
  </conditionalFormatting>
  <conditionalFormatting sqref="L6:L7">
    <cfRule type="cellIs" dxfId="146" priority="6" stopIfTrue="1" operator="equal">
      <formula>#REF!</formula>
    </cfRule>
  </conditionalFormatting>
  <conditionalFormatting sqref="L8:L9">
    <cfRule type="cellIs" dxfId="145" priority="5" stopIfTrue="1" operator="equal">
      <formula>#REF!</formula>
    </cfRule>
  </conditionalFormatting>
  <conditionalFormatting sqref="L10:L11">
    <cfRule type="cellIs" dxfId="144" priority="4" stopIfTrue="1" operator="equal">
      <formula>#REF!</formula>
    </cfRule>
  </conditionalFormatting>
  <conditionalFormatting sqref="L12:L14">
    <cfRule type="cellIs" dxfId="143" priority="3" stopIfTrue="1" operator="equal">
      <formula>#REF!</formula>
    </cfRule>
  </conditionalFormatting>
  <conditionalFormatting sqref="L15">
    <cfRule type="cellIs" dxfId="142" priority="2" stopIfTrue="1" operator="equal">
      <formula>#REF!</formula>
    </cfRule>
  </conditionalFormatting>
  <conditionalFormatting sqref="L16:L17">
    <cfRule type="cellIs" dxfId="141"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700-000000000000}">
      <formula1>#REF!</formula1>
    </dataValidation>
    <dataValidation type="list" showInputMessage="1" showErrorMessage="1" sqref="G1" xr:uid="{00000000-0002-0000-0700-000001000000}">
      <formula1>Centre</formula1>
    </dataValidation>
    <dataValidation type="list" allowBlank="1" showInputMessage="1" showErrorMessage="1" sqref="E1" xr:uid="{00000000-0002-0000-0700-000002000000}">
      <formula1>semaine</formula1>
    </dataValidation>
  </dataValidations>
  <printOptions horizontalCentered="1" verticalCentered="1"/>
  <pageMargins left="0" right="0" top="0" bottom="0" header="0.31496062992125984" footer="0.31496062992125984"/>
  <pageSetup paperSize="9" scale="4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pageSetUpPr fitToPage="1"/>
  </sheetPr>
  <dimension ref="A1:Q18"/>
  <sheetViews>
    <sheetView zoomScale="70" zoomScaleNormal="70" workbookViewId="0">
      <pane ySplit="2" topLeftCell="A3" activePane="bottomLeft" state="frozen"/>
      <selection activeCell="A4" sqref="A4:N4"/>
      <selection pane="bottomLeft" activeCell="A3" sqref="A3:A18"/>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6.28515625" bestFit="1" customWidth="1"/>
    <col min="8" max="8" width="58.28515625" style="41" bestFit="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9" bestFit="1" customWidth="1"/>
    <col min="15" max="15" width="24.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54</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7" si="0">"DEL"&amp;LEFT($G$1,2)</f>
        <v>DEL54</v>
      </c>
      <c r="B3" s="38" t="s">
        <v>431</v>
      </c>
      <c r="C3" s="38">
        <v>21</v>
      </c>
      <c r="D3" s="76" t="s">
        <v>434</v>
      </c>
      <c r="E3" s="72"/>
      <c r="F3" s="77" t="s">
        <v>407</v>
      </c>
      <c r="G3" s="75" t="s">
        <v>408</v>
      </c>
      <c r="H3" s="72" t="s">
        <v>435</v>
      </c>
      <c r="I3" s="78"/>
      <c r="J3" s="68">
        <v>3058.42</v>
      </c>
      <c r="K3" s="73"/>
      <c r="L3" s="74"/>
      <c r="M3" s="64"/>
      <c r="N3" s="68"/>
    </row>
    <row r="4" spans="1:17" ht="39" customHeight="1" x14ac:dyDescent="0.25">
      <c r="A4" s="39" t="str">
        <f t="shared" si="0"/>
        <v>DEL54</v>
      </c>
      <c r="B4" s="38" t="s">
        <v>431</v>
      </c>
      <c r="C4" s="38">
        <v>21</v>
      </c>
      <c r="D4" s="76" t="s">
        <v>425</v>
      </c>
      <c r="E4" s="72" t="s">
        <v>436</v>
      </c>
      <c r="F4" s="77" t="s">
        <v>413</v>
      </c>
      <c r="G4" s="75" t="s">
        <v>312</v>
      </c>
      <c r="H4" s="72" t="s">
        <v>437</v>
      </c>
      <c r="I4" s="78">
        <v>4</v>
      </c>
      <c r="J4" s="68">
        <v>728</v>
      </c>
      <c r="K4" s="73"/>
      <c r="L4" s="74"/>
      <c r="M4" s="64"/>
      <c r="N4" s="68">
        <v>26.25</v>
      </c>
    </row>
    <row r="5" spans="1:17" ht="39" customHeight="1" x14ac:dyDescent="0.25">
      <c r="A5" s="39" t="str">
        <f t="shared" si="0"/>
        <v>DEL54</v>
      </c>
      <c r="B5" s="38" t="s">
        <v>448</v>
      </c>
      <c r="C5" s="38">
        <v>27</v>
      </c>
      <c r="D5" s="76" t="s">
        <v>425</v>
      </c>
      <c r="E5" s="72" t="s">
        <v>442</v>
      </c>
      <c r="F5" s="77" t="s">
        <v>413</v>
      </c>
      <c r="G5" s="75" t="s">
        <v>312</v>
      </c>
      <c r="H5" s="80" t="s">
        <v>450</v>
      </c>
      <c r="I5" s="78">
        <v>5</v>
      </c>
      <c r="J5" s="68">
        <v>910</v>
      </c>
      <c r="K5" s="73"/>
      <c r="L5" s="74"/>
      <c r="M5" s="64"/>
      <c r="N5" s="68">
        <v>38.4</v>
      </c>
      <c r="O5" s="36"/>
    </row>
    <row r="6" spans="1:17" ht="39" customHeight="1" x14ac:dyDescent="0.25">
      <c r="A6" s="39" t="str">
        <f t="shared" si="0"/>
        <v>DEL54</v>
      </c>
      <c r="B6" s="38" t="s">
        <v>448</v>
      </c>
      <c r="C6" s="38">
        <v>29</v>
      </c>
      <c r="D6" s="76" t="s">
        <v>425</v>
      </c>
      <c r="E6" s="72" t="s">
        <v>442</v>
      </c>
      <c r="F6" s="77" t="s">
        <v>413</v>
      </c>
      <c r="G6" s="75" t="s">
        <v>312</v>
      </c>
      <c r="H6" s="80" t="s">
        <v>456</v>
      </c>
      <c r="I6" s="78">
        <v>3</v>
      </c>
      <c r="J6" s="68">
        <v>546</v>
      </c>
      <c r="K6" s="73"/>
      <c r="L6" s="74"/>
      <c r="M6" s="64"/>
      <c r="N6" s="68"/>
      <c r="O6" s="36" t="s">
        <v>460</v>
      </c>
    </row>
    <row r="7" spans="1:17" ht="39" customHeight="1" x14ac:dyDescent="0.25">
      <c r="A7" s="39" t="str">
        <f t="shared" si="0"/>
        <v>DEL54</v>
      </c>
      <c r="B7" s="38" t="s">
        <v>466</v>
      </c>
      <c r="C7" s="38">
        <v>32</v>
      </c>
      <c r="D7" s="76" t="s">
        <v>425</v>
      </c>
      <c r="E7" s="72" t="s">
        <v>480</v>
      </c>
      <c r="F7" s="77" t="s">
        <v>413</v>
      </c>
      <c r="G7" s="75" t="s">
        <v>312</v>
      </c>
      <c r="H7" s="80" t="s">
        <v>489</v>
      </c>
      <c r="I7" s="78">
        <v>5</v>
      </c>
      <c r="J7" s="68">
        <v>910</v>
      </c>
      <c r="K7" s="73"/>
      <c r="L7" s="74"/>
      <c r="M7" s="64"/>
      <c r="N7" s="68">
        <v>48.05</v>
      </c>
      <c r="O7" s="36"/>
    </row>
    <row r="8" spans="1:17" ht="39" customHeight="1" x14ac:dyDescent="0.25">
      <c r="A8" s="39" t="str">
        <f t="shared" si="0"/>
        <v>DEL54</v>
      </c>
      <c r="B8" s="38" t="s">
        <v>466</v>
      </c>
      <c r="C8" s="38">
        <v>32</v>
      </c>
      <c r="D8" s="76" t="s">
        <v>425</v>
      </c>
      <c r="E8" s="72" t="s">
        <v>482</v>
      </c>
      <c r="F8" s="77" t="s">
        <v>413</v>
      </c>
      <c r="G8" s="75" t="s">
        <v>312</v>
      </c>
      <c r="H8" s="80" t="s">
        <v>489</v>
      </c>
      <c r="I8" s="78">
        <v>5</v>
      </c>
      <c r="J8" s="68">
        <v>910</v>
      </c>
      <c r="K8" s="73"/>
      <c r="L8" s="74"/>
      <c r="M8" s="64"/>
      <c r="N8" s="68">
        <v>42.25</v>
      </c>
      <c r="O8" s="36"/>
    </row>
    <row r="9" spans="1:17" ht="39" customHeight="1" x14ac:dyDescent="0.25">
      <c r="A9" s="39" t="str">
        <f t="shared" si="0"/>
        <v>DEL54</v>
      </c>
      <c r="B9" s="38" t="s">
        <v>466</v>
      </c>
      <c r="C9" s="38">
        <v>33</v>
      </c>
      <c r="D9" s="76" t="s">
        <v>425</v>
      </c>
      <c r="E9" s="72" t="s">
        <v>480</v>
      </c>
      <c r="F9" s="77" t="s">
        <v>413</v>
      </c>
      <c r="G9" s="75" t="s">
        <v>312</v>
      </c>
      <c r="H9" s="80" t="s">
        <v>490</v>
      </c>
      <c r="I9" s="78">
        <v>5</v>
      </c>
      <c r="J9" s="68">
        <v>910</v>
      </c>
      <c r="K9" s="73"/>
      <c r="L9" s="74"/>
      <c r="M9" s="64"/>
      <c r="N9" s="68">
        <v>36.200000000000003</v>
      </c>
      <c r="O9" s="36"/>
    </row>
    <row r="10" spans="1:17" ht="39" customHeight="1" x14ac:dyDescent="0.25">
      <c r="A10" s="39" t="str">
        <f t="shared" si="0"/>
        <v>DEL54</v>
      </c>
      <c r="B10" s="38" t="s">
        <v>466</v>
      </c>
      <c r="C10" s="38">
        <v>33</v>
      </c>
      <c r="D10" s="76" t="s">
        <v>425</v>
      </c>
      <c r="E10" s="72" t="s">
        <v>482</v>
      </c>
      <c r="F10" s="77" t="s">
        <v>413</v>
      </c>
      <c r="G10" s="75" t="s">
        <v>312</v>
      </c>
      <c r="H10" s="80" t="s">
        <v>490</v>
      </c>
      <c r="I10" s="78">
        <v>5</v>
      </c>
      <c r="J10" s="68">
        <v>910</v>
      </c>
      <c r="K10" s="73"/>
      <c r="L10" s="74"/>
      <c r="M10" s="64"/>
      <c r="N10" s="68">
        <v>42.25</v>
      </c>
      <c r="O10" s="36"/>
    </row>
    <row r="11" spans="1:17" ht="39" customHeight="1" x14ac:dyDescent="0.25">
      <c r="A11" s="39" t="str">
        <f t="shared" si="0"/>
        <v>DEL54</v>
      </c>
      <c r="B11" s="38" t="s">
        <v>466</v>
      </c>
      <c r="C11" s="38">
        <v>34</v>
      </c>
      <c r="D11" s="76" t="s">
        <v>425</v>
      </c>
      <c r="E11" s="72" t="s">
        <v>480</v>
      </c>
      <c r="F11" s="77" t="s">
        <v>413</v>
      </c>
      <c r="G11" s="75" t="s">
        <v>312</v>
      </c>
      <c r="H11" s="80" t="s">
        <v>481</v>
      </c>
      <c r="I11" s="78">
        <v>5</v>
      </c>
      <c r="J11" s="68">
        <v>910</v>
      </c>
      <c r="K11" s="73"/>
      <c r="L11" s="74"/>
      <c r="M11" s="64"/>
      <c r="N11" s="68">
        <v>0</v>
      </c>
      <c r="O11" s="36"/>
    </row>
    <row r="12" spans="1:17" ht="39" customHeight="1" x14ac:dyDescent="0.25">
      <c r="A12" s="39" t="str">
        <f t="shared" si="0"/>
        <v>DEL54</v>
      </c>
      <c r="B12" s="38" t="s">
        <v>466</v>
      </c>
      <c r="C12" s="38">
        <v>34</v>
      </c>
      <c r="D12" s="76" t="s">
        <v>425</v>
      </c>
      <c r="E12" s="72" t="s">
        <v>482</v>
      </c>
      <c r="F12" s="77" t="s">
        <v>413</v>
      </c>
      <c r="G12" s="75" t="s">
        <v>312</v>
      </c>
      <c r="H12" s="80" t="s">
        <v>481</v>
      </c>
      <c r="I12" s="78">
        <v>5</v>
      </c>
      <c r="J12" s="68">
        <v>910</v>
      </c>
      <c r="K12" s="73"/>
      <c r="L12" s="74"/>
      <c r="M12" s="64"/>
      <c r="N12" s="68">
        <v>42.45</v>
      </c>
      <c r="O12" s="36"/>
    </row>
    <row r="13" spans="1:17" ht="39" customHeight="1" x14ac:dyDescent="0.25">
      <c r="A13" s="39" t="str">
        <f t="shared" si="0"/>
        <v>DEL54</v>
      </c>
      <c r="B13" s="38" t="s">
        <v>466</v>
      </c>
      <c r="C13" s="38">
        <v>34</v>
      </c>
      <c r="D13" s="76" t="s">
        <v>425</v>
      </c>
      <c r="E13" s="72" t="s">
        <v>483</v>
      </c>
      <c r="F13" s="77" t="s">
        <v>413</v>
      </c>
      <c r="G13" s="75" t="s">
        <v>312</v>
      </c>
      <c r="H13" s="80" t="s">
        <v>481</v>
      </c>
      <c r="I13" s="78">
        <v>5</v>
      </c>
      <c r="J13" s="68">
        <v>910</v>
      </c>
      <c r="K13" s="73"/>
      <c r="L13" s="74"/>
      <c r="M13" s="64"/>
      <c r="N13" s="68">
        <v>0</v>
      </c>
      <c r="O13" s="36"/>
    </row>
    <row r="14" spans="1:17" ht="39" customHeight="1" x14ac:dyDescent="0.25">
      <c r="A14" s="39" t="str">
        <f t="shared" si="0"/>
        <v>DEL54</v>
      </c>
      <c r="B14" s="38" t="s">
        <v>466</v>
      </c>
      <c r="C14" s="38">
        <v>34</v>
      </c>
      <c r="D14" s="76" t="s">
        <v>425</v>
      </c>
      <c r="E14" s="72" t="s">
        <v>484</v>
      </c>
      <c r="F14" s="77" t="s">
        <v>413</v>
      </c>
      <c r="G14" s="75" t="s">
        <v>312</v>
      </c>
      <c r="H14" s="80" t="s">
        <v>485</v>
      </c>
      <c r="I14" s="78">
        <v>5</v>
      </c>
      <c r="J14" s="68">
        <v>910</v>
      </c>
      <c r="K14" s="73"/>
      <c r="L14" s="74"/>
      <c r="M14" s="64"/>
      <c r="N14" s="68">
        <v>0</v>
      </c>
      <c r="O14" s="36"/>
    </row>
    <row r="15" spans="1:17" ht="39" customHeight="1" x14ac:dyDescent="0.25">
      <c r="A15" s="39" t="str">
        <f t="shared" si="0"/>
        <v>DEL54</v>
      </c>
      <c r="B15" s="38" t="s">
        <v>466</v>
      </c>
      <c r="C15" s="38">
        <v>35</v>
      </c>
      <c r="D15" s="76" t="s">
        <v>425</v>
      </c>
      <c r="E15" s="72" t="s">
        <v>480</v>
      </c>
      <c r="F15" s="77" t="s">
        <v>413</v>
      </c>
      <c r="G15" s="75" t="s">
        <v>312</v>
      </c>
      <c r="H15" s="80" t="s">
        <v>486</v>
      </c>
      <c r="I15" s="78">
        <v>5</v>
      </c>
      <c r="J15" s="68">
        <v>910</v>
      </c>
      <c r="K15" s="73"/>
      <c r="L15" s="74"/>
      <c r="M15" s="64"/>
      <c r="N15" s="68">
        <v>0</v>
      </c>
      <c r="O15" s="36"/>
    </row>
    <row r="16" spans="1:17" ht="39" customHeight="1" x14ac:dyDescent="0.25">
      <c r="A16" s="39" t="str">
        <f t="shared" si="0"/>
        <v>DEL54</v>
      </c>
      <c r="B16" s="38" t="s">
        <v>466</v>
      </c>
      <c r="C16" s="38">
        <v>35</v>
      </c>
      <c r="D16" s="76" t="s">
        <v>425</v>
      </c>
      <c r="E16" s="72" t="s">
        <v>482</v>
      </c>
      <c r="F16" s="77" t="s">
        <v>413</v>
      </c>
      <c r="G16" s="75" t="s">
        <v>312</v>
      </c>
      <c r="H16" s="80" t="s">
        <v>487</v>
      </c>
      <c r="I16" s="78">
        <v>5</v>
      </c>
      <c r="J16" s="68">
        <v>910</v>
      </c>
      <c r="K16" s="73"/>
      <c r="L16" s="74"/>
      <c r="M16" s="64"/>
      <c r="N16" s="68">
        <v>0</v>
      </c>
      <c r="O16" s="36"/>
    </row>
    <row r="17" spans="1:15" ht="39" customHeight="1" x14ac:dyDescent="0.25">
      <c r="A17" s="39" t="str">
        <f t="shared" si="0"/>
        <v>DEL54</v>
      </c>
      <c r="B17" s="38" t="s">
        <v>466</v>
      </c>
      <c r="C17" s="38">
        <v>35</v>
      </c>
      <c r="D17" s="76" t="s">
        <v>425</v>
      </c>
      <c r="E17" s="72" t="s">
        <v>483</v>
      </c>
      <c r="F17" s="77" t="s">
        <v>413</v>
      </c>
      <c r="G17" s="75" t="s">
        <v>312</v>
      </c>
      <c r="H17" s="80" t="s">
        <v>486</v>
      </c>
      <c r="I17" s="78">
        <v>5</v>
      </c>
      <c r="J17" s="68">
        <v>910</v>
      </c>
      <c r="K17" s="73"/>
      <c r="L17" s="74"/>
      <c r="M17" s="64"/>
      <c r="N17" s="68">
        <v>0</v>
      </c>
      <c r="O17" s="36"/>
    </row>
    <row r="18" spans="1:15" ht="15.75" x14ac:dyDescent="0.25">
      <c r="A18" s="39" t="s">
        <v>337</v>
      </c>
      <c r="B18" s="76" t="s">
        <v>466</v>
      </c>
      <c r="C18" s="76">
        <v>34</v>
      </c>
      <c r="D18" s="76" t="s">
        <v>109</v>
      </c>
      <c r="E18" s="72" t="s">
        <v>519</v>
      </c>
      <c r="F18" s="77" t="s">
        <v>411</v>
      </c>
      <c r="G18" s="75" t="s">
        <v>415</v>
      </c>
      <c r="H18" s="72" t="s">
        <v>520</v>
      </c>
      <c r="I18" s="78"/>
      <c r="J18" s="73"/>
      <c r="K18" s="73">
        <v>427.33</v>
      </c>
      <c r="L18" s="74"/>
      <c r="M18" s="64"/>
      <c r="N18" s="72"/>
    </row>
  </sheetData>
  <conditionalFormatting sqref="L3:L4">
    <cfRule type="cellIs" dxfId="140" priority="10" stopIfTrue="1" operator="equal">
      <formula>#REF!</formula>
    </cfRule>
  </conditionalFormatting>
  <conditionalFormatting sqref="L5">
    <cfRule type="cellIs" dxfId="139" priority="9" stopIfTrue="1" operator="equal">
      <formula>#REF!</formula>
    </cfRule>
  </conditionalFormatting>
  <conditionalFormatting sqref="L6:L10">
    <cfRule type="cellIs" dxfId="138" priority="5" stopIfTrue="1" operator="equal">
      <formula>#REF!</formula>
    </cfRule>
  </conditionalFormatting>
  <conditionalFormatting sqref="L11:L14">
    <cfRule type="cellIs" dxfId="137" priority="3" stopIfTrue="1" operator="equal">
      <formula>#REF!</formula>
    </cfRule>
  </conditionalFormatting>
  <conditionalFormatting sqref="L15:L17">
    <cfRule type="cellIs" dxfId="136" priority="2" stopIfTrue="1" operator="equal">
      <formula>#REF!</formula>
    </cfRule>
  </conditionalFormatting>
  <conditionalFormatting sqref="L18">
    <cfRule type="cellIs" dxfId="135" priority="1" stopIfTrue="1" operator="equal">
      <formula>#REF!</formula>
    </cfRule>
  </conditionalFormatting>
  <dataValidations count="3">
    <dataValidation type="list" allowBlank="1" showInputMessage="1" showErrorMessage="1" sqref="E1" xr:uid="{00000000-0002-0000-0800-000000000000}">
      <formula1>semaine</formula1>
    </dataValidation>
    <dataValidation type="list" showInputMessage="1" showErrorMessage="1" sqref="G1" xr:uid="{00000000-0002-0000-08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800-000002000000}">
      <formula1>#REF!</formula1>
    </dataValidation>
  </dataValidations>
  <printOptions horizontalCentered="1" verticalCentered="1"/>
  <pageMargins left="0" right="0" top="0" bottom="0" header="0.31496062992125984" footer="0.31496062992125984"/>
  <pageSetup paperSize="9" scale="5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pageSetUpPr fitToPage="1"/>
  </sheetPr>
  <dimension ref="A1:Q5"/>
  <sheetViews>
    <sheetView zoomScale="70" zoomScaleNormal="70" workbookViewId="0">
      <pane ySplit="2" topLeftCell="A3" activePane="bottomLeft" state="frozen"/>
      <selection activeCell="A4" sqref="A4:N4"/>
      <selection pane="bottomLeft" activeCell="A3" sqref="A3:XFD7"/>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5.7109375" bestFit="1" customWidth="1"/>
    <col min="8" max="8" width="41.28515625"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7.28515625" bestFit="1" customWidth="1"/>
    <col min="16" max="16" width="4.5703125" style="44"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1.5" x14ac:dyDescent="0.25">
      <c r="A3" s="39" t="s">
        <v>338</v>
      </c>
      <c r="B3" s="76" t="s">
        <v>493</v>
      </c>
      <c r="C3" s="76">
        <v>26</v>
      </c>
      <c r="D3" s="76" t="s">
        <v>521</v>
      </c>
      <c r="E3" s="72" t="s">
        <v>522</v>
      </c>
      <c r="F3" s="77" t="s">
        <v>411</v>
      </c>
      <c r="G3" s="75" t="s">
        <v>415</v>
      </c>
      <c r="H3" s="90" t="s">
        <v>523</v>
      </c>
      <c r="I3" s="78">
        <v>2</v>
      </c>
      <c r="J3" s="73">
        <v>1000</v>
      </c>
      <c r="K3" s="73"/>
      <c r="L3" s="74"/>
      <c r="M3" s="64"/>
      <c r="N3" s="99"/>
    </row>
    <row r="4" spans="1:17" ht="15.75" x14ac:dyDescent="0.25">
      <c r="A4" s="39" t="s">
        <v>338</v>
      </c>
      <c r="B4" s="76" t="s">
        <v>448</v>
      </c>
      <c r="C4" s="76">
        <v>31</v>
      </c>
      <c r="D4" s="76" t="s">
        <v>524</v>
      </c>
      <c r="E4" s="72" t="s">
        <v>525</v>
      </c>
      <c r="F4" s="77" t="s">
        <v>411</v>
      </c>
      <c r="G4" s="75" t="s">
        <v>415</v>
      </c>
      <c r="H4" s="90" t="s">
        <v>526</v>
      </c>
      <c r="I4" s="78">
        <v>1</v>
      </c>
      <c r="J4" s="73">
        <v>300</v>
      </c>
      <c r="K4" s="73"/>
      <c r="L4" s="74"/>
      <c r="M4" s="64"/>
      <c r="N4" s="99"/>
    </row>
    <row r="5" spans="1:17" ht="15.75" x14ac:dyDescent="0.25">
      <c r="A5" s="39" t="s">
        <v>338</v>
      </c>
      <c r="B5" s="76" t="s">
        <v>466</v>
      </c>
      <c r="C5" s="76">
        <v>35</v>
      </c>
      <c r="D5" s="76" t="s">
        <v>527</v>
      </c>
      <c r="E5" s="72" t="s">
        <v>522</v>
      </c>
      <c r="F5" s="77" t="s">
        <v>411</v>
      </c>
      <c r="G5" s="75" t="s">
        <v>415</v>
      </c>
      <c r="H5" s="90" t="s">
        <v>528</v>
      </c>
      <c r="I5" s="78">
        <v>1</v>
      </c>
      <c r="J5" s="73">
        <v>1300</v>
      </c>
      <c r="K5" s="73"/>
      <c r="L5" s="74"/>
      <c r="M5" s="64"/>
      <c r="N5" s="99"/>
    </row>
  </sheetData>
  <conditionalFormatting sqref="L3">
    <cfRule type="cellIs" dxfId="134" priority="3" stopIfTrue="1" operator="equal">
      <formula>#REF!</formula>
    </cfRule>
  </conditionalFormatting>
  <conditionalFormatting sqref="L4">
    <cfRule type="cellIs" dxfId="133" priority="2" stopIfTrue="1" operator="equal">
      <formula>#REF!</formula>
    </cfRule>
  </conditionalFormatting>
  <conditionalFormatting sqref="L5">
    <cfRule type="cellIs" dxfId="132"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900-000000000000}">
      <formula1>#REF!</formula1>
    </dataValidation>
    <dataValidation type="list" showInputMessage="1" showErrorMessage="1" sqref="G1" xr:uid="{00000000-0002-0000-0900-000001000000}">
      <formula1>Centre</formula1>
    </dataValidation>
    <dataValidation type="list" allowBlank="1" showInputMessage="1" showErrorMessage="1" sqref="E1" xr:uid="{00000000-0002-0000-0900-000002000000}">
      <formula1>semaine</formula1>
    </dataValidation>
    <dataValidation type="list" allowBlank="1" showInputMessage="1" showErrorMessage="1" sqref="F4" xr:uid="{FA25ADF8-4CE5-4FF4-92B4-70C01DAD9B8D}">
      <formula1>Famille</formula1>
    </dataValidation>
    <dataValidation type="list" allowBlank="1" showInputMessage="1" showErrorMessage="1" sqref="G4" xr:uid="{621417BC-2D6D-4D8F-96A0-B4FFC3F42E8A}">
      <formula1>OFFSET(TCD_Cell,MATCH(F4,TCD,0),0,COUNTIFS(Famille_Comp,F4))</formula1>
    </dataValidation>
  </dataValidations>
  <printOptions horizontalCentered="1" verticalCentered="1"/>
  <pageMargins left="0" right="0" top="0" bottom="0" header="0.31496062992125984" footer="0.31496062992125984"/>
  <pageSetup paperSize="9" scale="1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pageSetUpPr fitToPage="1"/>
  </sheetPr>
  <dimension ref="A1:Q10"/>
  <sheetViews>
    <sheetView zoomScale="60" zoomScaleNormal="60" workbookViewId="0">
      <pane ySplit="2" topLeftCell="A3" activePane="bottomLeft" state="frozen"/>
      <selection activeCell="A4" sqref="A4:N4"/>
      <selection pane="bottomLeft" activeCell="A3" sqref="A3:A10"/>
    </sheetView>
  </sheetViews>
  <sheetFormatPr baseColWidth="10" defaultRowHeight="15" x14ac:dyDescent="0.25"/>
  <cols>
    <col min="1" max="1" width="9" style="1" bestFit="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94.4257812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9</v>
      </c>
      <c r="H1" s="62"/>
      <c r="I1" s="40"/>
      <c r="J1" s="5"/>
      <c r="K1" s="5"/>
      <c r="L1" s="5"/>
      <c r="M1" s="5"/>
      <c r="N1" s="66"/>
    </row>
    <row r="2" spans="1:17" ht="75.7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
        <v>340</v>
      </c>
      <c r="B3" s="92" t="s">
        <v>493</v>
      </c>
      <c r="C3" s="92">
        <v>26</v>
      </c>
      <c r="D3" s="92" t="s">
        <v>529</v>
      </c>
      <c r="E3" s="93" t="s">
        <v>530</v>
      </c>
      <c r="F3" s="94" t="s">
        <v>411</v>
      </c>
      <c r="G3" s="95" t="s">
        <v>415</v>
      </c>
      <c r="H3" s="93" t="s">
        <v>531</v>
      </c>
      <c r="I3" s="96"/>
      <c r="J3" s="97"/>
      <c r="K3" s="97">
        <v>21.2</v>
      </c>
      <c r="L3" s="74"/>
      <c r="M3" s="64"/>
      <c r="N3" s="99"/>
    </row>
    <row r="4" spans="1:17" ht="15.75" x14ac:dyDescent="0.25">
      <c r="A4" s="39" t="s">
        <v>340</v>
      </c>
      <c r="B4" s="92" t="s">
        <v>448</v>
      </c>
      <c r="C4" s="92">
        <v>30</v>
      </c>
      <c r="D4" s="92" t="s">
        <v>156</v>
      </c>
      <c r="E4" s="93" t="s">
        <v>532</v>
      </c>
      <c r="F4" s="94" t="s">
        <v>411</v>
      </c>
      <c r="G4" s="95" t="s">
        <v>415</v>
      </c>
      <c r="H4" s="93" t="s">
        <v>533</v>
      </c>
      <c r="I4" s="96"/>
      <c r="J4" s="97"/>
      <c r="K4" s="97">
        <v>247.38</v>
      </c>
      <c r="L4" s="74"/>
      <c r="M4" s="64" t="s">
        <v>508</v>
      </c>
      <c r="N4" s="99" t="s">
        <v>534</v>
      </c>
    </row>
    <row r="5" spans="1:17" ht="15.75" x14ac:dyDescent="0.25">
      <c r="A5" s="39" t="s">
        <v>340</v>
      </c>
      <c r="B5" s="92" t="s">
        <v>448</v>
      </c>
      <c r="C5" s="92">
        <v>31</v>
      </c>
      <c r="D5" s="92" t="s">
        <v>156</v>
      </c>
      <c r="E5" s="93" t="s">
        <v>535</v>
      </c>
      <c r="F5" s="94" t="s">
        <v>411</v>
      </c>
      <c r="G5" s="95" t="s">
        <v>415</v>
      </c>
      <c r="H5" s="93" t="s">
        <v>536</v>
      </c>
      <c r="I5" s="96"/>
      <c r="J5" s="97"/>
      <c r="K5" s="97">
        <v>359.55</v>
      </c>
      <c r="L5" s="74"/>
      <c r="M5" s="64" t="s">
        <v>508</v>
      </c>
      <c r="N5" s="99" t="s">
        <v>537</v>
      </c>
    </row>
    <row r="6" spans="1:17" ht="15.75" x14ac:dyDescent="0.25">
      <c r="A6" s="39" t="s">
        <v>340</v>
      </c>
      <c r="B6" s="76" t="s">
        <v>466</v>
      </c>
      <c r="C6" s="76">
        <v>32</v>
      </c>
      <c r="D6" s="76" t="s">
        <v>538</v>
      </c>
      <c r="E6" s="72" t="s">
        <v>539</v>
      </c>
      <c r="F6" s="77" t="s">
        <v>411</v>
      </c>
      <c r="G6" s="75" t="s">
        <v>415</v>
      </c>
      <c r="H6" s="72" t="s">
        <v>540</v>
      </c>
      <c r="I6" s="78"/>
      <c r="J6" s="73"/>
      <c r="K6" s="73">
        <v>106.75</v>
      </c>
      <c r="L6" s="74"/>
      <c r="M6" s="64"/>
      <c r="N6" s="99"/>
    </row>
    <row r="7" spans="1:17" ht="15.75" x14ac:dyDescent="0.25">
      <c r="A7" s="39" t="s">
        <v>340</v>
      </c>
      <c r="B7" s="76" t="s">
        <v>466</v>
      </c>
      <c r="C7" s="76">
        <v>33</v>
      </c>
      <c r="D7" s="76" t="s">
        <v>529</v>
      </c>
      <c r="E7" s="72" t="s">
        <v>541</v>
      </c>
      <c r="F7" s="77" t="s">
        <v>411</v>
      </c>
      <c r="G7" s="75" t="s">
        <v>415</v>
      </c>
      <c r="H7" s="72" t="s">
        <v>542</v>
      </c>
      <c r="I7" s="78"/>
      <c r="J7" s="73"/>
      <c r="K7" s="73">
        <v>217.86</v>
      </c>
      <c r="L7" s="74"/>
      <c r="M7" s="64"/>
      <c r="N7" s="99"/>
    </row>
    <row r="8" spans="1:17" ht="15.75" x14ac:dyDescent="0.25">
      <c r="A8" s="39" t="s">
        <v>340</v>
      </c>
      <c r="B8" s="76" t="s">
        <v>466</v>
      </c>
      <c r="C8" s="76">
        <v>33</v>
      </c>
      <c r="D8" s="76" t="s">
        <v>529</v>
      </c>
      <c r="E8" s="72" t="s">
        <v>543</v>
      </c>
      <c r="F8" s="77" t="s">
        <v>411</v>
      </c>
      <c r="G8" s="75" t="s">
        <v>415</v>
      </c>
      <c r="H8" s="72" t="s">
        <v>544</v>
      </c>
      <c r="I8" s="78"/>
      <c r="J8" s="73"/>
      <c r="K8" s="73">
        <v>18.8</v>
      </c>
      <c r="L8" s="74"/>
      <c r="M8" s="64"/>
      <c r="N8" s="99"/>
    </row>
    <row r="9" spans="1:17" ht="15.75" x14ac:dyDescent="0.25">
      <c r="A9" s="39" t="s">
        <v>340</v>
      </c>
      <c r="B9" s="76" t="s">
        <v>466</v>
      </c>
      <c r="C9" s="76">
        <v>34</v>
      </c>
      <c r="D9" s="76" t="s">
        <v>545</v>
      </c>
      <c r="E9" s="72" t="s">
        <v>546</v>
      </c>
      <c r="F9" s="77" t="s">
        <v>411</v>
      </c>
      <c r="G9" s="75" t="s">
        <v>415</v>
      </c>
      <c r="H9" s="72" t="s">
        <v>547</v>
      </c>
      <c r="I9" s="78"/>
      <c r="J9" s="73"/>
      <c r="K9" s="73">
        <v>496.31</v>
      </c>
      <c r="L9" s="74"/>
      <c r="M9" s="64"/>
      <c r="N9" s="99"/>
    </row>
    <row r="10" spans="1:17" ht="15.75" x14ac:dyDescent="0.25">
      <c r="A10" s="39" t="s">
        <v>340</v>
      </c>
      <c r="B10" s="76" t="s">
        <v>466</v>
      </c>
      <c r="C10" s="76">
        <v>35</v>
      </c>
      <c r="D10" s="76" t="s">
        <v>548</v>
      </c>
      <c r="E10" s="72" t="s">
        <v>549</v>
      </c>
      <c r="F10" s="77" t="s">
        <v>411</v>
      </c>
      <c r="G10" s="75" t="s">
        <v>415</v>
      </c>
      <c r="H10" s="72" t="s">
        <v>550</v>
      </c>
      <c r="I10" s="78"/>
      <c r="J10" s="73"/>
      <c r="K10" s="73">
        <v>75</v>
      </c>
      <c r="L10" s="74"/>
      <c r="M10" s="64"/>
      <c r="N10" s="99"/>
    </row>
  </sheetData>
  <conditionalFormatting sqref="L3">
    <cfRule type="cellIs" dxfId="131" priority="5" stopIfTrue="1" operator="equal">
      <formula>#REF!</formula>
    </cfRule>
  </conditionalFormatting>
  <conditionalFormatting sqref="L4:L6">
    <cfRule type="cellIs" dxfId="130" priority="4" stopIfTrue="1" operator="equal">
      <formula>#REF!</formula>
    </cfRule>
  </conditionalFormatting>
  <conditionalFormatting sqref="L7:L8">
    <cfRule type="cellIs" dxfId="129" priority="3" stopIfTrue="1" operator="equal">
      <formula>#REF!</formula>
    </cfRule>
  </conditionalFormatting>
  <conditionalFormatting sqref="L9">
    <cfRule type="cellIs" dxfId="128" priority="2" stopIfTrue="1" operator="equal">
      <formula>#REF!</formula>
    </cfRule>
  </conditionalFormatting>
  <conditionalFormatting sqref="L10">
    <cfRule type="cellIs" dxfId="127" priority="1" stopIfTrue="1" operator="equal">
      <formula>#REF!</formula>
    </cfRule>
  </conditionalFormatting>
  <dataValidations disablePrompts="1" count="3">
    <dataValidation type="list" allowBlank="1" showInputMessage="1" showErrorMessage="1" sqref="E1" xr:uid="{00000000-0002-0000-0A00-000000000000}">
      <formula1>semaine</formula1>
    </dataValidation>
    <dataValidation type="list" showInputMessage="1" showErrorMessage="1" sqref="G1" xr:uid="{00000000-0002-0000-0A00-000001000000}">
      <formula1>Centre</formula1>
    </dataValidation>
    <dataValidation type="list" allowBlank="1" showInputMessage="1" showErrorMessage="1" sqref="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xr:uid="{00000000-0002-0000-0A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pageSetUpPr fitToPage="1"/>
  </sheetPr>
  <dimension ref="A1:Q12"/>
  <sheetViews>
    <sheetView zoomScale="70" zoomScaleNormal="70" workbookViewId="0">
      <pane ySplit="2" topLeftCell="A3" activePane="bottomLeft" state="frozen"/>
      <selection activeCell="A4" sqref="A4:N4"/>
      <selection pane="bottomLeft" activeCell="A3" sqref="A3:A12"/>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63.42578125" style="4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9" bestFit="1" customWidth="1"/>
    <col min="15" max="15" width="11"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56</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0" si="0">"DEL"&amp;LEFT($G$1,2)</f>
        <v>DEL58</v>
      </c>
      <c r="B3" s="38" t="s">
        <v>466</v>
      </c>
      <c r="C3" s="38">
        <v>32</v>
      </c>
      <c r="D3" s="76" t="s">
        <v>424</v>
      </c>
      <c r="E3" s="72" t="s">
        <v>454</v>
      </c>
      <c r="F3" s="77" t="s">
        <v>413</v>
      </c>
      <c r="G3" s="75" t="s">
        <v>312</v>
      </c>
      <c r="H3" s="80"/>
      <c r="I3" s="78">
        <v>5</v>
      </c>
      <c r="J3" s="68">
        <v>910</v>
      </c>
      <c r="K3" s="73"/>
      <c r="L3" s="74"/>
      <c r="M3" s="64"/>
      <c r="N3" s="68">
        <v>40</v>
      </c>
      <c r="O3" s="36"/>
    </row>
    <row r="4" spans="1:17" ht="39" customHeight="1" x14ac:dyDescent="0.25">
      <c r="A4" s="39" t="str">
        <f t="shared" si="0"/>
        <v>DEL58</v>
      </c>
      <c r="B4" s="38" t="s">
        <v>466</v>
      </c>
      <c r="C4" s="38">
        <v>32</v>
      </c>
      <c r="D4" s="76" t="s">
        <v>457</v>
      </c>
      <c r="E4" s="72" t="s">
        <v>458</v>
      </c>
      <c r="F4" s="77" t="s">
        <v>459</v>
      </c>
      <c r="G4" s="75" t="s">
        <v>312</v>
      </c>
      <c r="H4" s="80"/>
      <c r="I4" s="78">
        <v>4</v>
      </c>
      <c r="J4" s="68">
        <v>640</v>
      </c>
      <c r="K4" s="73"/>
      <c r="L4" s="74"/>
      <c r="M4" s="64"/>
      <c r="N4" s="68">
        <v>32</v>
      </c>
      <c r="O4" s="36"/>
    </row>
    <row r="5" spans="1:17" ht="39" customHeight="1" x14ac:dyDescent="0.25">
      <c r="A5" s="39" t="str">
        <f t="shared" si="0"/>
        <v>DEL58</v>
      </c>
      <c r="B5" s="38" t="s">
        <v>466</v>
      </c>
      <c r="C5" s="38">
        <v>33</v>
      </c>
      <c r="D5" s="76" t="s">
        <v>424</v>
      </c>
      <c r="E5" s="72" t="s">
        <v>454</v>
      </c>
      <c r="F5" s="77" t="s">
        <v>413</v>
      </c>
      <c r="G5" s="75" t="s">
        <v>312</v>
      </c>
      <c r="H5" s="80"/>
      <c r="I5" s="78">
        <v>5</v>
      </c>
      <c r="J5" s="68">
        <v>910</v>
      </c>
      <c r="K5" s="73"/>
      <c r="L5" s="74"/>
      <c r="M5" s="64"/>
      <c r="N5" s="68">
        <v>40</v>
      </c>
      <c r="O5" s="36"/>
    </row>
    <row r="6" spans="1:17" ht="39" customHeight="1" x14ac:dyDescent="0.25">
      <c r="A6" s="39" t="str">
        <f t="shared" si="0"/>
        <v>DEL58</v>
      </c>
      <c r="B6" s="38" t="s">
        <v>466</v>
      </c>
      <c r="C6" s="38">
        <v>33</v>
      </c>
      <c r="D6" s="76" t="s">
        <v>457</v>
      </c>
      <c r="E6" s="72" t="s">
        <v>458</v>
      </c>
      <c r="F6" s="77" t="s">
        <v>459</v>
      </c>
      <c r="G6" s="75" t="s">
        <v>312</v>
      </c>
      <c r="H6" s="80"/>
      <c r="I6" s="78">
        <v>3</v>
      </c>
      <c r="J6" s="68">
        <v>546</v>
      </c>
      <c r="K6" s="73"/>
      <c r="L6" s="74"/>
      <c r="M6" s="64"/>
      <c r="N6" s="68">
        <v>24</v>
      </c>
      <c r="O6" s="36"/>
    </row>
    <row r="7" spans="1:17" ht="39" customHeight="1" x14ac:dyDescent="0.25">
      <c r="A7" s="39" t="str">
        <f t="shared" si="0"/>
        <v>DEL58</v>
      </c>
      <c r="B7" s="38" t="s">
        <v>466</v>
      </c>
      <c r="C7" s="38">
        <v>34</v>
      </c>
      <c r="D7" s="76" t="s">
        <v>424</v>
      </c>
      <c r="E7" s="72" t="s">
        <v>454</v>
      </c>
      <c r="F7" s="77" t="s">
        <v>413</v>
      </c>
      <c r="G7" s="75" t="s">
        <v>312</v>
      </c>
      <c r="H7" s="80"/>
      <c r="I7" s="78">
        <v>5</v>
      </c>
      <c r="J7" s="68">
        <v>910</v>
      </c>
      <c r="K7" s="73"/>
      <c r="L7" s="74"/>
      <c r="M7" s="64"/>
      <c r="N7" s="68">
        <v>40</v>
      </c>
      <c r="O7" s="36"/>
    </row>
    <row r="8" spans="1:17" ht="39" customHeight="1" x14ac:dyDescent="0.25">
      <c r="A8" s="39" t="str">
        <f t="shared" si="0"/>
        <v>DEL58</v>
      </c>
      <c r="B8" s="38" t="s">
        <v>466</v>
      </c>
      <c r="C8" s="38">
        <v>34</v>
      </c>
      <c r="D8" s="76" t="s">
        <v>457</v>
      </c>
      <c r="E8" s="72" t="s">
        <v>458</v>
      </c>
      <c r="F8" s="77" t="s">
        <v>413</v>
      </c>
      <c r="G8" s="75" t="s">
        <v>312</v>
      </c>
      <c r="H8" s="80"/>
      <c r="I8" s="78">
        <v>3</v>
      </c>
      <c r="J8" s="68">
        <v>546</v>
      </c>
      <c r="K8" s="73"/>
      <c r="L8" s="74"/>
      <c r="M8" s="64"/>
      <c r="N8" s="68">
        <v>24</v>
      </c>
      <c r="O8" s="36"/>
    </row>
    <row r="9" spans="1:17" ht="39" customHeight="1" x14ac:dyDescent="0.25">
      <c r="A9" s="39" t="str">
        <f t="shared" si="0"/>
        <v>DEL58</v>
      </c>
      <c r="B9" s="38" t="s">
        <v>466</v>
      </c>
      <c r="C9" s="38">
        <v>35</v>
      </c>
      <c r="D9" s="76" t="s">
        <v>424</v>
      </c>
      <c r="E9" s="72" t="s">
        <v>454</v>
      </c>
      <c r="F9" s="77" t="s">
        <v>413</v>
      </c>
      <c r="G9" s="75" t="s">
        <v>312</v>
      </c>
      <c r="H9" s="80"/>
      <c r="I9" s="78">
        <v>5</v>
      </c>
      <c r="J9" s="68">
        <v>910</v>
      </c>
      <c r="K9" s="73"/>
      <c r="L9" s="74"/>
      <c r="M9" s="64"/>
      <c r="N9" s="68">
        <v>40</v>
      </c>
      <c r="O9" s="36"/>
    </row>
    <row r="10" spans="1:17" ht="39" customHeight="1" x14ac:dyDescent="0.25">
      <c r="A10" s="39" t="str">
        <f t="shared" si="0"/>
        <v>DEL58</v>
      </c>
      <c r="B10" s="38" t="s">
        <v>466</v>
      </c>
      <c r="C10" s="38">
        <v>35</v>
      </c>
      <c r="D10" s="76" t="s">
        <v>457</v>
      </c>
      <c r="E10" s="72" t="s">
        <v>458</v>
      </c>
      <c r="F10" s="77" t="s">
        <v>459</v>
      </c>
      <c r="G10" s="75" t="s">
        <v>312</v>
      </c>
      <c r="H10" s="80"/>
      <c r="I10" s="78">
        <v>5</v>
      </c>
      <c r="J10" s="68">
        <v>910</v>
      </c>
      <c r="K10" s="73"/>
      <c r="L10" s="74"/>
      <c r="M10" s="64"/>
      <c r="N10" s="68">
        <v>40</v>
      </c>
      <c r="O10" s="36"/>
    </row>
    <row r="11" spans="1:17" ht="15.75" x14ac:dyDescent="0.25">
      <c r="A11" s="39" t="s">
        <v>341</v>
      </c>
      <c r="B11" s="76" t="s">
        <v>466</v>
      </c>
      <c r="C11" s="76">
        <v>33</v>
      </c>
      <c r="D11" s="76" t="s">
        <v>551</v>
      </c>
      <c r="E11" s="72" t="s">
        <v>552</v>
      </c>
      <c r="F11" s="77" t="s">
        <v>411</v>
      </c>
      <c r="G11" s="75" t="s">
        <v>415</v>
      </c>
      <c r="H11" s="72" t="s">
        <v>553</v>
      </c>
      <c r="I11" s="78"/>
      <c r="J11" s="73"/>
      <c r="K11" s="73">
        <v>259.01</v>
      </c>
      <c r="L11" s="74"/>
      <c r="M11" s="64"/>
      <c r="N11" s="99"/>
    </row>
    <row r="12" spans="1:17" ht="15.75" x14ac:dyDescent="0.25">
      <c r="A12" s="39" t="s">
        <v>341</v>
      </c>
      <c r="B12" s="76" t="s">
        <v>466</v>
      </c>
      <c r="C12" s="76">
        <v>33</v>
      </c>
      <c r="D12" s="76" t="s">
        <v>554</v>
      </c>
      <c r="E12" s="72" t="s">
        <v>555</v>
      </c>
      <c r="F12" s="77" t="s">
        <v>411</v>
      </c>
      <c r="G12" s="75" t="s">
        <v>415</v>
      </c>
      <c r="H12" s="72" t="s">
        <v>556</v>
      </c>
      <c r="I12" s="78"/>
      <c r="J12" s="73">
        <v>1700</v>
      </c>
      <c r="K12" s="73"/>
      <c r="L12" s="74"/>
      <c r="M12" s="64"/>
      <c r="N12" s="99"/>
    </row>
  </sheetData>
  <conditionalFormatting sqref="L3:L4">
    <cfRule type="cellIs" dxfId="126" priority="5" stopIfTrue="1" operator="equal">
      <formula>#REF!</formula>
    </cfRule>
  </conditionalFormatting>
  <conditionalFormatting sqref="L5:L6">
    <cfRule type="cellIs" dxfId="125" priority="4" stopIfTrue="1" operator="equal">
      <formula>#REF!</formula>
    </cfRule>
  </conditionalFormatting>
  <conditionalFormatting sqref="L7:L8">
    <cfRule type="cellIs" dxfId="124" priority="3" stopIfTrue="1" operator="equal">
      <formula>#REF!</formula>
    </cfRule>
  </conditionalFormatting>
  <conditionalFormatting sqref="L9:L10">
    <cfRule type="cellIs" dxfId="123" priority="2" stopIfTrue="1" operator="equal">
      <formula>#REF!</formula>
    </cfRule>
  </conditionalFormatting>
  <conditionalFormatting sqref="L11:L12">
    <cfRule type="cellIs" dxfId="122"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B00-000000000000}">
      <formula1>#REF!</formula1>
    </dataValidation>
    <dataValidation type="list" showInputMessage="1" showErrorMessage="1" sqref="G1" xr:uid="{00000000-0002-0000-0B00-000001000000}">
      <formula1>Centre</formula1>
    </dataValidation>
    <dataValidation type="list" allowBlank="1" showInputMessage="1" showErrorMessage="1" sqref="E1" xr:uid="{00000000-0002-0000-0B00-000002000000}">
      <formula1>semaine</formula1>
    </dataValidation>
  </dataValidations>
  <printOptions horizontalCentered="1" verticalCentered="1"/>
  <pageMargins left="0" right="0" top="0" bottom="0" header="0.31496062992125984" footer="0.31496062992125984"/>
  <pageSetup paperSize="9" scale="1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2"/>
  <dimension ref="A1:Q17"/>
  <sheetViews>
    <sheetView topLeftCell="F1" zoomScale="70" zoomScaleNormal="70" workbookViewId="0">
      <pane ySplit="2" topLeftCell="A3" activePane="bottomLeft" state="frozen"/>
      <selection activeCell="A4" sqref="A4:N4"/>
      <selection pane="bottomLeft" activeCell="O12" sqref="O12"/>
    </sheetView>
  </sheetViews>
  <sheetFormatPr baseColWidth="10" defaultRowHeight="15" x14ac:dyDescent="0.25"/>
  <cols>
    <col min="1" max="1" width="7" style="1" customWidth="1"/>
    <col min="2" max="2" width="10.85546875" style="43" bestFit="1" customWidth="1"/>
    <col min="3" max="3" width="5.28515625" style="43" bestFit="1" customWidth="1"/>
    <col min="4" max="4" width="30.85546875" style="1" bestFit="1" customWidth="1"/>
    <col min="5" max="5" width="28.28515625" bestFit="1" customWidth="1"/>
    <col min="6" max="6" width="20.85546875" customWidth="1"/>
    <col min="7" max="7" width="29.28515625" customWidth="1"/>
    <col min="8" max="8" width="48.7109375" style="41" bestFit="1" customWidth="1"/>
    <col min="9" max="9" width="11.28515625" bestFit="1" customWidth="1"/>
    <col min="10" max="10" width="23.7109375" bestFit="1" customWidth="1"/>
    <col min="11" max="11" width="18.7109375" bestFit="1" customWidth="1"/>
    <col min="12" max="12" width="19" bestFit="1" customWidth="1"/>
    <col min="13" max="13" width="14.140625" bestFit="1" customWidth="1"/>
    <col min="14" max="14" width="13.42578125" style="69" bestFit="1" customWidth="1"/>
    <col min="15" max="15" width="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78</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1" si="0">"DEL"&amp;LEFT($G$1,2)</f>
        <v>DEL59</v>
      </c>
      <c r="B3" s="38" t="s">
        <v>466</v>
      </c>
      <c r="C3" s="38">
        <v>32</v>
      </c>
      <c r="D3" s="76" t="s">
        <v>428</v>
      </c>
      <c r="E3" s="72" t="s">
        <v>443</v>
      </c>
      <c r="F3" s="77" t="s">
        <v>413</v>
      </c>
      <c r="G3" s="75" t="s">
        <v>312</v>
      </c>
      <c r="H3" s="80"/>
      <c r="I3" s="78">
        <v>5</v>
      </c>
      <c r="J3" s="68">
        <v>910</v>
      </c>
      <c r="K3" s="73"/>
      <c r="L3" s="74" t="s">
        <v>12</v>
      </c>
      <c r="M3" s="64"/>
      <c r="N3" s="68">
        <v>39.1</v>
      </c>
      <c r="O3" s="36"/>
    </row>
    <row r="4" spans="1:17" ht="39" customHeight="1" x14ac:dyDescent="0.25">
      <c r="A4" s="39" t="str">
        <f t="shared" si="0"/>
        <v>DEL59</v>
      </c>
      <c r="B4" s="38" t="s">
        <v>466</v>
      </c>
      <c r="C4" s="38">
        <v>32</v>
      </c>
      <c r="D4" s="76" t="s">
        <v>428</v>
      </c>
      <c r="E4" s="72" t="s">
        <v>444</v>
      </c>
      <c r="F4" s="77" t="s">
        <v>413</v>
      </c>
      <c r="G4" s="75" t="s">
        <v>312</v>
      </c>
      <c r="H4" s="80"/>
      <c r="I4" s="78">
        <v>4</v>
      </c>
      <c r="J4" s="68">
        <v>728</v>
      </c>
      <c r="K4" s="73"/>
      <c r="L4" s="74" t="s">
        <v>12</v>
      </c>
      <c r="M4" s="64"/>
      <c r="N4" s="68">
        <v>34.4</v>
      </c>
      <c r="O4" s="36"/>
    </row>
    <row r="5" spans="1:17" ht="39" customHeight="1" x14ac:dyDescent="0.25">
      <c r="A5" s="39" t="str">
        <f t="shared" si="0"/>
        <v>DEL59</v>
      </c>
      <c r="B5" s="38" t="s">
        <v>466</v>
      </c>
      <c r="C5" s="38">
        <v>32</v>
      </c>
      <c r="D5" s="76" t="s">
        <v>428</v>
      </c>
      <c r="E5" s="72" t="s">
        <v>469</v>
      </c>
      <c r="F5" s="77" t="s">
        <v>413</v>
      </c>
      <c r="G5" s="75" t="s">
        <v>312</v>
      </c>
      <c r="H5" s="80"/>
      <c r="I5" s="78">
        <v>5</v>
      </c>
      <c r="J5" s="68">
        <v>910</v>
      </c>
      <c r="K5" s="73"/>
      <c r="L5" s="74" t="s">
        <v>12</v>
      </c>
      <c r="M5" s="64"/>
      <c r="N5" s="68">
        <v>47</v>
      </c>
      <c r="O5" s="36"/>
    </row>
    <row r="6" spans="1:17" ht="39" customHeight="1" x14ac:dyDescent="0.25">
      <c r="A6" s="39" t="str">
        <f t="shared" si="0"/>
        <v>DEL59</v>
      </c>
      <c r="B6" s="38" t="s">
        <v>466</v>
      </c>
      <c r="C6" s="38">
        <v>33</v>
      </c>
      <c r="D6" s="76" t="s">
        <v>428</v>
      </c>
      <c r="E6" s="72" t="s">
        <v>443</v>
      </c>
      <c r="F6" s="77" t="s">
        <v>413</v>
      </c>
      <c r="G6" s="75" t="s">
        <v>312</v>
      </c>
      <c r="H6" s="80"/>
      <c r="I6" s="78">
        <v>4</v>
      </c>
      <c r="J6" s="68">
        <v>728</v>
      </c>
      <c r="K6" s="73"/>
      <c r="L6" s="74" t="s">
        <v>12</v>
      </c>
      <c r="M6" s="64"/>
      <c r="N6" s="68">
        <v>28.3</v>
      </c>
      <c r="O6" s="36"/>
    </row>
    <row r="7" spans="1:17" ht="39" customHeight="1" x14ac:dyDescent="0.25">
      <c r="A7" s="39" t="str">
        <f t="shared" si="0"/>
        <v>DEL59</v>
      </c>
      <c r="B7" s="38" t="s">
        <v>466</v>
      </c>
      <c r="C7" s="38">
        <v>33</v>
      </c>
      <c r="D7" s="76" t="s">
        <v>428</v>
      </c>
      <c r="E7" s="72" t="s">
        <v>444</v>
      </c>
      <c r="F7" s="77" t="s">
        <v>413</v>
      </c>
      <c r="G7" s="75" t="s">
        <v>312</v>
      </c>
      <c r="H7" s="80"/>
      <c r="I7" s="78">
        <v>2</v>
      </c>
      <c r="J7" s="68">
        <v>364</v>
      </c>
      <c r="K7" s="73"/>
      <c r="L7" s="74" t="s">
        <v>12</v>
      </c>
      <c r="M7" s="64"/>
      <c r="N7" s="68">
        <v>17.25</v>
      </c>
      <c r="O7" s="36"/>
    </row>
    <row r="8" spans="1:17" ht="39" customHeight="1" x14ac:dyDescent="0.25">
      <c r="A8" s="39" t="str">
        <f t="shared" si="0"/>
        <v>DEL59</v>
      </c>
      <c r="B8" s="38" t="s">
        <v>466</v>
      </c>
      <c r="C8" s="38">
        <v>33</v>
      </c>
      <c r="D8" s="76" t="s">
        <v>428</v>
      </c>
      <c r="E8" s="72" t="s">
        <v>469</v>
      </c>
      <c r="F8" s="77" t="s">
        <v>413</v>
      </c>
      <c r="G8" s="75" t="s">
        <v>312</v>
      </c>
      <c r="H8" s="80"/>
      <c r="I8" s="78">
        <v>5</v>
      </c>
      <c r="J8" s="68">
        <v>910</v>
      </c>
      <c r="K8" s="73"/>
      <c r="L8" s="74" t="s">
        <v>12</v>
      </c>
      <c r="M8" s="64"/>
      <c r="N8" s="68">
        <v>45.1</v>
      </c>
      <c r="O8" s="36"/>
    </row>
    <row r="9" spans="1:17" ht="39" customHeight="1" x14ac:dyDescent="0.25">
      <c r="A9" s="39" t="str">
        <f t="shared" si="0"/>
        <v>DEL59</v>
      </c>
      <c r="B9" s="38" t="s">
        <v>466</v>
      </c>
      <c r="C9" s="38">
        <v>34</v>
      </c>
      <c r="D9" s="76" t="s">
        <v>428</v>
      </c>
      <c r="E9" s="72" t="s">
        <v>443</v>
      </c>
      <c r="F9" s="77" t="s">
        <v>413</v>
      </c>
      <c r="G9" s="75" t="s">
        <v>312</v>
      </c>
      <c r="H9" s="80"/>
      <c r="I9" s="78">
        <v>5</v>
      </c>
      <c r="J9" s="68">
        <v>910</v>
      </c>
      <c r="K9" s="73"/>
      <c r="L9" s="74" t="s">
        <v>12</v>
      </c>
      <c r="M9" s="64"/>
      <c r="N9" s="68">
        <v>38</v>
      </c>
      <c r="O9" s="36"/>
    </row>
    <row r="10" spans="1:17" ht="39" customHeight="1" x14ac:dyDescent="0.25">
      <c r="A10" s="39" t="str">
        <f t="shared" si="0"/>
        <v>DEL59</v>
      </c>
      <c r="B10" s="38" t="s">
        <v>466</v>
      </c>
      <c r="C10" s="38">
        <v>34</v>
      </c>
      <c r="D10" s="76" t="s">
        <v>428</v>
      </c>
      <c r="E10" s="72" t="s">
        <v>444</v>
      </c>
      <c r="F10" s="77" t="s">
        <v>413</v>
      </c>
      <c r="G10" s="75" t="s">
        <v>312</v>
      </c>
      <c r="H10" s="80"/>
      <c r="I10" s="78">
        <v>4</v>
      </c>
      <c r="J10" s="68">
        <v>728</v>
      </c>
      <c r="K10" s="73"/>
      <c r="L10" s="74" t="s">
        <v>12</v>
      </c>
      <c r="M10" s="64"/>
      <c r="N10" s="68">
        <v>34.4</v>
      </c>
      <c r="O10" s="36"/>
    </row>
    <row r="11" spans="1:17" ht="39" customHeight="1" x14ac:dyDescent="0.25">
      <c r="A11" s="39" t="str">
        <f t="shared" si="0"/>
        <v>DEL59</v>
      </c>
      <c r="B11" s="38" t="s">
        <v>466</v>
      </c>
      <c r="C11" s="38">
        <v>35</v>
      </c>
      <c r="D11" s="76" t="s">
        <v>428</v>
      </c>
      <c r="E11" s="72" t="s">
        <v>443</v>
      </c>
      <c r="F11" s="77" t="s">
        <v>413</v>
      </c>
      <c r="G11" s="75" t="s">
        <v>312</v>
      </c>
      <c r="H11" s="80"/>
      <c r="I11" s="78">
        <v>5</v>
      </c>
      <c r="J11" s="68">
        <v>910</v>
      </c>
      <c r="K11" s="73"/>
      <c r="L11" s="74" t="s">
        <v>12</v>
      </c>
      <c r="M11" s="64"/>
      <c r="N11" s="68"/>
      <c r="O11" s="36" t="s">
        <v>491</v>
      </c>
    </row>
    <row r="12" spans="1:17" ht="15.75" x14ac:dyDescent="0.25">
      <c r="A12" s="39" t="s">
        <v>343</v>
      </c>
      <c r="B12" s="76" t="s">
        <v>557</v>
      </c>
      <c r="C12" s="76" t="s">
        <v>34</v>
      </c>
      <c r="D12" s="76" t="s">
        <v>558</v>
      </c>
      <c r="E12" s="72" t="s">
        <v>559</v>
      </c>
      <c r="F12" s="77" t="s">
        <v>411</v>
      </c>
      <c r="G12" s="75" t="s">
        <v>415</v>
      </c>
      <c r="H12" s="72" t="s">
        <v>560</v>
      </c>
      <c r="I12" s="78">
        <v>5</v>
      </c>
      <c r="J12" s="73">
        <v>649.12</v>
      </c>
      <c r="K12" s="73"/>
      <c r="L12" s="74" t="s">
        <v>12</v>
      </c>
      <c r="M12" s="100"/>
      <c r="N12" s="99" t="s">
        <v>561</v>
      </c>
    </row>
    <row r="13" spans="1:17" ht="15.75" x14ac:dyDescent="0.25">
      <c r="A13" s="98" t="s">
        <v>343</v>
      </c>
      <c r="B13" s="92" t="s">
        <v>493</v>
      </c>
      <c r="C13" s="92">
        <v>23</v>
      </c>
      <c r="D13" s="92" t="s">
        <v>529</v>
      </c>
      <c r="E13" s="93" t="s">
        <v>562</v>
      </c>
      <c r="F13" s="94" t="s">
        <v>411</v>
      </c>
      <c r="G13" s="95" t="s">
        <v>415</v>
      </c>
      <c r="H13" s="93" t="s">
        <v>563</v>
      </c>
      <c r="I13" s="96"/>
      <c r="J13" s="97">
        <v>81.010000000000005</v>
      </c>
      <c r="K13" s="97"/>
      <c r="L13" s="101" t="s">
        <v>12</v>
      </c>
      <c r="M13" s="64" t="s">
        <v>508</v>
      </c>
      <c r="N13" s="99" t="s">
        <v>564</v>
      </c>
    </row>
    <row r="14" spans="1:17" ht="15.75" x14ac:dyDescent="0.25">
      <c r="A14" s="39" t="s">
        <v>343</v>
      </c>
      <c r="B14" s="76" t="s">
        <v>493</v>
      </c>
      <c r="C14" s="76">
        <v>25</v>
      </c>
      <c r="D14" s="76" t="s">
        <v>565</v>
      </c>
      <c r="E14" s="72" t="s">
        <v>559</v>
      </c>
      <c r="F14" s="77" t="s">
        <v>411</v>
      </c>
      <c r="G14" s="75" t="s">
        <v>415</v>
      </c>
      <c r="H14" s="72" t="s">
        <v>566</v>
      </c>
      <c r="I14" s="78"/>
      <c r="J14" s="73">
        <v>1080.82</v>
      </c>
      <c r="K14" s="73"/>
      <c r="L14" s="74" t="s">
        <v>12</v>
      </c>
      <c r="M14" s="64"/>
      <c r="N14" s="99"/>
    </row>
    <row r="15" spans="1:17" ht="15.75" x14ac:dyDescent="0.25">
      <c r="A15" s="39" t="s">
        <v>343</v>
      </c>
      <c r="B15" s="76" t="s">
        <v>466</v>
      </c>
      <c r="C15" s="76">
        <v>33</v>
      </c>
      <c r="D15" s="76" t="s">
        <v>567</v>
      </c>
      <c r="E15" s="72" t="s">
        <v>568</v>
      </c>
      <c r="F15" s="77" t="s">
        <v>411</v>
      </c>
      <c r="G15" s="75" t="s">
        <v>415</v>
      </c>
      <c r="H15" s="72" t="s">
        <v>569</v>
      </c>
      <c r="I15" s="78">
        <v>0</v>
      </c>
      <c r="J15" s="73">
        <v>42</v>
      </c>
      <c r="K15" s="73"/>
      <c r="L15" s="74" t="s">
        <v>12</v>
      </c>
      <c r="M15" s="64"/>
      <c r="N15" s="99"/>
    </row>
    <row r="16" spans="1:17" ht="15.75" x14ac:dyDescent="0.25">
      <c r="A16" s="39" t="s">
        <v>343</v>
      </c>
      <c r="B16" s="76" t="s">
        <v>466</v>
      </c>
      <c r="C16" s="76">
        <v>34</v>
      </c>
      <c r="D16" s="76" t="s">
        <v>570</v>
      </c>
      <c r="E16" s="72" t="s">
        <v>559</v>
      </c>
      <c r="F16" s="77" t="s">
        <v>411</v>
      </c>
      <c r="G16" s="75" t="s">
        <v>415</v>
      </c>
      <c r="H16" s="72" t="s">
        <v>571</v>
      </c>
      <c r="I16" s="78">
        <v>0</v>
      </c>
      <c r="J16" s="73">
        <v>369.76</v>
      </c>
      <c r="K16" s="73"/>
      <c r="L16" s="74" t="s">
        <v>12</v>
      </c>
      <c r="M16" s="64"/>
      <c r="N16" s="99"/>
    </row>
    <row r="17" spans="1:14" ht="15.75" x14ac:dyDescent="0.25">
      <c r="A17" s="39" t="s">
        <v>343</v>
      </c>
      <c r="B17" s="76" t="s">
        <v>466</v>
      </c>
      <c r="C17" s="76">
        <v>34</v>
      </c>
      <c r="D17" s="76" t="s">
        <v>505</v>
      </c>
      <c r="E17" s="72" t="s">
        <v>572</v>
      </c>
      <c r="F17" s="77" t="s">
        <v>411</v>
      </c>
      <c r="G17" s="75" t="s">
        <v>415</v>
      </c>
      <c r="H17" s="72" t="s">
        <v>573</v>
      </c>
      <c r="I17" s="78">
        <v>0</v>
      </c>
      <c r="J17" s="73">
        <v>18.28</v>
      </c>
      <c r="K17" s="73"/>
      <c r="L17" s="74" t="s">
        <v>12</v>
      </c>
      <c r="M17" s="64"/>
      <c r="N17" s="99"/>
    </row>
  </sheetData>
  <conditionalFormatting sqref="L3:L5">
    <cfRule type="cellIs" dxfId="121" priority="9" stopIfTrue="1" operator="equal">
      <formula>#REF!</formula>
    </cfRule>
  </conditionalFormatting>
  <conditionalFormatting sqref="L6:L8">
    <cfRule type="cellIs" dxfId="120" priority="8" stopIfTrue="1" operator="equal">
      <formula>#REF!</formula>
    </cfRule>
  </conditionalFormatting>
  <conditionalFormatting sqref="L9:L10">
    <cfRule type="cellIs" dxfId="119" priority="7" stopIfTrue="1" operator="equal">
      <formula>#REF!</formula>
    </cfRule>
  </conditionalFormatting>
  <conditionalFormatting sqref="L11">
    <cfRule type="cellIs" dxfId="118" priority="6" stopIfTrue="1" operator="equal">
      <formula>#REF!</formula>
    </cfRule>
  </conditionalFormatting>
  <conditionalFormatting sqref="L12">
    <cfRule type="cellIs" dxfId="117" priority="5" stopIfTrue="1" operator="equal">
      <formula>#REF!</formula>
    </cfRule>
  </conditionalFormatting>
  <conditionalFormatting sqref="L13">
    <cfRule type="cellIs" dxfId="116" priority="4" stopIfTrue="1" operator="equal">
      <formula>#REF!</formula>
    </cfRule>
  </conditionalFormatting>
  <conditionalFormatting sqref="L14">
    <cfRule type="cellIs" dxfId="115" priority="3" stopIfTrue="1" operator="equal">
      <formula>#REF!</formula>
    </cfRule>
  </conditionalFormatting>
  <conditionalFormatting sqref="L15">
    <cfRule type="cellIs" dxfId="114" priority="2" stopIfTrue="1" operator="equal">
      <formula>#REF!</formula>
    </cfRule>
  </conditionalFormatting>
  <conditionalFormatting sqref="L16:L17">
    <cfRule type="cellIs" dxfId="113" priority="1" stopIfTrue="1" operator="equal">
      <formula>#REF!</formula>
    </cfRule>
  </conditionalFormatting>
  <dataValidations count="3">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C00-000000000000}">
      <formula1>#REF!</formula1>
    </dataValidation>
    <dataValidation type="list" showInputMessage="1" showErrorMessage="1" sqref="G1" xr:uid="{00000000-0002-0000-0C00-000001000000}">
      <formula1>Centre</formula1>
    </dataValidation>
    <dataValidation type="list" allowBlank="1" showInputMessage="1" showErrorMessage="1" sqref="E1" xr:uid="{00000000-0002-0000-0C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3"/>
  <dimension ref="A1:Q33"/>
  <sheetViews>
    <sheetView zoomScale="70" zoomScaleNormal="70" workbookViewId="0">
      <pane ySplit="2" topLeftCell="A10" activePane="bottomLeft" state="frozen"/>
      <selection activeCell="H46" sqref="H46"/>
      <selection pane="bottomLeft" activeCell="H46" sqref="H46"/>
    </sheetView>
  </sheetViews>
  <sheetFormatPr baseColWidth="10" defaultRowHeight="15" x14ac:dyDescent="0.25"/>
  <cols>
    <col min="1" max="1" width="7" style="1" customWidth="1"/>
    <col min="2" max="2" width="10.85546875" style="43" bestFit="1" customWidth="1"/>
    <col min="3" max="3" width="5.28515625" style="43" bestFit="1" customWidth="1"/>
    <col min="4" max="4" width="30.85546875" style="1" bestFit="1" customWidth="1"/>
    <col min="5" max="5" width="28.28515625" bestFit="1" customWidth="1"/>
    <col min="6" max="6" width="16" bestFit="1" customWidth="1"/>
    <col min="7" max="7" width="26" bestFit="1" customWidth="1"/>
    <col min="8" max="8" width="53" style="41" bestFit="1" customWidth="1"/>
    <col min="9" max="9" width="11.28515625" bestFit="1" customWidth="1"/>
    <col min="10" max="10" width="11.140625" bestFit="1" customWidth="1"/>
    <col min="11" max="11" width="14.140625" customWidth="1"/>
    <col min="12" max="12" width="19" bestFit="1" customWidth="1"/>
    <col min="13" max="13" width="14.140625" bestFit="1" customWidth="1"/>
    <col min="14" max="14" width="13.42578125" style="69" bestFit="1" customWidth="1"/>
    <col min="15" max="15" width="23.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26</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9" si="0">"DEL"&amp;LEFT($G$1,2)</f>
        <v>DEL60</v>
      </c>
      <c r="B3" s="38" t="s">
        <v>466</v>
      </c>
      <c r="C3" s="38">
        <v>32</v>
      </c>
      <c r="D3" s="76" t="s">
        <v>424</v>
      </c>
      <c r="E3" s="72" t="s">
        <v>470</v>
      </c>
      <c r="F3" s="77" t="s">
        <v>413</v>
      </c>
      <c r="G3" s="75" t="s">
        <v>312</v>
      </c>
      <c r="H3" s="80" t="s">
        <v>471</v>
      </c>
      <c r="I3" s="78">
        <v>5</v>
      </c>
      <c r="J3" s="68">
        <v>910</v>
      </c>
      <c r="K3" s="73"/>
      <c r="L3" s="74"/>
      <c r="M3" s="64"/>
      <c r="N3" s="68">
        <v>36</v>
      </c>
      <c r="O3" s="36"/>
    </row>
    <row r="4" spans="1:17" ht="39" customHeight="1" x14ac:dyDescent="0.25">
      <c r="A4" s="39" t="str">
        <f t="shared" si="0"/>
        <v>DEL60</v>
      </c>
      <c r="B4" s="38" t="s">
        <v>466</v>
      </c>
      <c r="C4" s="38">
        <v>32</v>
      </c>
      <c r="D4" s="76" t="s">
        <v>424</v>
      </c>
      <c r="E4" s="72" t="s">
        <v>430</v>
      </c>
      <c r="F4" s="77" t="s">
        <v>413</v>
      </c>
      <c r="G4" s="75" t="s">
        <v>312</v>
      </c>
      <c r="H4" s="80" t="s">
        <v>451</v>
      </c>
      <c r="I4" s="78">
        <v>5</v>
      </c>
      <c r="J4" s="68">
        <v>910</v>
      </c>
      <c r="K4" s="73"/>
      <c r="L4" s="74"/>
      <c r="M4" s="64"/>
      <c r="N4" s="68">
        <v>39.83</v>
      </c>
      <c r="O4" s="36"/>
    </row>
    <row r="5" spans="1:17" ht="39" customHeight="1" x14ac:dyDescent="0.25">
      <c r="A5" s="39" t="str">
        <f t="shared" si="0"/>
        <v>DEL60</v>
      </c>
      <c r="B5" s="38" t="s">
        <v>466</v>
      </c>
      <c r="C5" s="38">
        <v>32</v>
      </c>
      <c r="D5" s="76" t="s">
        <v>425</v>
      </c>
      <c r="E5" s="72" t="s">
        <v>452</v>
      </c>
      <c r="F5" s="77" t="s">
        <v>413</v>
      </c>
      <c r="G5" s="75" t="s">
        <v>312</v>
      </c>
      <c r="H5" s="80" t="s">
        <v>438</v>
      </c>
      <c r="I5" s="78">
        <v>5</v>
      </c>
      <c r="J5" s="68">
        <v>910</v>
      </c>
      <c r="K5" s="73"/>
      <c r="L5" s="74"/>
      <c r="M5" s="64"/>
      <c r="N5" s="68">
        <v>38.83</v>
      </c>
      <c r="O5" s="36"/>
    </row>
    <row r="6" spans="1:17" ht="39" customHeight="1" x14ac:dyDescent="0.25">
      <c r="A6" s="39" t="str">
        <f t="shared" si="0"/>
        <v>DEL60</v>
      </c>
      <c r="B6" s="38" t="s">
        <v>466</v>
      </c>
      <c r="C6" s="38">
        <v>32</v>
      </c>
      <c r="D6" s="76" t="s">
        <v>424</v>
      </c>
      <c r="E6" s="72" t="s">
        <v>472</v>
      </c>
      <c r="F6" s="77" t="s">
        <v>413</v>
      </c>
      <c r="G6" s="75" t="s">
        <v>312</v>
      </c>
      <c r="H6" s="80" t="s">
        <v>473</v>
      </c>
      <c r="I6" s="78">
        <v>5</v>
      </c>
      <c r="J6" s="68">
        <v>910</v>
      </c>
      <c r="K6" s="73"/>
      <c r="L6" s="74"/>
      <c r="M6" s="64"/>
      <c r="N6" s="68">
        <v>38.5</v>
      </c>
      <c r="O6" s="36"/>
    </row>
    <row r="7" spans="1:17" ht="39" customHeight="1" x14ac:dyDescent="0.25">
      <c r="A7" s="39" t="str">
        <f t="shared" si="0"/>
        <v>DEL60</v>
      </c>
      <c r="B7" s="38">
        <v>7</v>
      </c>
      <c r="C7" s="38">
        <v>33</v>
      </c>
      <c r="D7" s="76" t="s">
        <v>424</v>
      </c>
      <c r="E7" s="72" t="s">
        <v>440</v>
      </c>
      <c r="F7" s="77" t="s">
        <v>413</v>
      </c>
      <c r="G7" s="75" t="s">
        <v>312</v>
      </c>
      <c r="H7" s="80" t="s">
        <v>433</v>
      </c>
      <c r="I7" s="78">
        <v>2</v>
      </c>
      <c r="J7" s="68">
        <v>364</v>
      </c>
      <c r="K7" s="73"/>
      <c r="L7" s="74"/>
      <c r="M7" s="64"/>
      <c r="N7" s="68">
        <v>16</v>
      </c>
      <c r="O7" s="36"/>
    </row>
    <row r="8" spans="1:17" ht="39" customHeight="1" x14ac:dyDescent="0.25">
      <c r="A8" s="39" t="str">
        <f t="shared" si="0"/>
        <v>DEL60</v>
      </c>
      <c r="B8" s="38" t="s">
        <v>466</v>
      </c>
      <c r="C8" s="38">
        <v>33</v>
      </c>
      <c r="D8" s="76" t="s">
        <v>424</v>
      </c>
      <c r="E8" s="72" t="s">
        <v>470</v>
      </c>
      <c r="F8" s="77" t="s">
        <v>413</v>
      </c>
      <c r="G8" s="75" t="s">
        <v>312</v>
      </c>
      <c r="H8" s="80" t="s">
        <v>471</v>
      </c>
      <c r="I8" s="78">
        <v>4</v>
      </c>
      <c r="J8" s="68">
        <v>728</v>
      </c>
      <c r="K8" s="73"/>
      <c r="L8" s="74"/>
      <c r="M8" s="64"/>
      <c r="N8" s="68">
        <v>27.83</v>
      </c>
      <c r="O8" s="36"/>
    </row>
    <row r="9" spans="1:17" ht="39" customHeight="1" x14ac:dyDescent="0.25">
      <c r="A9" s="39" t="str">
        <f t="shared" si="0"/>
        <v>DEL60</v>
      </c>
      <c r="B9" s="38" t="s">
        <v>466</v>
      </c>
      <c r="C9" s="38">
        <v>33</v>
      </c>
      <c r="D9" s="76" t="s">
        <v>424</v>
      </c>
      <c r="E9" s="72" t="s">
        <v>430</v>
      </c>
      <c r="F9" s="77" t="s">
        <v>413</v>
      </c>
      <c r="G9" s="75" t="s">
        <v>312</v>
      </c>
      <c r="H9" s="80" t="s">
        <v>451</v>
      </c>
      <c r="I9" s="78">
        <v>5</v>
      </c>
      <c r="J9" s="68">
        <v>910</v>
      </c>
      <c r="K9" s="73"/>
      <c r="L9" s="74"/>
      <c r="M9" s="64"/>
      <c r="N9" s="68">
        <v>43.33</v>
      </c>
      <c r="O9" s="36"/>
    </row>
    <row r="10" spans="1:17" ht="39" customHeight="1" x14ac:dyDescent="0.25">
      <c r="A10" s="39" t="str">
        <f t="shared" si="0"/>
        <v>DEL60</v>
      </c>
      <c r="B10" s="38" t="s">
        <v>466</v>
      </c>
      <c r="C10" s="38">
        <v>33</v>
      </c>
      <c r="D10" s="76" t="s">
        <v>425</v>
      </c>
      <c r="E10" s="72" t="s">
        <v>452</v>
      </c>
      <c r="F10" s="77" t="s">
        <v>413</v>
      </c>
      <c r="G10" s="75" t="s">
        <v>312</v>
      </c>
      <c r="H10" s="80" t="s">
        <v>438</v>
      </c>
      <c r="I10" s="78">
        <v>5</v>
      </c>
      <c r="J10" s="68">
        <v>910</v>
      </c>
      <c r="K10" s="73"/>
      <c r="L10" s="74"/>
      <c r="M10" s="64"/>
      <c r="N10" s="68">
        <v>41.17</v>
      </c>
      <c r="O10" s="36"/>
    </row>
    <row r="11" spans="1:17" ht="39" customHeight="1" x14ac:dyDescent="0.25">
      <c r="A11" s="39" t="str">
        <f t="shared" si="0"/>
        <v>DEL60</v>
      </c>
      <c r="B11" s="38" t="s">
        <v>466</v>
      </c>
      <c r="C11" s="38">
        <v>33</v>
      </c>
      <c r="D11" s="76" t="s">
        <v>424</v>
      </c>
      <c r="E11" s="72" t="s">
        <v>472</v>
      </c>
      <c r="F11" s="77" t="s">
        <v>413</v>
      </c>
      <c r="G11" s="75" t="s">
        <v>312</v>
      </c>
      <c r="H11" s="80" t="s">
        <v>473</v>
      </c>
      <c r="I11" s="78">
        <v>4</v>
      </c>
      <c r="J11" s="68">
        <v>728</v>
      </c>
      <c r="K11" s="73"/>
      <c r="L11" s="74"/>
      <c r="M11" s="64"/>
      <c r="N11" s="68">
        <v>34.33</v>
      </c>
      <c r="O11" s="36"/>
    </row>
    <row r="12" spans="1:17" ht="39" customHeight="1" x14ac:dyDescent="0.25">
      <c r="A12" s="39" t="str">
        <f t="shared" si="0"/>
        <v>DEL60</v>
      </c>
      <c r="B12" s="38" t="s">
        <v>466</v>
      </c>
      <c r="C12" s="38">
        <v>34</v>
      </c>
      <c r="D12" s="76" t="s">
        <v>424</v>
      </c>
      <c r="E12" s="72" t="s">
        <v>470</v>
      </c>
      <c r="F12" s="77" t="s">
        <v>413</v>
      </c>
      <c r="G12" s="75" t="s">
        <v>312</v>
      </c>
      <c r="H12" s="80" t="s">
        <v>471</v>
      </c>
      <c r="I12" s="78">
        <v>5</v>
      </c>
      <c r="J12" s="68">
        <v>910</v>
      </c>
      <c r="K12" s="73"/>
      <c r="L12" s="74"/>
      <c r="M12" s="64"/>
      <c r="N12" s="68">
        <v>40.5</v>
      </c>
      <c r="O12" s="36"/>
    </row>
    <row r="13" spans="1:17" ht="39" customHeight="1" x14ac:dyDescent="0.25">
      <c r="A13" s="39" t="str">
        <f t="shared" si="0"/>
        <v>DEL60</v>
      </c>
      <c r="B13" s="38" t="s">
        <v>466</v>
      </c>
      <c r="C13" s="38">
        <v>34</v>
      </c>
      <c r="D13" s="76" t="s">
        <v>424</v>
      </c>
      <c r="E13" s="72" t="s">
        <v>430</v>
      </c>
      <c r="F13" s="77" t="s">
        <v>413</v>
      </c>
      <c r="G13" s="75" t="s">
        <v>312</v>
      </c>
      <c r="H13" s="80" t="s">
        <v>451</v>
      </c>
      <c r="I13" s="78">
        <v>5</v>
      </c>
      <c r="J13" s="68">
        <v>910</v>
      </c>
      <c r="K13" s="73"/>
      <c r="L13" s="74"/>
      <c r="M13" s="64"/>
      <c r="N13" s="68">
        <v>41.25</v>
      </c>
      <c r="O13" s="36"/>
    </row>
    <row r="14" spans="1:17" ht="39" customHeight="1" x14ac:dyDescent="0.25">
      <c r="A14" s="39" t="str">
        <f t="shared" si="0"/>
        <v>DEL60</v>
      </c>
      <c r="B14" s="38" t="s">
        <v>466</v>
      </c>
      <c r="C14" s="38">
        <v>34</v>
      </c>
      <c r="D14" s="76" t="s">
        <v>425</v>
      </c>
      <c r="E14" s="72" t="s">
        <v>452</v>
      </c>
      <c r="F14" s="77" t="s">
        <v>413</v>
      </c>
      <c r="G14" s="75" t="s">
        <v>312</v>
      </c>
      <c r="H14" s="80" t="s">
        <v>438</v>
      </c>
      <c r="I14" s="78">
        <v>5</v>
      </c>
      <c r="J14" s="68">
        <v>910</v>
      </c>
      <c r="K14" s="73"/>
      <c r="L14" s="74"/>
      <c r="M14" s="64"/>
      <c r="N14" s="68">
        <v>39.5</v>
      </c>
      <c r="O14" s="36"/>
    </row>
    <row r="15" spans="1:17" ht="39" customHeight="1" x14ac:dyDescent="0.25">
      <c r="A15" s="39" t="str">
        <f t="shared" si="0"/>
        <v>DEL60</v>
      </c>
      <c r="B15" s="38" t="s">
        <v>466</v>
      </c>
      <c r="C15" s="38">
        <v>34</v>
      </c>
      <c r="D15" s="76" t="s">
        <v>424</v>
      </c>
      <c r="E15" s="72" t="s">
        <v>472</v>
      </c>
      <c r="F15" s="77" t="s">
        <v>413</v>
      </c>
      <c r="G15" s="75" t="s">
        <v>312</v>
      </c>
      <c r="H15" s="80" t="s">
        <v>473</v>
      </c>
      <c r="I15" s="78">
        <v>5</v>
      </c>
      <c r="J15" s="68">
        <v>910</v>
      </c>
      <c r="K15" s="73"/>
      <c r="L15" s="74"/>
      <c r="M15" s="64"/>
      <c r="N15" s="68">
        <v>41.25</v>
      </c>
      <c r="O15" s="36"/>
    </row>
    <row r="16" spans="1:17" ht="39" customHeight="1" x14ac:dyDescent="0.25">
      <c r="A16" s="39" t="str">
        <f t="shared" si="0"/>
        <v>DEL60</v>
      </c>
      <c r="B16" s="38" t="s">
        <v>466</v>
      </c>
      <c r="C16" s="38">
        <v>35</v>
      </c>
      <c r="D16" s="76" t="s">
        <v>424</v>
      </c>
      <c r="E16" s="72" t="s">
        <v>470</v>
      </c>
      <c r="F16" s="77" t="s">
        <v>413</v>
      </c>
      <c r="G16" s="75" t="s">
        <v>312</v>
      </c>
      <c r="H16" s="80" t="s">
        <v>471</v>
      </c>
      <c r="I16" s="78">
        <v>5</v>
      </c>
      <c r="J16" s="68">
        <v>910</v>
      </c>
      <c r="K16" s="73"/>
      <c r="L16" s="74"/>
      <c r="M16" s="64"/>
      <c r="N16" s="68"/>
      <c r="O16" s="36" t="s">
        <v>491</v>
      </c>
    </row>
    <row r="17" spans="1:15" ht="39" customHeight="1" x14ac:dyDescent="0.25">
      <c r="A17" s="39" t="str">
        <f t="shared" si="0"/>
        <v>DEL60</v>
      </c>
      <c r="B17" s="38" t="s">
        <v>466</v>
      </c>
      <c r="C17" s="38">
        <v>35</v>
      </c>
      <c r="D17" s="76" t="s">
        <v>424</v>
      </c>
      <c r="E17" s="72" t="s">
        <v>430</v>
      </c>
      <c r="F17" s="77" t="s">
        <v>413</v>
      </c>
      <c r="G17" s="75" t="s">
        <v>312</v>
      </c>
      <c r="H17" s="80" t="s">
        <v>451</v>
      </c>
      <c r="I17" s="78">
        <v>5</v>
      </c>
      <c r="J17" s="68">
        <v>910</v>
      </c>
      <c r="K17" s="73"/>
      <c r="L17" s="74"/>
      <c r="M17" s="64"/>
      <c r="N17" s="68"/>
      <c r="O17" s="36" t="s">
        <v>491</v>
      </c>
    </row>
    <row r="18" spans="1:15" ht="39" customHeight="1" x14ac:dyDescent="0.25">
      <c r="A18" s="39" t="str">
        <f t="shared" si="0"/>
        <v>DEL60</v>
      </c>
      <c r="B18" s="38" t="s">
        <v>466</v>
      </c>
      <c r="C18" s="38">
        <v>35</v>
      </c>
      <c r="D18" s="76" t="s">
        <v>425</v>
      </c>
      <c r="E18" s="72" t="s">
        <v>452</v>
      </c>
      <c r="F18" s="77" t="s">
        <v>413</v>
      </c>
      <c r="G18" s="75" t="s">
        <v>312</v>
      </c>
      <c r="H18" s="80" t="s">
        <v>438</v>
      </c>
      <c r="I18" s="78">
        <v>5</v>
      </c>
      <c r="J18" s="68">
        <v>910</v>
      </c>
      <c r="K18" s="73"/>
      <c r="L18" s="74"/>
      <c r="M18" s="64"/>
      <c r="N18" s="68"/>
      <c r="O18" s="36" t="s">
        <v>491</v>
      </c>
    </row>
    <row r="19" spans="1:15" ht="39" customHeight="1" x14ac:dyDescent="0.25">
      <c r="A19" s="39" t="str">
        <f t="shared" si="0"/>
        <v>DEL60</v>
      </c>
      <c r="B19" s="38" t="s">
        <v>466</v>
      </c>
      <c r="C19" s="38">
        <v>35</v>
      </c>
      <c r="D19" s="76" t="s">
        <v>424</v>
      </c>
      <c r="E19" s="72" t="s">
        <v>472</v>
      </c>
      <c r="F19" s="77" t="s">
        <v>413</v>
      </c>
      <c r="G19" s="75" t="s">
        <v>312</v>
      </c>
      <c r="H19" s="80" t="s">
        <v>473</v>
      </c>
      <c r="I19" s="78">
        <v>5</v>
      </c>
      <c r="J19" s="68">
        <v>910</v>
      </c>
      <c r="K19" s="73"/>
      <c r="L19" s="74"/>
      <c r="M19" s="64"/>
      <c r="N19" s="68"/>
      <c r="O19" s="36" t="s">
        <v>491</v>
      </c>
    </row>
    <row r="20" spans="1:15" ht="15.75" x14ac:dyDescent="0.25">
      <c r="A20" s="39" t="s">
        <v>344</v>
      </c>
      <c r="B20" s="76">
        <v>5</v>
      </c>
      <c r="C20" s="76">
        <v>20</v>
      </c>
      <c r="D20" s="76" t="s">
        <v>574</v>
      </c>
      <c r="E20" s="72"/>
      <c r="F20" s="77" t="s">
        <v>411</v>
      </c>
      <c r="G20" s="75" t="s">
        <v>575</v>
      </c>
      <c r="H20" s="72" t="s">
        <v>576</v>
      </c>
      <c r="I20" s="78"/>
      <c r="J20" s="73">
        <v>170</v>
      </c>
      <c r="K20" s="73"/>
      <c r="L20" s="74"/>
      <c r="M20" s="64"/>
      <c r="N20" s="99"/>
    </row>
    <row r="21" spans="1:15" ht="15.75" x14ac:dyDescent="0.25">
      <c r="A21" s="39" t="s">
        <v>344</v>
      </c>
      <c r="B21" s="92">
        <v>5</v>
      </c>
      <c r="C21" s="92">
        <v>23</v>
      </c>
      <c r="D21" s="92" t="s">
        <v>577</v>
      </c>
      <c r="E21" s="93" t="s">
        <v>578</v>
      </c>
      <c r="F21" s="94" t="s">
        <v>411</v>
      </c>
      <c r="G21" s="95" t="s">
        <v>415</v>
      </c>
      <c r="H21" s="93" t="s">
        <v>504</v>
      </c>
      <c r="I21" s="96"/>
      <c r="J21" s="97">
        <v>87.22</v>
      </c>
      <c r="K21" s="73"/>
      <c r="L21" s="74"/>
      <c r="M21" s="64"/>
      <c r="N21" s="99"/>
    </row>
    <row r="22" spans="1:15" ht="15.75" x14ac:dyDescent="0.25">
      <c r="A22" s="39" t="s">
        <v>344</v>
      </c>
      <c r="B22" s="92">
        <v>5</v>
      </c>
      <c r="C22" s="92">
        <v>23</v>
      </c>
      <c r="D22" s="92" t="s">
        <v>577</v>
      </c>
      <c r="E22" s="93" t="s">
        <v>579</v>
      </c>
      <c r="F22" s="94" t="s">
        <v>411</v>
      </c>
      <c r="G22" s="95" t="s">
        <v>415</v>
      </c>
      <c r="H22" s="93" t="s">
        <v>504</v>
      </c>
      <c r="I22" s="96"/>
      <c r="J22" s="97">
        <v>87.22</v>
      </c>
      <c r="K22" s="73"/>
      <c r="L22" s="74"/>
      <c r="M22" s="64"/>
      <c r="N22" s="99"/>
    </row>
    <row r="23" spans="1:15" ht="15.75" x14ac:dyDescent="0.25">
      <c r="A23" s="39" t="s">
        <v>344</v>
      </c>
      <c r="B23" s="92">
        <v>7</v>
      </c>
      <c r="C23" s="92">
        <v>27</v>
      </c>
      <c r="D23" s="92" t="s">
        <v>577</v>
      </c>
      <c r="E23" s="93" t="s">
        <v>580</v>
      </c>
      <c r="F23" s="94" t="s">
        <v>411</v>
      </c>
      <c r="G23" s="95" t="s">
        <v>581</v>
      </c>
      <c r="H23" s="93" t="s">
        <v>582</v>
      </c>
      <c r="I23" s="96"/>
      <c r="J23" s="97">
        <v>87.22</v>
      </c>
      <c r="K23" s="73"/>
      <c r="L23" s="74"/>
      <c r="M23" s="64" t="s">
        <v>508</v>
      </c>
      <c r="N23" s="99" t="s">
        <v>583</v>
      </c>
    </row>
    <row r="24" spans="1:15" ht="15.75" x14ac:dyDescent="0.25">
      <c r="A24" s="39" t="s">
        <v>344</v>
      </c>
      <c r="B24" s="92">
        <v>7</v>
      </c>
      <c r="C24" s="92">
        <v>30</v>
      </c>
      <c r="D24" s="92" t="s">
        <v>584</v>
      </c>
      <c r="E24" s="93" t="s">
        <v>580</v>
      </c>
      <c r="F24" s="94" t="s">
        <v>411</v>
      </c>
      <c r="G24" s="95" t="s">
        <v>415</v>
      </c>
      <c r="H24" s="93" t="s">
        <v>585</v>
      </c>
      <c r="I24" s="96"/>
      <c r="J24" s="97">
        <v>41.69</v>
      </c>
      <c r="K24" s="73"/>
      <c r="L24" s="74"/>
      <c r="M24" s="64" t="s">
        <v>508</v>
      </c>
      <c r="N24" s="99" t="s">
        <v>586</v>
      </c>
    </row>
    <row r="25" spans="1:15" ht="15.75" x14ac:dyDescent="0.25">
      <c r="A25" s="39" t="s">
        <v>344</v>
      </c>
      <c r="B25" s="92">
        <v>8</v>
      </c>
      <c r="C25" s="92">
        <v>32</v>
      </c>
      <c r="D25" s="92" t="s">
        <v>587</v>
      </c>
      <c r="E25" s="93" t="s">
        <v>588</v>
      </c>
      <c r="F25" s="94" t="s">
        <v>411</v>
      </c>
      <c r="G25" s="95" t="s">
        <v>415</v>
      </c>
      <c r="H25" s="93" t="s">
        <v>589</v>
      </c>
      <c r="I25" s="96"/>
      <c r="J25" s="97">
        <v>60</v>
      </c>
      <c r="K25" s="73"/>
      <c r="L25" s="74"/>
      <c r="M25" s="64" t="s">
        <v>508</v>
      </c>
      <c r="N25" s="99" t="s">
        <v>590</v>
      </c>
    </row>
    <row r="26" spans="1:15" ht="15.75" x14ac:dyDescent="0.25">
      <c r="A26" s="39" t="s">
        <v>344</v>
      </c>
      <c r="B26" s="92">
        <v>8</v>
      </c>
      <c r="C26" s="92">
        <v>32</v>
      </c>
      <c r="D26" s="92" t="s">
        <v>587</v>
      </c>
      <c r="E26" s="93" t="s">
        <v>588</v>
      </c>
      <c r="F26" s="94" t="s">
        <v>411</v>
      </c>
      <c r="G26" s="95" t="s">
        <v>415</v>
      </c>
      <c r="H26" s="93" t="s">
        <v>591</v>
      </c>
      <c r="I26" s="96"/>
      <c r="J26" s="97"/>
      <c r="K26" s="97">
        <v>5.34</v>
      </c>
      <c r="L26" s="74"/>
      <c r="M26" s="64" t="s">
        <v>508</v>
      </c>
      <c r="N26" s="99" t="s">
        <v>592</v>
      </c>
    </row>
    <row r="27" spans="1:15" ht="15.75" x14ac:dyDescent="0.25">
      <c r="A27" s="39" t="s">
        <v>344</v>
      </c>
      <c r="B27" s="92">
        <v>8</v>
      </c>
      <c r="C27" s="92">
        <v>32</v>
      </c>
      <c r="D27" s="92" t="s">
        <v>577</v>
      </c>
      <c r="E27" s="93" t="s">
        <v>593</v>
      </c>
      <c r="F27" s="94" t="s">
        <v>411</v>
      </c>
      <c r="G27" s="95" t="s">
        <v>415</v>
      </c>
      <c r="H27" s="93" t="s">
        <v>504</v>
      </c>
      <c r="I27" s="96"/>
      <c r="J27" s="97">
        <v>87.22</v>
      </c>
      <c r="K27" s="73"/>
      <c r="L27" s="74"/>
      <c r="M27" s="64" t="s">
        <v>508</v>
      </c>
      <c r="N27" s="99" t="s">
        <v>583</v>
      </c>
    </row>
    <row r="28" spans="1:15" ht="15.75" x14ac:dyDescent="0.25">
      <c r="A28" s="39" t="s">
        <v>344</v>
      </c>
      <c r="B28" s="92">
        <v>8</v>
      </c>
      <c r="C28" s="92">
        <v>32</v>
      </c>
      <c r="D28" s="92" t="s">
        <v>594</v>
      </c>
      <c r="E28" s="93" t="s">
        <v>595</v>
      </c>
      <c r="F28" s="94" t="s">
        <v>411</v>
      </c>
      <c r="G28" s="95" t="s">
        <v>596</v>
      </c>
      <c r="H28" s="93" t="s">
        <v>597</v>
      </c>
      <c r="I28" s="96"/>
      <c r="J28" s="97"/>
      <c r="K28" s="97">
        <v>113.36</v>
      </c>
      <c r="L28" s="74"/>
      <c r="M28" s="64" t="s">
        <v>508</v>
      </c>
      <c r="N28" s="99" t="s">
        <v>598</v>
      </c>
    </row>
    <row r="29" spans="1:15" ht="15.75" x14ac:dyDescent="0.25">
      <c r="A29" s="39" t="s">
        <v>344</v>
      </c>
      <c r="B29" s="92">
        <v>8</v>
      </c>
      <c r="C29" s="92">
        <v>32</v>
      </c>
      <c r="D29" s="92" t="s">
        <v>594</v>
      </c>
      <c r="E29" s="93" t="s">
        <v>599</v>
      </c>
      <c r="F29" s="94" t="s">
        <v>411</v>
      </c>
      <c r="G29" s="95" t="s">
        <v>415</v>
      </c>
      <c r="H29" s="93" t="s">
        <v>600</v>
      </c>
      <c r="I29" s="96"/>
      <c r="J29" s="97">
        <v>736.31</v>
      </c>
      <c r="K29" s="73"/>
      <c r="L29" s="74"/>
      <c r="M29" s="64" t="s">
        <v>508</v>
      </c>
      <c r="N29" s="99" t="s">
        <v>601</v>
      </c>
    </row>
    <row r="30" spans="1:15" ht="15.75" x14ac:dyDescent="0.25">
      <c r="A30" s="39" t="s">
        <v>344</v>
      </c>
      <c r="B30" s="76">
        <v>8</v>
      </c>
      <c r="C30" s="76">
        <v>32</v>
      </c>
      <c r="D30" s="76" t="s">
        <v>602</v>
      </c>
      <c r="E30" s="72" t="s">
        <v>593</v>
      </c>
      <c r="F30" s="77" t="s">
        <v>411</v>
      </c>
      <c r="G30" s="75" t="s">
        <v>603</v>
      </c>
      <c r="H30" s="72" t="s">
        <v>604</v>
      </c>
      <c r="I30" s="78"/>
      <c r="J30" s="73">
        <v>60</v>
      </c>
      <c r="K30" s="73"/>
      <c r="L30" s="74"/>
      <c r="M30" s="64"/>
      <c r="N30" s="99"/>
    </row>
    <row r="31" spans="1:15" ht="15.75" x14ac:dyDescent="0.25">
      <c r="A31" s="39" t="s">
        <v>344</v>
      </c>
      <c r="B31" s="92">
        <v>8</v>
      </c>
      <c r="C31" s="92">
        <v>32</v>
      </c>
      <c r="D31" s="92" t="s">
        <v>594</v>
      </c>
      <c r="E31" s="93" t="s">
        <v>605</v>
      </c>
      <c r="F31" s="94" t="s">
        <v>411</v>
      </c>
      <c r="G31" s="95" t="s">
        <v>415</v>
      </c>
      <c r="H31" s="93" t="s">
        <v>606</v>
      </c>
      <c r="I31" s="96"/>
      <c r="J31" s="97"/>
      <c r="K31" s="97">
        <v>789.11</v>
      </c>
      <c r="L31" s="74"/>
      <c r="M31" s="64" t="s">
        <v>508</v>
      </c>
      <c r="N31" s="99" t="s">
        <v>607</v>
      </c>
    </row>
    <row r="32" spans="1:15" ht="15.75" x14ac:dyDescent="0.25">
      <c r="A32" s="39" t="s">
        <v>344</v>
      </c>
      <c r="B32" s="76">
        <v>8</v>
      </c>
      <c r="C32" s="76">
        <v>33</v>
      </c>
      <c r="D32" s="76" t="s">
        <v>608</v>
      </c>
      <c r="E32" s="72" t="s">
        <v>599</v>
      </c>
      <c r="F32" s="77" t="s">
        <v>411</v>
      </c>
      <c r="G32" s="75" t="s">
        <v>415</v>
      </c>
      <c r="H32" s="72" t="s">
        <v>609</v>
      </c>
      <c r="I32" s="78"/>
      <c r="J32" s="73">
        <v>21.5</v>
      </c>
      <c r="K32" s="73"/>
      <c r="L32" s="74"/>
      <c r="M32" s="64"/>
      <c r="N32" s="99"/>
    </row>
    <row r="33" spans="1:14" ht="15.75" x14ac:dyDescent="0.25">
      <c r="A33" s="39" t="s">
        <v>344</v>
      </c>
      <c r="B33" s="76">
        <v>8</v>
      </c>
      <c r="C33" s="76">
        <v>33</v>
      </c>
      <c r="D33" s="76" t="s">
        <v>610</v>
      </c>
      <c r="E33" s="72" t="s">
        <v>599</v>
      </c>
      <c r="F33" s="77" t="s">
        <v>411</v>
      </c>
      <c r="G33" s="75" t="s">
        <v>415</v>
      </c>
      <c r="H33" s="72" t="s">
        <v>611</v>
      </c>
      <c r="I33" s="78"/>
      <c r="J33" s="73">
        <v>237.81</v>
      </c>
      <c r="K33" s="73"/>
      <c r="L33" s="74"/>
      <c r="M33" s="64"/>
      <c r="N33" s="99"/>
    </row>
  </sheetData>
  <conditionalFormatting sqref="L3:L6">
    <cfRule type="cellIs" dxfId="112" priority="15" stopIfTrue="1" operator="equal">
      <formula>#REF!</formula>
    </cfRule>
  </conditionalFormatting>
  <conditionalFormatting sqref="L7:L11">
    <cfRule type="cellIs" dxfId="111" priority="12" stopIfTrue="1" operator="equal">
      <formula>#REF!</formula>
    </cfRule>
  </conditionalFormatting>
  <conditionalFormatting sqref="L12:L15">
    <cfRule type="cellIs" dxfId="110" priority="11" stopIfTrue="1" operator="equal">
      <formula>#REF!</formula>
    </cfRule>
  </conditionalFormatting>
  <conditionalFormatting sqref="L16:L19">
    <cfRule type="cellIs" dxfId="109" priority="9" stopIfTrue="1" operator="equal">
      <formula>#REF!</formula>
    </cfRule>
  </conditionalFormatting>
  <conditionalFormatting sqref="L20">
    <cfRule type="cellIs" dxfId="108" priority="8" stopIfTrue="1" operator="equal">
      <formula>#REF!</formula>
    </cfRule>
  </conditionalFormatting>
  <conditionalFormatting sqref="L21:L22">
    <cfRule type="cellIs" dxfId="107" priority="7" stopIfTrue="1" operator="equal">
      <formula>#REF!</formula>
    </cfRule>
  </conditionalFormatting>
  <conditionalFormatting sqref="L23">
    <cfRule type="cellIs" dxfId="106" priority="6" stopIfTrue="1" operator="equal">
      <formula>#REF!</formula>
    </cfRule>
  </conditionalFormatting>
  <conditionalFormatting sqref="L24">
    <cfRule type="cellIs" dxfId="105" priority="5" stopIfTrue="1" operator="equal">
      <formula>#REF!</formula>
    </cfRule>
  </conditionalFormatting>
  <conditionalFormatting sqref="L25">
    <cfRule type="cellIs" dxfId="104" priority="4" stopIfTrue="1" operator="equal">
      <formula>#REF!</formula>
    </cfRule>
  </conditionalFormatting>
  <conditionalFormatting sqref="L26">
    <cfRule type="cellIs" dxfId="103" priority="3" stopIfTrue="1" operator="equal">
      <formula>#REF!</formula>
    </cfRule>
  </conditionalFormatting>
  <conditionalFormatting sqref="L27:L31">
    <cfRule type="cellIs" dxfId="102" priority="2" stopIfTrue="1" operator="equal">
      <formula>#REF!</formula>
    </cfRule>
  </conditionalFormatting>
  <conditionalFormatting sqref="L32:L33">
    <cfRule type="cellIs" dxfId="101" priority="1" stopIfTrue="1" operator="equal">
      <formula>#REF!</formula>
    </cfRule>
  </conditionalFormatting>
  <dataValidations disablePrompts="1" count="3">
    <dataValidation type="list" allowBlank="1" showInputMessage="1" showErrorMessage="1" sqref="E1" xr:uid="{00000000-0002-0000-0D00-000000000000}">
      <formula1>semaine</formula1>
    </dataValidation>
    <dataValidation type="list" showInputMessage="1" showErrorMessage="1" sqref="G1" xr:uid="{00000000-0002-0000-0D00-000001000000}">
      <formula1>Centre</formula1>
    </dataValidation>
    <dataValidation type="list" allowBlank="1" showInputMessage="1" showErrorMessage="1" sqref="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xr:uid="{00000000-0002-0000-0D00-000002000000}">
      <formula1>#REF!</formula1>
    </dataValidation>
  </dataValidations>
  <printOptions horizontalCentered="1" verticalCentered="1"/>
  <pageMargins left="0" right="0" top="0" bottom="0"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4"/>
  <dimension ref="A1:Q6"/>
  <sheetViews>
    <sheetView zoomScale="70" zoomScaleNormal="70" workbookViewId="0">
      <pane ySplit="2" topLeftCell="A3" activePane="bottomLeft" state="frozen"/>
      <selection activeCell="A18" sqref="A18:O18"/>
      <selection pane="bottomLeft" activeCell="H46" sqref="H46"/>
    </sheetView>
  </sheetViews>
  <sheetFormatPr baseColWidth="10" defaultRowHeight="15" x14ac:dyDescent="0.25"/>
  <cols>
    <col min="1" max="1" width="7" style="1" customWidth="1"/>
    <col min="2" max="2" width="10.85546875" style="43" bestFit="1" customWidth="1"/>
    <col min="3" max="3" width="5.28515625" style="43" bestFit="1" customWidth="1"/>
    <col min="4" max="4" width="30.7109375" style="1" bestFit="1" customWidth="1"/>
    <col min="5" max="5" width="25.28515625" bestFit="1" customWidth="1"/>
    <col min="6" max="6" width="16" bestFit="1" customWidth="1"/>
    <col min="7" max="7" width="22" bestFit="1" customWidth="1"/>
    <col min="8" max="8" width="50.28515625" style="41" bestFit="1" customWidth="1"/>
    <col min="9" max="9" width="11.28515625" bestFit="1" customWidth="1"/>
    <col min="10" max="10" width="11.140625" bestFit="1" customWidth="1"/>
    <col min="11" max="11" width="18.7109375" bestFit="1" customWidth="1"/>
    <col min="12" max="12" width="19" bestFit="1" customWidth="1"/>
    <col min="13" max="13" width="14.1406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29</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4" si="0">"DEL"&amp;LEFT($G$1,2)</f>
        <v>DEL61</v>
      </c>
      <c r="B3" s="38" t="s">
        <v>448</v>
      </c>
      <c r="C3" s="38">
        <v>31</v>
      </c>
      <c r="D3" s="76" t="s">
        <v>428</v>
      </c>
      <c r="E3" s="72"/>
      <c r="F3" s="77" t="s">
        <v>413</v>
      </c>
      <c r="G3" s="75" t="s">
        <v>312</v>
      </c>
      <c r="H3" s="80"/>
      <c r="I3" s="78">
        <v>5</v>
      </c>
      <c r="J3" s="68">
        <v>910</v>
      </c>
      <c r="K3" s="73"/>
      <c r="L3" s="74" t="s">
        <v>12</v>
      </c>
      <c r="M3" s="64"/>
      <c r="N3" s="68">
        <v>35</v>
      </c>
      <c r="O3" s="36" t="s">
        <v>463</v>
      </c>
    </row>
    <row r="4" spans="1:17" ht="39" customHeight="1" x14ac:dyDescent="0.25">
      <c r="A4" s="39" t="str">
        <f t="shared" si="0"/>
        <v>DEL61</v>
      </c>
      <c r="B4" s="38" t="s">
        <v>466</v>
      </c>
      <c r="C4" s="38">
        <v>32</v>
      </c>
      <c r="D4" s="76" t="s">
        <v>423</v>
      </c>
      <c r="E4" s="72" t="s">
        <v>474</v>
      </c>
      <c r="F4" s="77" t="s">
        <v>413</v>
      </c>
      <c r="G4" s="75" t="s">
        <v>312</v>
      </c>
      <c r="H4" s="80" t="s">
        <v>475</v>
      </c>
      <c r="I4" s="78">
        <v>5</v>
      </c>
      <c r="J4" s="68">
        <v>910</v>
      </c>
      <c r="K4" s="73"/>
      <c r="L4" s="74"/>
      <c r="M4" s="64"/>
      <c r="N4" s="68">
        <v>36</v>
      </c>
      <c r="O4" s="36"/>
    </row>
    <row r="5" spans="1:17" ht="15.75" x14ac:dyDescent="0.25">
      <c r="A5" s="39" t="s">
        <v>346</v>
      </c>
      <c r="B5" s="76" t="s">
        <v>493</v>
      </c>
      <c r="C5" s="76">
        <v>25</v>
      </c>
      <c r="D5" s="76" t="s">
        <v>612</v>
      </c>
      <c r="E5" s="72" t="s">
        <v>613</v>
      </c>
      <c r="F5" s="77" t="s">
        <v>411</v>
      </c>
      <c r="G5" s="75" t="s">
        <v>415</v>
      </c>
      <c r="H5" s="72" t="s">
        <v>614</v>
      </c>
      <c r="I5" s="78">
        <v>1</v>
      </c>
      <c r="J5" s="73"/>
      <c r="K5" s="73">
        <v>156</v>
      </c>
      <c r="L5" s="74" t="s">
        <v>14</v>
      </c>
      <c r="M5" s="64"/>
      <c r="N5" s="99"/>
    </row>
    <row r="6" spans="1:17" ht="15.75" x14ac:dyDescent="0.25">
      <c r="A6" s="39" t="s">
        <v>346</v>
      </c>
      <c r="B6" s="76" t="s">
        <v>466</v>
      </c>
      <c r="C6" s="76">
        <v>33</v>
      </c>
      <c r="D6" s="76" t="s">
        <v>615</v>
      </c>
      <c r="E6" s="72" t="s">
        <v>616</v>
      </c>
      <c r="F6" s="77" t="s">
        <v>411</v>
      </c>
      <c r="G6" s="75" t="s">
        <v>415</v>
      </c>
      <c r="H6" s="72" t="s">
        <v>617</v>
      </c>
      <c r="I6" s="78"/>
      <c r="J6" s="73"/>
      <c r="K6" s="73">
        <v>288.18</v>
      </c>
      <c r="L6" s="74" t="s">
        <v>14</v>
      </c>
      <c r="M6" s="64"/>
      <c r="N6" s="99"/>
    </row>
  </sheetData>
  <conditionalFormatting sqref="L3">
    <cfRule type="cellIs" dxfId="100" priority="4" stopIfTrue="1" operator="equal">
      <formula>#REF!</formula>
    </cfRule>
  </conditionalFormatting>
  <conditionalFormatting sqref="L4">
    <cfRule type="cellIs" dxfId="99" priority="3" stopIfTrue="1" operator="equal">
      <formula>#REF!</formula>
    </cfRule>
  </conditionalFormatting>
  <conditionalFormatting sqref="L5">
    <cfRule type="cellIs" dxfId="98" priority="2" stopIfTrue="1" operator="equal">
      <formula>#REF!</formula>
    </cfRule>
  </conditionalFormatting>
  <conditionalFormatting sqref="L6">
    <cfRule type="cellIs" dxfId="97"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LT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E00-000000000000}">
      <formula1>#REF!</formula1>
    </dataValidation>
    <dataValidation type="list" showInputMessage="1" showErrorMessage="1" sqref="G1" xr:uid="{00000000-0002-0000-0E00-000001000000}">
      <formula1>Centre</formula1>
    </dataValidation>
    <dataValidation type="list" allowBlank="1" showInputMessage="1" showErrorMessage="1" sqref="E1" xr:uid="{00000000-0002-0000-0E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Q15"/>
  <sheetViews>
    <sheetView zoomScale="70" zoomScaleNormal="70" workbookViewId="0">
      <pane ySplit="2" topLeftCell="A3" activePane="bottomLeft" state="frozen"/>
      <selection activeCell="A4" sqref="A4:N4"/>
      <selection pane="bottomLeft" activeCell="A4" sqref="A4:XFD6"/>
    </sheetView>
  </sheetViews>
  <sheetFormatPr baseColWidth="10" defaultRowHeight="15" x14ac:dyDescent="0.25"/>
  <cols>
    <col min="1" max="1" width="7.28515625" style="1" bestFit="1" customWidth="1"/>
    <col min="2" max="2" width="11.7109375" style="43" bestFit="1" customWidth="1"/>
    <col min="3" max="3" width="5.28515625" style="43" bestFit="1" customWidth="1"/>
    <col min="4" max="4" width="27.5703125" style="1" customWidth="1"/>
    <col min="5" max="5" width="16" customWidth="1"/>
    <col min="6" max="6" width="12.7109375" customWidth="1"/>
    <col min="7" max="7" width="21.7109375" customWidth="1"/>
    <col min="8" max="8" width="97.28515625" style="41" customWidth="1"/>
    <col min="9" max="9" width="11.28515625" bestFit="1" customWidth="1"/>
    <col min="10" max="10" width="17.28515625" bestFit="1" customWidth="1"/>
    <col min="11" max="11" width="12.42578125" customWidth="1"/>
    <col min="12" max="12" width="15.28515625" bestFit="1" customWidth="1"/>
    <col min="13" max="13" width="13.42578125" bestFit="1" customWidth="1"/>
    <col min="14" max="14" width="13.42578125" style="69" bestFit="1" customWidth="1"/>
    <col min="15" max="15" width="29.5703125" bestFit="1" customWidth="1"/>
    <col min="16" max="16" width="3.710937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79" t="s">
        <v>400</v>
      </c>
      <c r="G1" s="22" t="s">
        <v>80</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A15" si="0">"DEL"&amp;LEFT($G$1,2)</f>
        <v>DEL62</v>
      </c>
      <c r="B3" s="38" t="s">
        <v>448</v>
      </c>
      <c r="C3" s="38">
        <v>28</v>
      </c>
      <c r="D3" s="76" t="s">
        <v>422</v>
      </c>
      <c r="E3" s="72"/>
      <c r="F3" s="77" t="s">
        <v>407</v>
      </c>
      <c r="G3" s="75" t="s">
        <v>408</v>
      </c>
      <c r="H3" s="80" t="s">
        <v>453</v>
      </c>
      <c r="I3" s="78"/>
      <c r="J3" s="68">
        <v>450</v>
      </c>
      <c r="K3" s="73"/>
      <c r="L3" s="74"/>
      <c r="M3" s="64"/>
      <c r="N3" s="68"/>
      <c r="O3" s="36"/>
    </row>
    <row r="4" spans="1:17" ht="39" customHeight="1" x14ac:dyDescent="0.25">
      <c r="A4" s="39" t="str">
        <f t="shared" si="0"/>
        <v>DEL62</v>
      </c>
      <c r="B4" s="38" t="s">
        <v>466</v>
      </c>
      <c r="C4" s="38">
        <v>32</v>
      </c>
      <c r="D4" s="76" t="s">
        <v>423</v>
      </c>
      <c r="E4" s="72" t="s">
        <v>445</v>
      </c>
      <c r="F4" s="77" t="s">
        <v>413</v>
      </c>
      <c r="G4" s="75" t="s">
        <v>312</v>
      </c>
      <c r="H4" s="80" t="s">
        <v>476</v>
      </c>
      <c r="I4" s="78">
        <v>5</v>
      </c>
      <c r="J4" s="68">
        <v>910</v>
      </c>
      <c r="K4" s="73"/>
      <c r="L4" s="74"/>
      <c r="M4" s="64"/>
      <c r="N4" s="68">
        <v>35</v>
      </c>
      <c r="O4" s="36"/>
    </row>
    <row r="5" spans="1:17" ht="39" customHeight="1" x14ac:dyDescent="0.25">
      <c r="A5" s="39" t="str">
        <f t="shared" si="0"/>
        <v>DEL62</v>
      </c>
      <c r="B5" s="38" t="s">
        <v>466</v>
      </c>
      <c r="C5" s="38">
        <v>33</v>
      </c>
      <c r="D5" s="76" t="s">
        <v>423</v>
      </c>
      <c r="E5" s="72" t="s">
        <v>445</v>
      </c>
      <c r="F5" s="77" t="s">
        <v>413</v>
      </c>
      <c r="G5" s="75" t="s">
        <v>312</v>
      </c>
      <c r="H5" s="80" t="s">
        <v>476</v>
      </c>
      <c r="I5" s="78">
        <v>5</v>
      </c>
      <c r="J5" s="68">
        <v>910</v>
      </c>
      <c r="K5" s="73"/>
      <c r="L5" s="74"/>
      <c r="M5" s="64"/>
      <c r="N5" s="68">
        <v>0</v>
      </c>
      <c r="O5" s="36"/>
    </row>
    <row r="6" spans="1:17" ht="39" customHeight="1" x14ac:dyDescent="0.25">
      <c r="A6" s="39" t="str">
        <f t="shared" si="0"/>
        <v>DEL62</v>
      </c>
      <c r="B6" s="38" t="s">
        <v>466</v>
      </c>
      <c r="C6" s="38">
        <v>34</v>
      </c>
      <c r="D6" s="76" t="s">
        <v>423</v>
      </c>
      <c r="E6" s="72" t="s">
        <v>445</v>
      </c>
      <c r="F6" s="77" t="s">
        <v>413</v>
      </c>
      <c r="G6" s="75" t="s">
        <v>312</v>
      </c>
      <c r="H6" s="80" t="s">
        <v>476</v>
      </c>
      <c r="I6" s="78">
        <v>5</v>
      </c>
      <c r="J6" s="68">
        <v>910</v>
      </c>
      <c r="K6" s="73"/>
      <c r="L6" s="74"/>
      <c r="M6" s="64"/>
      <c r="N6" s="68">
        <v>35</v>
      </c>
      <c r="O6" s="36"/>
    </row>
    <row r="7" spans="1:17" ht="39" customHeight="1" x14ac:dyDescent="0.25">
      <c r="A7" s="39" t="str">
        <f t="shared" si="0"/>
        <v>DEL62</v>
      </c>
      <c r="B7" s="38" t="s">
        <v>466</v>
      </c>
      <c r="C7" s="38">
        <v>35</v>
      </c>
      <c r="D7" s="76" t="s">
        <v>423</v>
      </c>
      <c r="E7" s="72" t="s">
        <v>445</v>
      </c>
      <c r="F7" s="77" t="s">
        <v>413</v>
      </c>
      <c r="G7" s="75" t="s">
        <v>312</v>
      </c>
      <c r="H7" s="80" t="s">
        <v>476</v>
      </c>
      <c r="I7" s="78">
        <v>5</v>
      </c>
      <c r="J7" s="68">
        <v>910</v>
      </c>
      <c r="K7" s="73"/>
      <c r="L7" s="74"/>
      <c r="M7" s="64"/>
      <c r="N7" s="68">
        <v>37</v>
      </c>
      <c r="O7" s="36"/>
    </row>
    <row r="8" spans="1:17" ht="15.75" x14ac:dyDescent="0.25">
      <c r="A8" s="39" t="str">
        <f t="shared" si="0"/>
        <v>DEL62</v>
      </c>
      <c r="B8" s="76" t="s">
        <v>618</v>
      </c>
      <c r="C8" s="76">
        <v>14</v>
      </c>
      <c r="D8" s="76" t="s">
        <v>619</v>
      </c>
      <c r="E8" s="72" t="s">
        <v>620</v>
      </c>
      <c r="F8" s="77" t="s">
        <v>411</v>
      </c>
      <c r="G8" s="75" t="s">
        <v>415</v>
      </c>
      <c r="H8" s="90" t="s">
        <v>621</v>
      </c>
      <c r="I8" s="78"/>
      <c r="J8" s="73">
        <v>150</v>
      </c>
      <c r="K8" s="73"/>
      <c r="L8" s="74"/>
      <c r="M8" s="64"/>
      <c r="N8" s="72"/>
    </row>
    <row r="9" spans="1:17" ht="15.75" x14ac:dyDescent="0.25">
      <c r="A9" s="39" t="str">
        <f t="shared" si="0"/>
        <v>DEL62</v>
      </c>
      <c r="B9" s="76" t="s">
        <v>493</v>
      </c>
      <c r="C9" s="76">
        <v>23</v>
      </c>
      <c r="D9" s="76" t="s">
        <v>505</v>
      </c>
      <c r="E9" s="72"/>
      <c r="F9" s="77" t="s">
        <v>411</v>
      </c>
      <c r="G9" s="75" t="s">
        <v>415</v>
      </c>
      <c r="H9" s="90" t="s">
        <v>622</v>
      </c>
      <c r="I9" s="78">
        <v>1</v>
      </c>
      <c r="J9" s="73">
        <v>80</v>
      </c>
      <c r="K9" s="73"/>
      <c r="L9" s="74"/>
      <c r="M9" s="64"/>
      <c r="N9" s="72"/>
    </row>
    <row r="10" spans="1:17" ht="30" x14ac:dyDescent="0.25">
      <c r="A10" s="39" t="str">
        <f t="shared" si="0"/>
        <v>DEL62</v>
      </c>
      <c r="B10" s="76" t="s">
        <v>493</v>
      </c>
      <c r="C10" s="76">
        <v>24</v>
      </c>
      <c r="D10" s="76" t="s">
        <v>623</v>
      </c>
      <c r="E10" s="72"/>
      <c r="F10" s="77" t="s">
        <v>411</v>
      </c>
      <c r="G10" s="75" t="s">
        <v>318</v>
      </c>
      <c r="H10" s="90" t="s">
        <v>624</v>
      </c>
      <c r="I10" s="78"/>
      <c r="J10" s="73">
        <v>500</v>
      </c>
      <c r="K10" s="73"/>
      <c r="L10" s="74"/>
      <c r="M10" s="64"/>
      <c r="N10" s="72"/>
    </row>
    <row r="11" spans="1:17" ht="15.75" x14ac:dyDescent="0.25">
      <c r="A11" s="39" t="str">
        <f t="shared" si="0"/>
        <v>DEL62</v>
      </c>
      <c r="B11" s="76" t="s">
        <v>493</v>
      </c>
      <c r="C11" s="76">
        <v>24</v>
      </c>
      <c r="D11" s="76" t="s">
        <v>529</v>
      </c>
      <c r="E11" s="72" t="s">
        <v>625</v>
      </c>
      <c r="F11" s="77" t="s">
        <v>411</v>
      </c>
      <c r="G11" s="75" t="s">
        <v>415</v>
      </c>
      <c r="H11" s="90" t="s">
        <v>626</v>
      </c>
      <c r="I11" s="78">
        <v>0.5</v>
      </c>
      <c r="J11" s="73">
        <v>600</v>
      </c>
      <c r="K11" s="73"/>
      <c r="L11" s="74"/>
      <c r="M11" s="64"/>
      <c r="N11" s="72"/>
    </row>
    <row r="12" spans="1:17" ht="15.75" x14ac:dyDescent="0.25">
      <c r="A12" s="39" t="str">
        <f t="shared" si="0"/>
        <v>DEL62</v>
      </c>
      <c r="B12" s="76" t="s">
        <v>448</v>
      </c>
      <c r="C12" s="76">
        <v>29</v>
      </c>
      <c r="D12" s="76" t="s">
        <v>627</v>
      </c>
      <c r="E12" s="72"/>
      <c r="F12" s="77" t="s">
        <v>411</v>
      </c>
      <c r="G12" s="75" t="s">
        <v>415</v>
      </c>
      <c r="H12" s="90" t="s">
        <v>628</v>
      </c>
      <c r="I12" s="78"/>
      <c r="J12" s="73">
        <v>167</v>
      </c>
      <c r="K12" s="73"/>
      <c r="L12" s="74"/>
      <c r="M12" s="64"/>
      <c r="N12" s="72"/>
    </row>
    <row r="13" spans="1:17" ht="15.75" x14ac:dyDescent="0.25">
      <c r="A13" s="39" t="str">
        <f t="shared" si="0"/>
        <v>DEL62</v>
      </c>
      <c r="B13" s="76" t="s">
        <v>466</v>
      </c>
      <c r="C13" s="76">
        <v>33</v>
      </c>
      <c r="D13" s="76" t="s">
        <v>529</v>
      </c>
      <c r="E13" s="72" t="s">
        <v>629</v>
      </c>
      <c r="F13" s="77" t="s">
        <v>411</v>
      </c>
      <c r="G13" s="75" t="s">
        <v>415</v>
      </c>
      <c r="H13" s="90" t="s">
        <v>630</v>
      </c>
      <c r="I13" s="78"/>
      <c r="J13" s="73"/>
      <c r="K13" s="73">
        <v>21.2</v>
      </c>
      <c r="L13" s="74"/>
      <c r="M13" s="64"/>
      <c r="N13" s="72"/>
    </row>
    <row r="14" spans="1:17" ht="15.75" x14ac:dyDescent="0.25">
      <c r="A14" s="39" t="str">
        <f t="shared" si="0"/>
        <v>DEL62</v>
      </c>
      <c r="B14" s="76" t="s">
        <v>466</v>
      </c>
      <c r="C14" s="76">
        <v>35</v>
      </c>
      <c r="D14" s="76" t="s">
        <v>619</v>
      </c>
      <c r="E14" s="72" t="s">
        <v>620</v>
      </c>
      <c r="F14" s="77" t="s">
        <v>411</v>
      </c>
      <c r="G14" s="75" t="s">
        <v>415</v>
      </c>
      <c r="H14" s="90" t="s">
        <v>631</v>
      </c>
      <c r="I14" s="78">
        <v>2</v>
      </c>
      <c r="J14" s="73">
        <v>350</v>
      </c>
      <c r="K14" s="73"/>
      <c r="L14" s="74"/>
      <c r="M14" s="64"/>
      <c r="N14" s="72"/>
    </row>
    <row r="15" spans="1:17" ht="15.75" x14ac:dyDescent="0.25">
      <c r="A15" s="39" t="str">
        <f t="shared" si="0"/>
        <v>DEL62</v>
      </c>
      <c r="B15" s="76" t="s">
        <v>466</v>
      </c>
      <c r="C15" s="76">
        <v>35</v>
      </c>
      <c r="D15" s="76" t="s">
        <v>529</v>
      </c>
      <c r="E15" s="72" t="s">
        <v>629</v>
      </c>
      <c r="F15" s="77" t="s">
        <v>411</v>
      </c>
      <c r="G15" s="75" t="s">
        <v>415</v>
      </c>
      <c r="H15" s="90" t="s">
        <v>632</v>
      </c>
      <c r="I15" s="78">
        <v>1</v>
      </c>
      <c r="J15" s="73">
        <v>600</v>
      </c>
      <c r="K15" s="73"/>
      <c r="L15" s="74"/>
      <c r="M15" s="64"/>
      <c r="N15" s="72"/>
    </row>
  </sheetData>
  <conditionalFormatting sqref="L3">
    <cfRule type="cellIs" dxfId="96" priority="12" stopIfTrue="1" operator="equal">
      <formula>#REF!</formula>
    </cfRule>
  </conditionalFormatting>
  <conditionalFormatting sqref="L4">
    <cfRule type="cellIs" dxfId="95" priority="9" stopIfTrue="1" operator="equal">
      <formula>#REF!</formula>
    </cfRule>
  </conditionalFormatting>
  <conditionalFormatting sqref="L5">
    <cfRule type="cellIs" dxfId="94" priority="8" stopIfTrue="1" operator="equal">
      <formula>#REF!</formula>
    </cfRule>
  </conditionalFormatting>
  <conditionalFormatting sqref="L6">
    <cfRule type="cellIs" dxfId="93" priority="7" stopIfTrue="1" operator="equal">
      <formula>#REF!</formula>
    </cfRule>
  </conditionalFormatting>
  <conditionalFormatting sqref="L7">
    <cfRule type="cellIs" dxfId="92" priority="6" stopIfTrue="1" operator="equal">
      <formula>#REF!</formula>
    </cfRule>
  </conditionalFormatting>
  <conditionalFormatting sqref="L8">
    <cfRule type="cellIs" dxfId="91" priority="5" stopIfTrue="1" operator="equal">
      <formula>#REF!</formula>
    </cfRule>
  </conditionalFormatting>
  <conditionalFormatting sqref="L9:L11">
    <cfRule type="cellIs" dxfId="90" priority="4" stopIfTrue="1" operator="equal">
      <formula>#REF!</formula>
    </cfRule>
  </conditionalFormatting>
  <conditionalFormatting sqref="L12">
    <cfRule type="cellIs" dxfId="89" priority="3" stopIfTrue="1" operator="equal">
      <formula>#REF!</formula>
    </cfRule>
  </conditionalFormatting>
  <conditionalFormatting sqref="L13">
    <cfRule type="cellIs" dxfId="88" priority="2" stopIfTrue="1" operator="equal">
      <formula>#REF!</formula>
    </cfRule>
  </conditionalFormatting>
  <conditionalFormatting sqref="L14:L15">
    <cfRule type="cellIs" dxfId="87" priority="1" stopIfTrue="1" operator="equal">
      <formula>#REF!</formula>
    </cfRule>
  </conditionalFormatting>
  <dataValidations count="3">
    <dataValidation type="list" allowBlank="1" showInputMessage="1" showErrorMessage="1" sqref="E1" xr:uid="{00000000-0002-0000-0F00-000000000000}">
      <formula1>semaine</formula1>
    </dataValidation>
    <dataValidation type="list" showInputMessage="1" showErrorMessage="1" sqref="G1" xr:uid="{00000000-0002-0000-0F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F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6">
    <pageSetUpPr fitToPage="1"/>
  </sheetPr>
  <dimension ref="A1:Q8"/>
  <sheetViews>
    <sheetView zoomScale="70" zoomScaleNormal="70" workbookViewId="0">
      <pane ySplit="2" topLeftCell="A3" activePane="bottomLeft" state="frozen"/>
      <selection activeCell="A4" sqref="A4:N4"/>
      <selection pane="bottomLeft" activeCell="E21" sqref="E21"/>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27.5703125" bestFit="1" customWidth="1"/>
    <col min="7" max="7" width="37.5703125" customWidth="1"/>
    <col min="8" max="8" width="48.140625" style="41"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9" bestFit="1" customWidth="1"/>
    <col min="15" max="15" width="36.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32</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15.75" x14ac:dyDescent="0.25">
      <c r="A3" s="39" t="str">
        <f t="shared" ref="A3:A7" si="0">"DEL"&amp;LEFT($G$1,2)</f>
        <v>DEL70</v>
      </c>
      <c r="B3" s="76" t="s">
        <v>431</v>
      </c>
      <c r="C3" s="102" t="s">
        <v>633</v>
      </c>
      <c r="D3" s="74" t="s">
        <v>634</v>
      </c>
      <c r="E3" s="72" t="s">
        <v>635</v>
      </c>
      <c r="F3" s="75" t="s">
        <v>411</v>
      </c>
      <c r="G3" s="75" t="s">
        <v>415</v>
      </c>
      <c r="H3" s="72" t="s">
        <v>636</v>
      </c>
      <c r="I3" s="78"/>
      <c r="J3" s="103">
        <v>256</v>
      </c>
      <c r="K3" s="73"/>
      <c r="L3" s="74"/>
      <c r="M3" s="64"/>
      <c r="N3" s="99"/>
    </row>
    <row r="4" spans="1:17" ht="15.75" x14ac:dyDescent="0.25">
      <c r="A4" s="39" t="str">
        <f t="shared" si="0"/>
        <v>DEL70</v>
      </c>
      <c r="B4" s="76" t="s">
        <v>431</v>
      </c>
      <c r="C4" s="102" t="s">
        <v>633</v>
      </c>
      <c r="D4" s="74" t="s">
        <v>637</v>
      </c>
      <c r="E4" s="72" t="s">
        <v>638</v>
      </c>
      <c r="F4" s="75" t="s">
        <v>411</v>
      </c>
      <c r="G4" s="75" t="s">
        <v>415</v>
      </c>
      <c r="H4" s="72" t="s">
        <v>639</v>
      </c>
      <c r="I4" s="78"/>
      <c r="J4" s="103">
        <v>396</v>
      </c>
      <c r="K4" s="73"/>
      <c r="L4" s="74"/>
      <c r="M4" s="64"/>
      <c r="N4" s="99"/>
    </row>
    <row r="5" spans="1:17" ht="15.75" x14ac:dyDescent="0.25">
      <c r="A5" s="39" t="str">
        <f t="shared" si="0"/>
        <v>DEL70</v>
      </c>
      <c r="B5" s="92" t="s">
        <v>493</v>
      </c>
      <c r="C5" s="104">
        <v>26</v>
      </c>
      <c r="D5" s="101" t="s">
        <v>640</v>
      </c>
      <c r="E5" s="93" t="s">
        <v>641</v>
      </c>
      <c r="F5" s="95" t="s">
        <v>411</v>
      </c>
      <c r="G5" s="95" t="s">
        <v>415</v>
      </c>
      <c r="H5" s="93" t="s">
        <v>642</v>
      </c>
      <c r="I5" s="96"/>
      <c r="J5" s="105">
        <v>50</v>
      </c>
      <c r="K5" s="97"/>
      <c r="L5" s="101"/>
      <c r="M5" s="64" t="s">
        <v>508</v>
      </c>
      <c r="N5" s="99" t="s">
        <v>643</v>
      </c>
    </row>
    <row r="6" spans="1:17" ht="15.75" x14ac:dyDescent="0.25">
      <c r="A6" s="39" t="str">
        <f t="shared" si="0"/>
        <v>DEL70</v>
      </c>
      <c r="B6" s="76" t="s">
        <v>448</v>
      </c>
      <c r="C6" s="102">
        <v>31</v>
      </c>
      <c r="D6" s="74" t="s">
        <v>644</v>
      </c>
      <c r="E6" s="72" t="s">
        <v>645</v>
      </c>
      <c r="F6" s="75" t="s">
        <v>411</v>
      </c>
      <c r="G6" s="75" t="s">
        <v>415</v>
      </c>
      <c r="H6" s="72" t="s">
        <v>646</v>
      </c>
      <c r="I6" s="78"/>
      <c r="J6" s="103">
        <v>38.25</v>
      </c>
      <c r="K6" s="73"/>
      <c r="L6" s="74"/>
      <c r="M6" s="64"/>
      <c r="N6" s="99"/>
    </row>
    <row r="7" spans="1:17" ht="15.75" x14ac:dyDescent="0.25">
      <c r="A7" s="39" t="str">
        <f t="shared" si="0"/>
        <v>DEL70</v>
      </c>
      <c r="B7" s="76" t="s">
        <v>466</v>
      </c>
      <c r="C7" s="102">
        <v>33</v>
      </c>
      <c r="D7" s="74" t="s">
        <v>634</v>
      </c>
      <c r="E7" s="72" t="s">
        <v>647</v>
      </c>
      <c r="F7" s="75" t="s">
        <v>411</v>
      </c>
      <c r="G7" s="75" t="s">
        <v>415</v>
      </c>
      <c r="H7" s="90" t="s">
        <v>648</v>
      </c>
      <c r="I7" s="78"/>
      <c r="J7" s="103">
        <v>55</v>
      </c>
      <c r="K7" s="73"/>
      <c r="L7" s="74"/>
      <c r="M7" s="64"/>
      <c r="N7" s="99"/>
    </row>
    <row r="8" spans="1:17" ht="15.75" x14ac:dyDescent="0.25">
      <c r="A8" s="39" t="s">
        <v>349</v>
      </c>
      <c r="B8" s="76" t="s">
        <v>466</v>
      </c>
      <c r="C8" s="102">
        <v>33</v>
      </c>
      <c r="D8" s="74" t="s">
        <v>649</v>
      </c>
      <c r="E8" s="72" t="s">
        <v>650</v>
      </c>
      <c r="F8" s="75" t="s">
        <v>411</v>
      </c>
      <c r="G8" s="75" t="s">
        <v>415</v>
      </c>
      <c r="H8" s="90" t="s">
        <v>651</v>
      </c>
      <c r="I8" s="78"/>
      <c r="J8" s="103">
        <v>56.32</v>
      </c>
      <c r="K8" s="73"/>
      <c r="L8" s="74"/>
      <c r="M8" s="64"/>
      <c r="N8" s="99"/>
    </row>
  </sheetData>
  <conditionalFormatting sqref="L3:L5">
    <cfRule type="cellIs" dxfId="86" priority="4" stopIfTrue="1" operator="equal">
      <formula>#REF!</formula>
    </cfRule>
  </conditionalFormatting>
  <conditionalFormatting sqref="L6">
    <cfRule type="cellIs" dxfId="85" priority="3" stopIfTrue="1" operator="equal">
      <formula>#REF!</formula>
    </cfRule>
  </conditionalFormatting>
  <conditionalFormatting sqref="L7">
    <cfRule type="cellIs" dxfId="84" priority="2" stopIfTrue="1" operator="equal">
      <formula>#REF!</formula>
    </cfRule>
  </conditionalFormatting>
  <conditionalFormatting sqref="L8">
    <cfRule type="cellIs" dxfId="83"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1000-000000000000}">
      <formula1>#REF!</formula1>
    </dataValidation>
    <dataValidation type="list" showInputMessage="1" showErrorMessage="1" sqref="G1" xr:uid="{00000000-0002-0000-1000-000001000000}">
      <formula1>Centre</formula1>
    </dataValidation>
    <dataValidation type="list" allowBlank="1" showInputMessage="1" showErrorMessage="1" sqref="E1" xr:uid="{00000000-0002-0000-1000-000002000000}">
      <formula1>semaine</formula1>
    </dataValidation>
    <dataValidation type="list" allowBlank="1" showInputMessage="1" showErrorMessage="1" sqref="G3:G4" xr:uid="{DB88F33B-4BC4-49F7-AB73-6D1E0761CEF6}">
      <formula1>OFFSET(TCD_Cell,MATCH(F3,TCD,0),0,COUNTIFS(Famille_Comp,F3))</formula1>
    </dataValidation>
    <dataValidation type="list" allowBlank="1" showInputMessage="1" showErrorMessage="1" sqref="F3:F4" xr:uid="{5458D7E3-8EB9-4339-BEB8-531203F5A39A}">
      <formula1>Famille</formula1>
    </dataValidation>
  </dataValidations>
  <printOptions horizontalCentered="1" verticalCentered="1"/>
  <pageMargins left="0" right="0" top="0" bottom="0" header="0.31496062992125984" footer="0.31496062992125984"/>
  <pageSetup paperSize="9" scale="1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7"/>
  <dimension ref="A1:Q6"/>
  <sheetViews>
    <sheetView zoomScale="70" zoomScaleNormal="70" workbookViewId="0">
      <pane ySplit="2" topLeftCell="A3" activePane="bottomLeft" state="frozen"/>
      <selection activeCell="A4" sqref="A4:N4"/>
      <selection pane="bottomLeft" activeCell="A3" sqref="A3"/>
    </sheetView>
  </sheetViews>
  <sheetFormatPr baseColWidth="10" defaultRowHeight="15" x14ac:dyDescent="0.25"/>
  <cols>
    <col min="1" max="1" width="7.7109375" style="1" customWidth="1"/>
    <col min="2" max="2" width="13.28515625" style="43" customWidth="1"/>
    <col min="3" max="3" width="5.28515625" style="43" bestFit="1" customWidth="1"/>
    <col min="4" max="4" width="34.140625" style="1" customWidth="1"/>
    <col min="5" max="5" width="25.28515625" bestFit="1" customWidth="1"/>
    <col min="6" max="6" width="16" bestFit="1" customWidth="1"/>
    <col min="7" max="7" width="27.85546875" bestFit="1" customWidth="1"/>
    <col min="8" max="8" width="59.7109375" style="41" bestFit="1" customWidth="1"/>
    <col min="9" max="9" width="11.28515625" bestFit="1" customWidth="1"/>
    <col min="10" max="10" width="13.85546875" customWidth="1"/>
    <col min="11" max="11" width="15.7109375" bestFit="1" customWidth="1"/>
    <col min="12" max="12" width="15.28515625" bestFit="1" customWidth="1"/>
    <col min="13" max="13" width="13.42578125" bestFit="1" customWidth="1"/>
    <col min="14" max="14" width="13.42578125" style="69"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3"/>
      <c r="D1" s="28"/>
      <c r="E1" s="21"/>
      <c r="F1" s="29" t="s">
        <v>400</v>
      </c>
      <c r="G1" s="22" t="s">
        <v>35</v>
      </c>
      <c r="H1" s="62"/>
      <c r="I1" s="40"/>
      <c r="J1" s="5"/>
      <c r="K1" s="5"/>
      <c r="L1" s="5"/>
      <c r="M1" s="5"/>
      <c r="N1" s="66"/>
    </row>
    <row r="2" spans="1:17" ht="61.15" customHeight="1" thickBot="1" x14ac:dyDescent="0.3">
      <c r="A2" s="23" t="s">
        <v>316</v>
      </c>
      <c r="B2" s="24" t="s">
        <v>401</v>
      </c>
      <c r="C2" s="24" t="s">
        <v>420</v>
      </c>
      <c r="D2" s="25" t="s">
        <v>402</v>
      </c>
      <c r="E2" s="26" t="s">
        <v>403</v>
      </c>
      <c r="F2" s="25" t="s">
        <v>404</v>
      </c>
      <c r="G2" s="25" t="s">
        <v>405</v>
      </c>
      <c r="H2" s="25" t="s">
        <v>406</v>
      </c>
      <c r="I2" s="26" t="s">
        <v>416</v>
      </c>
      <c r="J2" s="24" t="s">
        <v>314</v>
      </c>
      <c r="K2" s="24" t="s">
        <v>315</v>
      </c>
      <c r="L2" s="27" t="s">
        <v>10</v>
      </c>
      <c r="M2" s="65" t="s">
        <v>319</v>
      </c>
      <c r="N2" s="67" t="s">
        <v>421</v>
      </c>
      <c r="Q2" s="6"/>
    </row>
    <row r="3" spans="1:17" ht="39" customHeight="1" x14ac:dyDescent="0.25">
      <c r="A3" s="39" t="str">
        <f t="shared" ref="A3" si="0">"DEL"&amp;LEFT($G$1,2)</f>
        <v>DEL71</v>
      </c>
      <c r="B3" s="38" t="s">
        <v>466</v>
      </c>
      <c r="C3" s="38">
        <v>35</v>
      </c>
      <c r="D3" s="76" t="s">
        <v>295</v>
      </c>
      <c r="E3" s="72"/>
      <c r="F3" s="77" t="s">
        <v>409</v>
      </c>
      <c r="G3" s="75" t="s">
        <v>412</v>
      </c>
      <c r="H3" s="80" t="s">
        <v>488</v>
      </c>
      <c r="I3" s="78"/>
      <c r="J3" s="68">
        <v>251.93</v>
      </c>
      <c r="K3" s="73"/>
      <c r="L3" s="74"/>
      <c r="M3" s="64"/>
      <c r="N3" s="68"/>
      <c r="O3" s="36"/>
    </row>
    <row r="4" spans="1:17" ht="15.75" x14ac:dyDescent="0.25">
      <c r="A4" s="39" t="s">
        <v>352</v>
      </c>
      <c r="B4" s="76" t="s">
        <v>652</v>
      </c>
      <c r="C4" s="76" t="s">
        <v>23</v>
      </c>
      <c r="D4" s="74" t="s">
        <v>653</v>
      </c>
      <c r="E4" s="72" t="s">
        <v>654</v>
      </c>
      <c r="F4" s="75" t="s">
        <v>411</v>
      </c>
      <c r="G4" s="75" t="s">
        <v>415</v>
      </c>
      <c r="H4" s="72" t="s">
        <v>655</v>
      </c>
      <c r="I4" s="78"/>
      <c r="J4" s="103"/>
      <c r="K4" s="73">
        <v>61.98</v>
      </c>
      <c r="L4" s="74"/>
      <c r="M4" s="64"/>
      <c r="N4" s="99" t="s">
        <v>561</v>
      </c>
    </row>
    <row r="5" spans="1:17" ht="15.75" x14ac:dyDescent="0.25">
      <c r="A5" s="39" t="s">
        <v>352</v>
      </c>
      <c r="B5" s="76" t="s">
        <v>448</v>
      </c>
      <c r="C5" s="76">
        <v>31</v>
      </c>
      <c r="D5" s="74" t="s">
        <v>656</v>
      </c>
      <c r="E5" s="72" t="s">
        <v>657</v>
      </c>
      <c r="F5" s="75" t="s">
        <v>411</v>
      </c>
      <c r="G5" s="75" t="s">
        <v>415</v>
      </c>
      <c r="H5" s="72" t="s">
        <v>658</v>
      </c>
      <c r="I5" s="78"/>
      <c r="J5" s="103"/>
      <c r="K5" s="73">
        <v>552.04999999999995</v>
      </c>
      <c r="L5" s="74"/>
      <c r="M5" s="64"/>
      <c r="N5" s="99"/>
    </row>
    <row r="6" spans="1:17" ht="15.75" x14ac:dyDescent="0.25">
      <c r="A6" s="39" t="s">
        <v>352</v>
      </c>
      <c r="B6" s="76" t="s">
        <v>466</v>
      </c>
      <c r="C6" s="76">
        <v>35</v>
      </c>
      <c r="D6" s="74" t="s">
        <v>353</v>
      </c>
      <c r="E6" s="72" t="s">
        <v>654</v>
      </c>
      <c r="F6" s="75" t="s">
        <v>411</v>
      </c>
      <c r="G6" s="75" t="s">
        <v>415</v>
      </c>
      <c r="H6" s="72" t="s">
        <v>659</v>
      </c>
      <c r="I6" s="78"/>
      <c r="J6" s="103"/>
      <c r="K6" s="73">
        <v>2794.6</v>
      </c>
      <c r="L6" s="74"/>
      <c r="M6" s="64"/>
      <c r="N6" s="99"/>
    </row>
  </sheetData>
  <conditionalFormatting sqref="L3">
    <cfRule type="cellIs" dxfId="82" priority="4" stopIfTrue="1" operator="equal">
      <formula>#REF!</formula>
    </cfRule>
  </conditionalFormatting>
  <conditionalFormatting sqref="L4">
    <cfRule type="cellIs" dxfId="81" priority="3" stopIfTrue="1" operator="equal">
      <formula>#REF!</formula>
    </cfRule>
  </conditionalFormatting>
  <conditionalFormatting sqref="L5">
    <cfRule type="cellIs" dxfId="80" priority="2" stopIfTrue="1" operator="equal">
      <formula>#REF!</formula>
    </cfRule>
  </conditionalFormatting>
  <conditionalFormatting sqref="L6">
    <cfRule type="cellIs" dxfId="79" priority="1" stopIfTrue="1" operator="equal">
      <formula>#REF!</formula>
    </cfRule>
  </conditionalFormatting>
  <dataValidations count="3">
    <dataValidation type="list" allowBlank="1" showInputMessage="1" showErrorMessage="1" sqref="E1" xr:uid="{00000000-0002-0000-1100-000000000000}">
      <formula1>semaine</formula1>
    </dataValidation>
    <dataValidation type="list" showInputMessage="1" showErrorMessage="1" sqref="G1" xr:uid="{00000000-0002-0000-11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11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18">
    <tabColor rgb="FFFFFF00"/>
  </sheetPr>
  <dimension ref="A1:N136"/>
  <sheetViews>
    <sheetView tabSelected="1" topLeftCell="A101" zoomScale="85" zoomScaleNormal="85" workbookViewId="0">
      <selection activeCell="A2" sqref="A2:A136"/>
    </sheetView>
  </sheetViews>
  <sheetFormatPr baseColWidth="10" defaultColWidth="11.140625" defaultRowHeight="15" x14ac:dyDescent="0.25"/>
  <cols>
    <col min="1" max="1" width="24.140625" customWidth="1"/>
    <col min="2" max="2" width="22.5703125" bestFit="1" customWidth="1"/>
    <col min="3" max="3" width="5.28515625" bestFit="1" customWidth="1"/>
    <col min="4" max="4" width="32.7109375" bestFit="1" customWidth="1"/>
    <col min="5" max="5" width="35.42578125" bestFit="1" customWidth="1"/>
    <col min="6" max="6" width="15.7109375" bestFit="1" customWidth="1"/>
    <col min="7" max="7" width="22.28515625" bestFit="1" customWidth="1"/>
    <col min="8" max="8" width="76.42578125" bestFit="1" customWidth="1"/>
    <col min="9" max="9" width="30.42578125" bestFit="1" customWidth="1"/>
    <col min="10" max="10" width="22.5703125" bestFit="1" customWidth="1"/>
    <col min="11" max="11" width="19.85546875" bestFit="1" customWidth="1"/>
    <col min="12" max="12" width="25.7109375" bestFit="1" customWidth="1"/>
    <col min="13" max="13" width="23.5703125" bestFit="1" customWidth="1"/>
    <col min="14" max="14" width="17.7109375" bestFit="1" customWidth="1"/>
  </cols>
  <sheetData>
    <row r="1" spans="1:14" ht="30" customHeight="1" thickBot="1" x14ac:dyDescent="0.3">
      <c r="A1" s="81" t="s">
        <v>316</v>
      </c>
      <c r="B1" s="82" t="s">
        <v>401</v>
      </c>
      <c r="C1" s="82" t="s">
        <v>420</v>
      </c>
      <c r="D1" s="83" t="s">
        <v>402</v>
      </c>
      <c r="E1" s="84" t="s">
        <v>403</v>
      </c>
      <c r="F1" s="83" t="s">
        <v>404</v>
      </c>
      <c r="G1" s="83" t="s">
        <v>405</v>
      </c>
      <c r="H1" s="83" t="s">
        <v>406</v>
      </c>
      <c r="I1" s="84" t="s">
        <v>416</v>
      </c>
      <c r="J1" s="82" t="s">
        <v>314</v>
      </c>
      <c r="K1" s="82" t="s">
        <v>315</v>
      </c>
      <c r="L1" s="85" t="s">
        <v>10</v>
      </c>
      <c r="M1" s="86" t="s">
        <v>492</v>
      </c>
      <c r="N1" s="87" t="s">
        <v>421</v>
      </c>
    </row>
    <row r="2" spans="1:14" ht="18.75" customHeight="1" x14ac:dyDescent="0.25">
      <c r="A2" s="39" t="s">
        <v>326</v>
      </c>
      <c r="B2" s="76" t="s">
        <v>493</v>
      </c>
      <c r="C2" s="76">
        <v>23</v>
      </c>
      <c r="D2" s="76" t="s">
        <v>494</v>
      </c>
      <c r="E2" s="72" t="s">
        <v>495</v>
      </c>
      <c r="F2" s="77" t="s">
        <v>411</v>
      </c>
      <c r="G2" s="75" t="s">
        <v>415</v>
      </c>
      <c r="H2" s="72" t="s">
        <v>496</v>
      </c>
      <c r="I2" s="78">
        <v>1</v>
      </c>
      <c r="J2" s="73"/>
      <c r="K2" s="73">
        <v>336.32</v>
      </c>
      <c r="L2" s="74"/>
      <c r="M2" s="88"/>
      <c r="N2" s="72"/>
    </row>
    <row r="3" spans="1:14" ht="18.75" customHeight="1" x14ac:dyDescent="0.25">
      <c r="A3" s="39" t="s">
        <v>326</v>
      </c>
      <c r="B3" s="76" t="s">
        <v>448</v>
      </c>
      <c r="C3" s="76">
        <v>28</v>
      </c>
      <c r="D3" s="76" t="s">
        <v>497</v>
      </c>
      <c r="E3" s="72" t="s">
        <v>495</v>
      </c>
      <c r="F3" s="77" t="s">
        <v>411</v>
      </c>
      <c r="G3" s="75" t="s">
        <v>415</v>
      </c>
      <c r="H3" s="72" t="s">
        <v>498</v>
      </c>
      <c r="I3" s="78">
        <v>1</v>
      </c>
      <c r="J3" s="73">
        <v>80</v>
      </c>
      <c r="K3" s="73"/>
      <c r="L3" s="74"/>
      <c r="M3" s="88"/>
      <c r="N3" s="72"/>
    </row>
    <row r="4" spans="1:14" ht="18.75" customHeight="1" x14ac:dyDescent="0.25">
      <c r="A4" s="39" t="s">
        <v>326</v>
      </c>
      <c r="B4" s="76" t="s">
        <v>448</v>
      </c>
      <c r="C4" s="76">
        <v>31</v>
      </c>
      <c r="D4" s="76" t="s">
        <v>499</v>
      </c>
      <c r="E4" s="72" t="s">
        <v>500</v>
      </c>
      <c r="F4" s="77" t="s">
        <v>411</v>
      </c>
      <c r="G4" s="75" t="s">
        <v>415</v>
      </c>
      <c r="H4" s="72" t="s">
        <v>501</v>
      </c>
      <c r="I4" s="78">
        <v>2</v>
      </c>
      <c r="J4" s="73">
        <v>750</v>
      </c>
      <c r="K4" s="73"/>
      <c r="L4" s="74"/>
      <c r="M4" s="88"/>
      <c r="N4" s="72"/>
    </row>
    <row r="5" spans="1:14" ht="18.75" customHeight="1" x14ac:dyDescent="0.25">
      <c r="A5" s="39" t="str">
        <f t="shared" ref="A5:A9" si="0">"DEL"&amp;LEFT($G$1,2)</f>
        <v>DELE/</v>
      </c>
      <c r="B5" s="38">
        <v>6</v>
      </c>
      <c r="C5" s="38">
        <v>26</v>
      </c>
      <c r="D5" s="76" t="s">
        <v>439</v>
      </c>
      <c r="E5" s="72"/>
      <c r="F5" s="77" t="s">
        <v>409</v>
      </c>
      <c r="G5" s="75" t="s">
        <v>412</v>
      </c>
      <c r="H5" s="80" t="s">
        <v>447</v>
      </c>
      <c r="I5" s="78"/>
      <c r="J5" s="68"/>
      <c r="K5" s="73">
        <v>184.81</v>
      </c>
      <c r="L5" s="74"/>
      <c r="M5" s="64"/>
      <c r="N5" s="68"/>
    </row>
    <row r="6" spans="1:14" ht="18.75" customHeight="1" x14ac:dyDescent="0.25">
      <c r="A6" s="39" t="str">
        <f t="shared" si="0"/>
        <v>DELE/</v>
      </c>
      <c r="B6" s="38" t="s">
        <v>448</v>
      </c>
      <c r="C6" s="38">
        <v>27</v>
      </c>
      <c r="D6" s="76" t="s">
        <v>428</v>
      </c>
      <c r="E6" s="72" t="s">
        <v>429</v>
      </c>
      <c r="F6" s="77" t="s">
        <v>413</v>
      </c>
      <c r="G6" s="75" t="s">
        <v>312</v>
      </c>
      <c r="H6" s="80" t="s">
        <v>449</v>
      </c>
      <c r="I6" s="78">
        <v>4.75</v>
      </c>
      <c r="J6" s="68">
        <v>864.5</v>
      </c>
      <c r="K6" s="73"/>
      <c r="L6" s="74"/>
      <c r="M6" s="64"/>
      <c r="N6" s="68">
        <v>0</v>
      </c>
    </row>
    <row r="7" spans="1:14" ht="18.75" customHeight="1" x14ac:dyDescent="0.25">
      <c r="A7" s="39" t="str">
        <f t="shared" si="0"/>
        <v>DELE/</v>
      </c>
      <c r="B7" s="38" t="s">
        <v>448</v>
      </c>
      <c r="C7" s="38">
        <v>28</v>
      </c>
      <c r="D7" s="76" t="s">
        <v>428</v>
      </c>
      <c r="E7" s="72" t="s">
        <v>429</v>
      </c>
      <c r="F7" s="77" t="s">
        <v>413</v>
      </c>
      <c r="G7" s="75" t="s">
        <v>312</v>
      </c>
      <c r="H7" s="80" t="s">
        <v>449</v>
      </c>
      <c r="I7" s="78">
        <v>4.75</v>
      </c>
      <c r="J7" s="68">
        <v>864.5</v>
      </c>
      <c r="K7" s="73"/>
      <c r="L7" s="74"/>
      <c r="M7" s="64"/>
      <c r="N7" s="68">
        <v>0</v>
      </c>
    </row>
    <row r="8" spans="1:14" ht="18.75" customHeight="1" x14ac:dyDescent="0.25">
      <c r="A8" s="39" t="str">
        <f t="shared" si="0"/>
        <v>DELE/</v>
      </c>
      <c r="B8" s="38" t="s">
        <v>448</v>
      </c>
      <c r="C8" s="38">
        <v>29</v>
      </c>
      <c r="D8" s="76" t="s">
        <v>428</v>
      </c>
      <c r="E8" s="72" t="s">
        <v>429</v>
      </c>
      <c r="F8" s="77" t="s">
        <v>413</v>
      </c>
      <c r="G8" s="75" t="s">
        <v>312</v>
      </c>
      <c r="H8" s="80" t="s">
        <v>455</v>
      </c>
      <c r="I8" s="78">
        <v>2.75</v>
      </c>
      <c r="J8" s="68">
        <v>500.5</v>
      </c>
      <c r="K8" s="73"/>
      <c r="L8" s="74"/>
      <c r="M8" s="64"/>
      <c r="N8" s="68">
        <v>0</v>
      </c>
    </row>
    <row r="9" spans="1:14" ht="18.75" customHeight="1" x14ac:dyDescent="0.25">
      <c r="A9" s="39" t="str">
        <f t="shared" si="0"/>
        <v>DELE/</v>
      </c>
      <c r="B9" s="38" t="s">
        <v>448</v>
      </c>
      <c r="C9" s="38">
        <v>30</v>
      </c>
      <c r="D9" s="76" t="s">
        <v>428</v>
      </c>
      <c r="E9" s="72" t="s">
        <v>429</v>
      </c>
      <c r="F9" s="77" t="s">
        <v>413</v>
      </c>
      <c r="G9" s="75" t="s">
        <v>312</v>
      </c>
      <c r="H9" s="80" t="s">
        <v>455</v>
      </c>
      <c r="I9" s="78">
        <v>4.75</v>
      </c>
      <c r="J9" s="68">
        <v>864.5</v>
      </c>
      <c r="K9" s="73"/>
      <c r="L9" s="74"/>
      <c r="M9" s="64"/>
      <c r="N9" s="68">
        <v>0</v>
      </c>
    </row>
    <row r="10" spans="1:14" ht="18.75" customHeight="1" x14ac:dyDescent="0.25">
      <c r="A10" s="39" t="s">
        <v>332</v>
      </c>
      <c r="B10" s="76" t="s">
        <v>493</v>
      </c>
      <c r="C10" s="76">
        <v>25</v>
      </c>
      <c r="D10" s="76" t="s">
        <v>502</v>
      </c>
      <c r="E10" s="72" t="s">
        <v>503</v>
      </c>
      <c r="F10" s="89" t="s">
        <v>411</v>
      </c>
      <c r="G10" s="76" t="s">
        <v>415</v>
      </c>
      <c r="H10" s="90" t="s">
        <v>504</v>
      </c>
      <c r="I10" s="78">
        <v>1</v>
      </c>
      <c r="J10" s="73"/>
      <c r="K10" s="73">
        <v>112.5</v>
      </c>
      <c r="L10" s="72"/>
      <c r="M10" s="91"/>
      <c r="N10" s="72"/>
    </row>
    <row r="11" spans="1:14" ht="18.75" customHeight="1" x14ac:dyDescent="0.25">
      <c r="A11" s="39" t="str">
        <f t="shared" ref="A11:A20" si="1">"DEL"&amp;LEFT($G$1,2)</f>
        <v>DELE/</v>
      </c>
      <c r="B11" s="38" t="s">
        <v>448</v>
      </c>
      <c r="C11" s="38">
        <v>31</v>
      </c>
      <c r="D11" s="76" t="s">
        <v>464</v>
      </c>
      <c r="E11" s="72"/>
      <c r="F11" s="77" t="s">
        <v>407</v>
      </c>
      <c r="G11" s="75"/>
      <c r="H11" s="80" t="s">
        <v>465</v>
      </c>
      <c r="I11" s="78"/>
      <c r="J11" s="68"/>
      <c r="K11" s="73">
        <v>222.53</v>
      </c>
      <c r="L11" s="74"/>
      <c r="M11" s="64"/>
      <c r="N11" s="68"/>
    </row>
    <row r="12" spans="1:14" ht="18.75" customHeight="1" x14ac:dyDescent="0.25">
      <c r="A12" s="39" t="str">
        <f t="shared" si="1"/>
        <v>DELE/</v>
      </c>
      <c r="B12" s="38" t="s">
        <v>466</v>
      </c>
      <c r="C12" s="38">
        <v>32</v>
      </c>
      <c r="D12" s="76" t="s">
        <v>425</v>
      </c>
      <c r="E12" s="72" t="s">
        <v>432</v>
      </c>
      <c r="F12" s="77" t="s">
        <v>413</v>
      </c>
      <c r="G12" s="75" t="s">
        <v>312</v>
      </c>
      <c r="H12" s="80" t="s">
        <v>462</v>
      </c>
      <c r="I12" s="78">
        <v>5</v>
      </c>
      <c r="J12" s="68">
        <v>910</v>
      </c>
      <c r="K12" s="73"/>
      <c r="L12" s="74"/>
      <c r="M12" s="64"/>
      <c r="N12" s="68">
        <v>42.66</v>
      </c>
    </row>
    <row r="13" spans="1:14" ht="18.75" customHeight="1" x14ac:dyDescent="0.25">
      <c r="A13" s="39" t="str">
        <f t="shared" si="1"/>
        <v>DELE/</v>
      </c>
      <c r="B13" s="38" t="s">
        <v>466</v>
      </c>
      <c r="C13" s="38">
        <v>32</v>
      </c>
      <c r="D13" s="76" t="s">
        <v>425</v>
      </c>
      <c r="E13" s="72" t="s">
        <v>441</v>
      </c>
      <c r="F13" s="77" t="s">
        <v>413</v>
      </c>
      <c r="G13" s="75" t="s">
        <v>312</v>
      </c>
      <c r="H13" s="80" t="s">
        <v>467</v>
      </c>
      <c r="I13" s="78">
        <v>5</v>
      </c>
      <c r="J13" s="68">
        <v>910</v>
      </c>
      <c r="K13" s="73"/>
      <c r="L13" s="74"/>
      <c r="M13" s="64"/>
      <c r="N13" s="68">
        <v>48.91</v>
      </c>
    </row>
    <row r="14" spans="1:14" ht="18.75" customHeight="1" x14ac:dyDescent="0.25">
      <c r="A14" s="39" t="str">
        <f t="shared" si="1"/>
        <v>DELE/</v>
      </c>
      <c r="B14" s="38" t="s">
        <v>466</v>
      </c>
      <c r="C14" s="38">
        <v>32</v>
      </c>
      <c r="D14" s="76" t="s">
        <v>425</v>
      </c>
      <c r="E14" s="72" t="s">
        <v>461</v>
      </c>
      <c r="F14" s="77" t="s">
        <v>413</v>
      </c>
      <c r="G14" s="75" t="s">
        <v>312</v>
      </c>
      <c r="H14" s="80" t="s">
        <v>468</v>
      </c>
      <c r="I14" s="78">
        <v>5</v>
      </c>
      <c r="J14" s="68">
        <v>910</v>
      </c>
      <c r="K14" s="73"/>
      <c r="L14" s="74"/>
      <c r="M14" s="64"/>
      <c r="N14" s="68">
        <v>44.44</v>
      </c>
    </row>
    <row r="15" spans="1:14" ht="18.75" customHeight="1" x14ac:dyDescent="0.25">
      <c r="A15" s="39" t="str">
        <f t="shared" si="1"/>
        <v>DELE/</v>
      </c>
      <c r="B15" s="38" t="s">
        <v>466</v>
      </c>
      <c r="C15" s="38">
        <v>33</v>
      </c>
      <c r="D15" s="76" t="s">
        <v>425</v>
      </c>
      <c r="E15" s="72" t="s">
        <v>432</v>
      </c>
      <c r="F15" s="77" t="s">
        <v>413</v>
      </c>
      <c r="G15" s="75" t="s">
        <v>312</v>
      </c>
      <c r="H15" s="80" t="s">
        <v>477</v>
      </c>
      <c r="I15" s="78">
        <v>5</v>
      </c>
      <c r="J15" s="68">
        <v>910</v>
      </c>
      <c r="K15" s="73"/>
      <c r="L15" s="74"/>
      <c r="M15" s="64"/>
      <c r="N15" s="68">
        <v>45</v>
      </c>
    </row>
    <row r="16" spans="1:14" ht="18.75" customHeight="1" x14ac:dyDescent="0.25">
      <c r="A16" s="39" t="str">
        <f t="shared" si="1"/>
        <v>DELE/</v>
      </c>
      <c r="B16" s="38" t="s">
        <v>466</v>
      </c>
      <c r="C16" s="38">
        <v>33</v>
      </c>
      <c r="D16" s="76" t="s">
        <v>425</v>
      </c>
      <c r="E16" s="72" t="s">
        <v>441</v>
      </c>
      <c r="F16" s="77" t="s">
        <v>413</v>
      </c>
      <c r="G16" s="75" t="s">
        <v>312</v>
      </c>
      <c r="H16" s="80" t="s">
        <v>478</v>
      </c>
      <c r="I16" s="78">
        <v>5</v>
      </c>
      <c r="J16" s="68">
        <v>910</v>
      </c>
      <c r="K16" s="73"/>
      <c r="L16" s="74"/>
      <c r="M16" s="64"/>
      <c r="N16" s="68">
        <v>45</v>
      </c>
    </row>
    <row r="17" spans="1:14" ht="18.75" customHeight="1" x14ac:dyDescent="0.25">
      <c r="A17" s="39" t="str">
        <f t="shared" si="1"/>
        <v>DELE/</v>
      </c>
      <c r="B17" s="38" t="s">
        <v>466</v>
      </c>
      <c r="C17" s="38">
        <v>34</v>
      </c>
      <c r="D17" s="76" t="s">
        <v>425</v>
      </c>
      <c r="E17" s="72" t="s">
        <v>432</v>
      </c>
      <c r="F17" s="77" t="s">
        <v>413</v>
      </c>
      <c r="G17" s="75" t="s">
        <v>312</v>
      </c>
      <c r="H17" s="80" t="s">
        <v>477</v>
      </c>
      <c r="I17" s="78">
        <v>5</v>
      </c>
      <c r="J17" s="68">
        <v>910</v>
      </c>
      <c r="K17" s="73"/>
      <c r="L17" s="74"/>
      <c r="M17" s="64"/>
      <c r="N17" s="68">
        <v>45</v>
      </c>
    </row>
    <row r="18" spans="1:14" ht="18.75" customHeight="1" x14ac:dyDescent="0.25">
      <c r="A18" s="39" t="str">
        <f t="shared" si="1"/>
        <v>DELE/</v>
      </c>
      <c r="B18" s="38" t="s">
        <v>466</v>
      </c>
      <c r="C18" s="38">
        <v>34</v>
      </c>
      <c r="D18" s="76" t="s">
        <v>425</v>
      </c>
      <c r="E18" s="72" t="s">
        <v>441</v>
      </c>
      <c r="F18" s="77" t="s">
        <v>413</v>
      </c>
      <c r="G18" s="75" t="s">
        <v>312</v>
      </c>
      <c r="H18" s="80" t="s">
        <v>479</v>
      </c>
      <c r="I18" s="78">
        <v>5</v>
      </c>
      <c r="J18" s="68">
        <v>910</v>
      </c>
      <c r="K18" s="73"/>
      <c r="L18" s="74"/>
      <c r="M18" s="64"/>
      <c r="N18" s="68">
        <v>45</v>
      </c>
    </row>
    <row r="19" spans="1:14" ht="18.75" customHeight="1" x14ac:dyDescent="0.25">
      <c r="A19" s="39" t="str">
        <f t="shared" si="1"/>
        <v>DELE/</v>
      </c>
      <c r="B19" s="38" t="s">
        <v>466</v>
      </c>
      <c r="C19" s="38">
        <v>35</v>
      </c>
      <c r="D19" s="76" t="s">
        <v>425</v>
      </c>
      <c r="E19" s="72" t="s">
        <v>432</v>
      </c>
      <c r="F19" s="77" t="s">
        <v>413</v>
      </c>
      <c r="G19" s="75" t="s">
        <v>312</v>
      </c>
      <c r="H19" s="80" t="s">
        <v>477</v>
      </c>
      <c r="I19" s="78">
        <v>5</v>
      </c>
      <c r="J19" s="68">
        <v>910</v>
      </c>
      <c r="K19" s="73"/>
      <c r="L19" s="74"/>
      <c r="M19" s="64"/>
      <c r="N19" s="68">
        <v>45</v>
      </c>
    </row>
    <row r="20" spans="1:14" ht="18.75" customHeight="1" x14ac:dyDescent="0.25">
      <c r="A20" s="39" t="str">
        <f t="shared" si="1"/>
        <v>DELE/</v>
      </c>
      <c r="B20" s="38" t="s">
        <v>466</v>
      </c>
      <c r="C20" s="38">
        <v>35</v>
      </c>
      <c r="D20" s="76" t="s">
        <v>425</v>
      </c>
      <c r="E20" s="72" t="s">
        <v>441</v>
      </c>
      <c r="F20" s="77" t="s">
        <v>413</v>
      </c>
      <c r="G20" s="75" t="s">
        <v>312</v>
      </c>
      <c r="H20" s="80" t="s">
        <v>479</v>
      </c>
      <c r="I20" s="78">
        <v>5</v>
      </c>
      <c r="J20" s="68">
        <v>910</v>
      </c>
      <c r="K20" s="73"/>
      <c r="L20" s="74"/>
      <c r="M20" s="64"/>
      <c r="N20" s="68">
        <v>45</v>
      </c>
    </row>
    <row r="21" spans="1:14" ht="18.75" customHeight="1" x14ac:dyDescent="0.25">
      <c r="A21" s="39" t="s">
        <v>336</v>
      </c>
      <c r="B21" s="92" t="s">
        <v>448</v>
      </c>
      <c r="C21" s="92">
        <v>28</v>
      </c>
      <c r="D21" s="92" t="s">
        <v>505</v>
      </c>
      <c r="E21" s="93" t="s">
        <v>506</v>
      </c>
      <c r="F21" s="94" t="s">
        <v>411</v>
      </c>
      <c r="G21" s="95" t="s">
        <v>415</v>
      </c>
      <c r="H21" s="93" t="s">
        <v>507</v>
      </c>
      <c r="I21" s="96">
        <v>1</v>
      </c>
      <c r="J21" s="97"/>
      <c r="K21" s="97">
        <v>144.96</v>
      </c>
      <c r="L21" s="74"/>
      <c r="M21" s="64" t="s">
        <v>508</v>
      </c>
      <c r="N21" s="72">
        <v>3031323</v>
      </c>
    </row>
    <row r="22" spans="1:14" ht="18.75" customHeight="1" x14ac:dyDescent="0.25">
      <c r="A22" s="39" t="s">
        <v>336</v>
      </c>
      <c r="B22" s="92" t="s">
        <v>448</v>
      </c>
      <c r="C22" s="92">
        <v>28</v>
      </c>
      <c r="D22" s="92" t="s">
        <v>505</v>
      </c>
      <c r="E22" s="93" t="s">
        <v>509</v>
      </c>
      <c r="F22" s="94" t="s">
        <v>411</v>
      </c>
      <c r="G22" s="95" t="s">
        <v>415</v>
      </c>
      <c r="H22" s="93" t="s">
        <v>510</v>
      </c>
      <c r="I22" s="96">
        <v>1</v>
      </c>
      <c r="J22" s="97"/>
      <c r="K22" s="97">
        <v>159.80000000000001</v>
      </c>
      <c r="L22" s="74"/>
      <c r="M22" s="64" t="s">
        <v>508</v>
      </c>
      <c r="N22" s="72">
        <v>3031322</v>
      </c>
    </row>
    <row r="23" spans="1:14" ht="18.75" customHeight="1" x14ac:dyDescent="0.25">
      <c r="A23" s="39" t="s">
        <v>336</v>
      </c>
      <c r="B23" s="92" t="s">
        <v>448</v>
      </c>
      <c r="C23" s="92">
        <v>28</v>
      </c>
      <c r="D23" s="92" t="s">
        <v>505</v>
      </c>
      <c r="E23" s="93" t="s">
        <v>511</v>
      </c>
      <c r="F23" s="94" t="s">
        <v>411</v>
      </c>
      <c r="G23" s="95" t="s">
        <v>415</v>
      </c>
      <c r="H23" s="93" t="s">
        <v>512</v>
      </c>
      <c r="I23" s="96">
        <v>3</v>
      </c>
      <c r="J23" s="97"/>
      <c r="K23" s="97">
        <v>811.89</v>
      </c>
      <c r="L23" s="74"/>
      <c r="M23" s="64" t="s">
        <v>508</v>
      </c>
      <c r="N23" s="72">
        <v>3033699</v>
      </c>
    </row>
    <row r="24" spans="1:14" ht="18.75" customHeight="1" x14ac:dyDescent="0.25">
      <c r="A24" s="98" t="s">
        <v>336</v>
      </c>
      <c r="B24" s="92" t="s">
        <v>466</v>
      </c>
      <c r="C24" s="92">
        <v>32</v>
      </c>
      <c r="D24" s="92" t="s">
        <v>505</v>
      </c>
      <c r="E24" s="93" t="s">
        <v>513</v>
      </c>
      <c r="F24" s="94" t="s">
        <v>411</v>
      </c>
      <c r="G24" s="95" t="s">
        <v>415</v>
      </c>
      <c r="H24" s="93" t="s">
        <v>514</v>
      </c>
      <c r="I24" s="96"/>
      <c r="J24" s="97"/>
      <c r="K24" s="97">
        <v>421.15</v>
      </c>
      <c r="L24" s="74"/>
      <c r="M24" s="64"/>
      <c r="N24" s="72"/>
    </row>
    <row r="25" spans="1:14" ht="18.75" customHeight="1" x14ac:dyDescent="0.25">
      <c r="A25" s="39" t="s">
        <v>336</v>
      </c>
      <c r="B25" s="76" t="s">
        <v>466</v>
      </c>
      <c r="C25" s="76">
        <v>35</v>
      </c>
      <c r="D25" s="76" t="s">
        <v>515</v>
      </c>
      <c r="E25" s="72" t="s">
        <v>516</v>
      </c>
      <c r="F25" s="77" t="s">
        <v>411</v>
      </c>
      <c r="G25" s="75" t="s">
        <v>415</v>
      </c>
      <c r="H25" s="72" t="s">
        <v>498</v>
      </c>
      <c r="I25" s="78"/>
      <c r="J25" s="73">
        <v>90</v>
      </c>
      <c r="K25" s="73"/>
      <c r="L25" s="74"/>
      <c r="M25" s="64"/>
      <c r="N25" s="72"/>
    </row>
    <row r="26" spans="1:14" ht="18.75" customHeight="1" x14ac:dyDescent="0.25">
      <c r="A26" s="39" t="s">
        <v>336</v>
      </c>
      <c r="B26" s="76" t="s">
        <v>466</v>
      </c>
      <c r="C26" s="76">
        <v>35</v>
      </c>
      <c r="D26" s="76" t="s">
        <v>517</v>
      </c>
      <c r="E26" s="72" t="s">
        <v>516</v>
      </c>
      <c r="F26" s="77" t="s">
        <v>411</v>
      </c>
      <c r="G26" s="75" t="s">
        <v>415</v>
      </c>
      <c r="H26" s="72" t="s">
        <v>518</v>
      </c>
      <c r="I26" s="78"/>
      <c r="J26" s="73">
        <v>60</v>
      </c>
      <c r="K26" s="73"/>
      <c r="L26" s="74"/>
      <c r="M26" s="64"/>
      <c r="N26" s="72"/>
    </row>
    <row r="27" spans="1:14" ht="18.75" customHeight="1" x14ac:dyDescent="0.25">
      <c r="A27" s="39" t="str">
        <f t="shared" ref="A27:A41" si="2">"DEL"&amp;LEFT($G$1,2)</f>
        <v>DELE/</v>
      </c>
      <c r="B27" s="38" t="s">
        <v>431</v>
      </c>
      <c r="C27" s="38">
        <v>21</v>
      </c>
      <c r="D27" s="76" t="s">
        <v>434</v>
      </c>
      <c r="E27" s="72"/>
      <c r="F27" s="77" t="s">
        <v>407</v>
      </c>
      <c r="G27" s="75" t="s">
        <v>408</v>
      </c>
      <c r="H27" s="72" t="s">
        <v>435</v>
      </c>
      <c r="I27" s="78"/>
      <c r="J27" s="68">
        <v>3058.42</v>
      </c>
      <c r="K27" s="73"/>
      <c r="L27" s="74"/>
      <c r="M27" s="64"/>
      <c r="N27" s="68"/>
    </row>
    <row r="28" spans="1:14" ht="18.75" customHeight="1" x14ac:dyDescent="0.25">
      <c r="A28" s="39" t="str">
        <f t="shared" si="2"/>
        <v>DELE/</v>
      </c>
      <c r="B28" s="38" t="s">
        <v>431</v>
      </c>
      <c r="C28" s="38">
        <v>21</v>
      </c>
      <c r="D28" s="76" t="s">
        <v>425</v>
      </c>
      <c r="E28" s="72" t="s">
        <v>436</v>
      </c>
      <c r="F28" s="77" t="s">
        <v>413</v>
      </c>
      <c r="G28" s="75" t="s">
        <v>312</v>
      </c>
      <c r="H28" s="72" t="s">
        <v>437</v>
      </c>
      <c r="I28" s="78">
        <v>4</v>
      </c>
      <c r="J28" s="68">
        <v>728</v>
      </c>
      <c r="K28" s="73"/>
      <c r="L28" s="74"/>
      <c r="M28" s="64"/>
      <c r="N28" s="68">
        <v>26.25</v>
      </c>
    </row>
    <row r="29" spans="1:14" ht="18.75" customHeight="1" x14ac:dyDescent="0.25">
      <c r="A29" s="39" t="str">
        <f t="shared" si="2"/>
        <v>DELE/</v>
      </c>
      <c r="B29" s="38" t="s">
        <v>448</v>
      </c>
      <c r="C29" s="38">
        <v>27</v>
      </c>
      <c r="D29" s="76" t="s">
        <v>425</v>
      </c>
      <c r="E29" s="72" t="s">
        <v>442</v>
      </c>
      <c r="F29" s="77" t="s">
        <v>413</v>
      </c>
      <c r="G29" s="75" t="s">
        <v>312</v>
      </c>
      <c r="H29" s="80" t="s">
        <v>450</v>
      </c>
      <c r="I29" s="78">
        <v>5</v>
      </c>
      <c r="J29" s="68">
        <v>910</v>
      </c>
      <c r="K29" s="73"/>
      <c r="L29" s="74"/>
      <c r="M29" s="64"/>
      <c r="N29" s="68">
        <v>38.4</v>
      </c>
    </row>
    <row r="30" spans="1:14" ht="18.75" customHeight="1" x14ac:dyDescent="0.25">
      <c r="A30" s="39" t="str">
        <f t="shared" si="2"/>
        <v>DELE/</v>
      </c>
      <c r="B30" s="38" t="s">
        <v>448</v>
      </c>
      <c r="C30" s="38">
        <v>29</v>
      </c>
      <c r="D30" s="76" t="s">
        <v>425</v>
      </c>
      <c r="E30" s="72" t="s">
        <v>442</v>
      </c>
      <c r="F30" s="77" t="s">
        <v>413</v>
      </c>
      <c r="G30" s="75" t="s">
        <v>312</v>
      </c>
      <c r="H30" s="80" t="s">
        <v>456</v>
      </c>
      <c r="I30" s="78">
        <v>3</v>
      </c>
      <c r="J30" s="68">
        <v>546</v>
      </c>
      <c r="K30" s="73"/>
      <c r="L30" s="74"/>
      <c r="M30" s="64"/>
      <c r="N30" s="68"/>
    </row>
    <row r="31" spans="1:14" ht="18.75" customHeight="1" x14ac:dyDescent="0.25">
      <c r="A31" s="39" t="str">
        <f t="shared" si="2"/>
        <v>DELE/</v>
      </c>
      <c r="B31" s="38" t="s">
        <v>466</v>
      </c>
      <c r="C31" s="38">
        <v>32</v>
      </c>
      <c r="D31" s="76" t="s">
        <v>425</v>
      </c>
      <c r="E31" s="72" t="s">
        <v>480</v>
      </c>
      <c r="F31" s="77" t="s">
        <v>413</v>
      </c>
      <c r="G31" s="75" t="s">
        <v>312</v>
      </c>
      <c r="H31" s="80" t="s">
        <v>489</v>
      </c>
      <c r="I31" s="78">
        <v>5</v>
      </c>
      <c r="J31" s="68">
        <v>910</v>
      </c>
      <c r="K31" s="73"/>
      <c r="L31" s="74"/>
      <c r="M31" s="64"/>
      <c r="N31" s="68">
        <v>48.05</v>
      </c>
    </row>
    <row r="32" spans="1:14" ht="18.75" customHeight="1" x14ac:dyDescent="0.25">
      <c r="A32" s="39" t="str">
        <f t="shared" si="2"/>
        <v>DELE/</v>
      </c>
      <c r="B32" s="38" t="s">
        <v>466</v>
      </c>
      <c r="C32" s="38">
        <v>32</v>
      </c>
      <c r="D32" s="76" t="s">
        <v>425</v>
      </c>
      <c r="E32" s="72" t="s">
        <v>482</v>
      </c>
      <c r="F32" s="77" t="s">
        <v>413</v>
      </c>
      <c r="G32" s="75" t="s">
        <v>312</v>
      </c>
      <c r="H32" s="80" t="s">
        <v>489</v>
      </c>
      <c r="I32" s="78">
        <v>5</v>
      </c>
      <c r="J32" s="68">
        <v>910</v>
      </c>
      <c r="K32" s="73"/>
      <c r="L32" s="74"/>
      <c r="M32" s="64"/>
      <c r="N32" s="68">
        <v>42.25</v>
      </c>
    </row>
    <row r="33" spans="1:14" ht="18.75" customHeight="1" x14ac:dyDescent="0.25">
      <c r="A33" s="39" t="str">
        <f t="shared" si="2"/>
        <v>DELE/</v>
      </c>
      <c r="B33" s="38" t="s">
        <v>466</v>
      </c>
      <c r="C33" s="38">
        <v>33</v>
      </c>
      <c r="D33" s="76" t="s">
        <v>425</v>
      </c>
      <c r="E33" s="72" t="s">
        <v>480</v>
      </c>
      <c r="F33" s="77" t="s">
        <v>413</v>
      </c>
      <c r="G33" s="75" t="s">
        <v>312</v>
      </c>
      <c r="H33" s="80" t="s">
        <v>490</v>
      </c>
      <c r="I33" s="78">
        <v>5</v>
      </c>
      <c r="J33" s="68">
        <v>910</v>
      </c>
      <c r="K33" s="73"/>
      <c r="L33" s="74"/>
      <c r="M33" s="64"/>
      <c r="N33" s="68">
        <v>36.200000000000003</v>
      </c>
    </row>
    <row r="34" spans="1:14" ht="18.75" customHeight="1" x14ac:dyDescent="0.25">
      <c r="A34" s="39" t="str">
        <f t="shared" si="2"/>
        <v>DELE/</v>
      </c>
      <c r="B34" s="38" t="s">
        <v>466</v>
      </c>
      <c r="C34" s="38">
        <v>33</v>
      </c>
      <c r="D34" s="76" t="s">
        <v>425</v>
      </c>
      <c r="E34" s="72" t="s">
        <v>482</v>
      </c>
      <c r="F34" s="77" t="s">
        <v>413</v>
      </c>
      <c r="G34" s="75" t="s">
        <v>312</v>
      </c>
      <c r="H34" s="80" t="s">
        <v>490</v>
      </c>
      <c r="I34" s="78">
        <v>5</v>
      </c>
      <c r="J34" s="68">
        <v>910</v>
      </c>
      <c r="K34" s="73"/>
      <c r="L34" s="74"/>
      <c r="M34" s="64"/>
      <c r="N34" s="68">
        <v>42.25</v>
      </c>
    </row>
    <row r="35" spans="1:14" ht="18.75" customHeight="1" x14ac:dyDescent="0.25">
      <c r="A35" s="39" t="str">
        <f t="shared" si="2"/>
        <v>DELE/</v>
      </c>
      <c r="B35" s="38" t="s">
        <v>466</v>
      </c>
      <c r="C35" s="38">
        <v>34</v>
      </c>
      <c r="D35" s="76" t="s">
        <v>425</v>
      </c>
      <c r="E35" s="72" t="s">
        <v>480</v>
      </c>
      <c r="F35" s="77" t="s">
        <v>413</v>
      </c>
      <c r="G35" s="75" t="s">
        <v>312</v>
      </c>
      <c r="H35" s="80" t="s">
        <v>481</v>
      </c>
      <c r="I35" s="78">
        <v>5</v>
      </c>
      <c r="J35" s="68">
        <v>910</v>
      </c>
      <c r="K35" s="73"/>
      <c r="L35" s="74"/>
      <c r="M35" s="64"/>
      <c r="N35" s="68">
        <v>0</v>
      </c>
    </row>
    <row r="36" spans="1:14" ht="18.75" customHeight="1" x14ac:dyDescent="0.25">
      <c r="A36" s="39" t="str">
        <f t="shared" si="2"/>
        <v>DELE/</v>
      </c>
      <c r="B36" s="38" t="s">
        <v>466</v>
      </c>
      <c r="C36" s="38">
        <v>34</v>
      </c>
      <c r="D36" s="76" t="s">
        <v>425</v>
      </c>
      <c r="E36" s="72" t="s">
        <v>482</v>
      </c>
      <c r="F36" s="77" t="s">
        <v>413</v>
      </c>
      <c r="G36" s="75" t="s">
        <v>312</v>
      </c>
      <c r="H36" s="80" t="s">
        <v>481</v>
      </c>
      <c r="I36" s="78">
        <v>5</v>
      </c>
      <c r="J36" s="68">
        <v>910</v>
      </c>
      <c r="K36" s="73"/>
      <c r="L36" s="74"/>
      <c r="M36" s="64"/>
      <c r="N36" s="68">
        <v>42.45</v>
      </c>
    </row>
    <row r="37" spans="1:14" ht="18.75" customHeight="1" x14ac:dyDescent="0.25">
      <c r="A37" s="39" t="str">
        <f t="shared" si="2"/>
        <v>DELE/</v>
      </c>
      <c r="B37" s="38" t="s">
        <v>466</v>
      </c>
      <c r="C37" s="38">
        <v>34</v>
      </c>
      <c r="D37" s="76" t="s">
        <v>425</v>
      </c>
      <c r="E37" s="72" t="s">
        <v>483</v>
      </c>
      <c r="F37" s="77" t="s">
        <v>413</v>
      </c>
      <c r="G37" s="75" t="s">
        <v>312</v>
      </c>
      <c r="H37" s="80" t="s">
        <v>481</v>
      </c>
      <c r="I37" s="78">
        <v>5</v>
      </c>
      <c r="J37" s="68">
        <v>910</v>
      </c>
      <c r="K37" s="73"/>
      <c r="L37" s="74"/>
      <c r="M37" s="64"/>
      <c r="N37" s="68">
        <v>0</v>
      </c>
    </row>
    <row r="38" spans="1:14" ht="18.75" customHeight="1" x14ac:dyDescent="0.25">
      <c r="A38" s="39" t="str">
        <f t="shared" si="2"/>
        <v>DELE/</v>
      </c>
      <c r="B38" s="38" t="s">
        <v>466</v>
      </c>
      <c r="C38" s="38">
        <v>34</v>
      </c>
      <c r="D38" s="76" t="s">
        <v>425</v>
      </c>
      <c r="E38" s="72" t="s">
        <v>484</v>
      </c>
      <c r="F38" s="77" t="s">
        <v>413</v>
      </c>
      <c r="G38" s="75" t="s">
        <v>312</v>
      </c>
      <c r="H38" s="80" t="s">
        <v>485</v>
      </c>
      <c r="I38" s="78">
        <v>5</v>
      </c>
      <c r="J38" s="68">
        <v>910</v>
      </c>
      <c r="K38" s="73"/>
      <c r="L38" s="74"/>
      <c r="M38" s="64"/>
      <c r="N38" s="68">
        <v>0</v>
      </c>
    </row>
    <row r="39" spans="1:14" ht="18.75" customHeight="1" x14ac:dyDescent="0.25">
      <c r="A39" s="39" t="str">
        <f t="shared" si="2"/>
        <v>DELE/</v>
      </c>
      <c r="B39" s="38" t="s">
        <v>466</v>
      </c>
      <c r="C39" s="38">
        <v>35</v>
      </c>
      <c r="D39" s="76" t="s">
        <v>425</v>
      </c>
      <c r="E39" s="72" t="s">
        <v>480</v>
      </c>
      <c r="F39" s="77" t="s">
        <v>413</v>
      </c>
      <c r="G39" s="75" t="s">
        <v>312</v>
      </c>
      <c r="H39" s="80" t="s">
        <v>486</v>
      </c>
      <c r="I39" s="78">
        <v>5</v>
      </c>
      <c r="J39" s="68">
        <v>910</v>
      </c>
      <c r="K39" s="73"/>
      <c r="L39" s="74"/>
      <c r="M39" s="64"/>
      <c r="N39" s="68">
        <v>0</v>
      </c>
    </row>
    <row r="40" spans="1:14" ht="18.75" customHeight="1" x14ac:dyDescent="0.25">
      <c r="A40" s="39" t="str">
        <f t="shared" si="2"/>
        <v>DELE/</v>
      </c>
      <c r="B40" s="38" t="s">
        <v>466</v>
      </c>
      <c r="C40" s="38">
        <v>35</v>
      </c>
      <c r="D40" s="76" t="s">
        <v>425</v>
      </c>
      <c r="E40" s="72" t="s">
        <v>482</v>
      </c>
      <c r="F40" s="77" t="s">
        <v>413</v>
      </c>
      <c r="G40" s="75" t="s">
        <v>312</v>
      </c>
      <c r="H40" s="80" t="s">
        <v>487</v>
      </c>
      <c r="I40" s="78">
        <v>5</v>
      </c>
      <c r="J40" s="68">
        <v>910</v>
      </c>
      <c r="K40" s="73"/>
      <c r="L40" s="74"/>
      <c r="M40" s="64"/>
      <c r="N40" s="68">
        <v>0</v>
      </c>
    </row>
    <row r="41" spans="1:14" ht="18.75" customHeight="1" x14ac:dyDescent="0.25">
      <c r="A41" s="39" t="str">
        <f t="shared" si="2"/>
        <v>DELE/</v>
      </c>
      <c r="B41" s="38" t="s">
        <v>466</v>
      </c>
      <c r="C41" s="38">
        <v>35</v>
      </c>
      <c r="D41" s="76" t="s">
        <v>425</v>
      </c>
      <c r="E41" s="72" t="s">
        <v>483</v>
      </c>
      <c r="F41" s="77" t="s">
        <v>413</v>
      </c>
      <c r="G41" s="75" t="s">
        <v>312</v>
      </c>
      <c r="H41" s="80" t="s">
        <v>486</v>
      </c>
      <c r="I41" s="78">
        <v>5</v>
      </c>
      <c r="J41" s="68">
        <v>910</v>
      </c>
      <c r="K41" s="73"/>
      <c r="L41" s="74"/>
      <c r="M41" s="64"/>
      <c r="N41" s="68">
        <v>0</v>
      </c>
    </row>
    <row r="42" spans="1:14" ht="18.75" customHeight="1" x14ac:dyDescent="0.25">
      <c r="A42" s="39" t="s">
        <v>337</v>
      </c>
      <c r="B42" s="76" t="s">
        <v>466</v>
      </c>
      <c r="C42" s="76">
        <v>34</v>
      </c>
      <c r="D42" s="76" t="s">
        <v>109</v>
      </c>
      <c r="E42" s="72" t="s">
        <v>519</v>
      </c>
      <c r="F42" s="77" t="s">
        <v>411</v>
      </c>
      <c r="G42" s="75" t="s">
        <v>415</v>
      </c>
      <c r="H42" s="72" t="s">
        <v>520</v>
      </c>
      <c r="I42" s="78"/>
      <c r="J42" s="73"/>
      <c r="K42" s="73">
        <v>427.33</v>
      </c>
      <c r="L42" s="74"/>
      <c r="M42" s="64"/>
      <c r="N42" s="72"/>
    </row>
    <row r="43" spans="1:14" ht="18.75" customHeight="1" x14ac:dyDescent="0.25">
      <c r="A43" s="39" t="s">
        <v>338</v>
      </c>
      <c r="B43" s="76" t="s">
        <v>493</v>
      </c>
      <c r="C43" s="76">
        <v>26</v>
      </c>
      <c r="D43" s="76" t="s">
        <v>521</v>
      </c>
      <c r="E43" s="72" t="s">
        <v>522</v>
      </c>
      <c r="F43" s="77" t="s">
        <v>411</v>
      </c>
      <c r="G43" s="75" t="s">
        <v>415</v>
      </c>
      <c r="H43" s="90" t="s">
        <v>523</v>
      </c>
      <c r="I43" s="78">
        <v>2</v>
      </c>
      <c r="J43" s="73">
        <v>1000</v>
      </c>
      <c r="K43" s="73"/>
      <c r="L43" s="74"/>
      <c r="M43" s="64"/>
      <c r="N43" s="99"/>
    </row>
    <row r="44" spans="1:14" ht="18.75" customHeight="1" x14ac:dyDescent="0.25">
      <c r="A44" s="39" t="s">
        <v>338</v>
      </c>
      <c r="B44" s="76" t="s">
        <v>448</v>
      </c>
      <c r="C44" s="76">
        <v>31</v>
      </c>
      <c r="D44" s="76" t="s">
        <v>524</v>
      </c>
      <c r="E44" s="72" t="s">
        <v>525</v>
      </c>
      <c r="F44" s="77" t="s">
        <v>411</v>
      </c>
      <c r="G44" s="75" t="s">
        <v>415</v>
      </c>
      <c r="H44" s="90" t="s">
        <v>526</v>
      </c>
      <c r="I44" s="78">
        <v>1</v>
      </c>
      <c r="J44" s="73">
        <v>300</v>
      </c>
      <c r="K44" s="73"/>
      <c r="L44" s="74"/>
      <c r="M44" s="64"/>
      <c r="N44" s="99"/>
    </row>
    <row r="45" spans="1:14" ht="18.75" customHeight="1" x14ac:dyDescent="0.25">
      <c r="A45" s="39" t="s">
        <v>338</v>
      </c>
      <c r="B45" s="76" t="s">
        <v>466</v>
      </c>
      <c r="C45" s="76">
        <v>35</v>
      </c>
      <c r="D45" s="76" t="s">
        <v>527</v>
      </c>
      <c r="E45" s="72" t="s">
        <v>522</v>
      </c>
      <c r="F45" s="77" t="s">
        <v>411</v>
      </c>
      <c r="G45" s="75" t="s">
        <v>415</v>
      </c>
      <c r="H45" s="90" t="s">
        <v>528</v>
      </c>
      <c r="I45" s="78">
        <v>1</v>
      </c>
      <c r="J45" s="73">
        <v>1300</v>
      </c>
      <c r="K45" s="73"/>
      <c r="L45" s="74"/>
      <c r="M45" s="64"/>
      <c r="N45" s="99"/>
    </row>
    <row r="46" spans="1:14" ht="18.75" customHeight="1" x14ac:dyDescent="0.25">
      <c r="A46" s="39" t="s">
        <v>340</v>
      </c>
      <c r="B46" s="92" t="s">
        <v>493</v>
      </c>
      <c r="C46" s="92">
        <v>26</v>
      </c>
      <c r="D46" s="92" t="s">
        <v>529</v>
      </c>
      <c r="E46" s="93" t="s">
        <v>530</v>
      </c>
      <c r="F46" s="94" t="s">
        <v>411</v>
      </c>
      <c r="G46" s="95" t="s">
        <v>415</v>
      </c>
      <c r="H46" s="93" t="s">
        <v>531</v>
      </c>
      <c r="I46" s="96"/>
      <c r="J46" s="97"/>
      <c r="K46" s="97">
        <v>21.2</v>
      </c>
      <c r="L46" s="74"/>
      <c r="M46" s="64"/>
      <c r="N46" s="99"/>
    </row>
    <row r="47" spans="1:14" ht="18.75" customHeight="1" x14ac:dyDescent="0.25">
      <c r="A47" s="39" t="s">
        <v>340</v>
      </c>
      <c r="B47" s="92" t="s">
        <v>448</v>
      </c>
      <c r="C47" s="92">
        <v>30</v>
      </c>
      <c r="D47" s="92" t="s">
        <v>156</v>
      </c>
      <c r="E47" s="93" t="s">
        <v>532</v>
      </c>
      <c r="F47" s="94" t="s">
        <v>411</v>
      </c>
      <c r="G47" s="95" t="s">
        <v>415</v>
      </c>
      <c r="H47" s="93" t="s">
        <v>533</v>
      </c>
      <c r="I47" s="96"/>
      <c r="J47" s="97"/>
      <c r="K47" s="97">
        <v>247.38</v>
      </c>
      <c r="L47" s="74"/>
      <c r="M47" s="64" t="s">
        <v>508</v>
      </c>
      <c r="N47" s="99" t="s">
        <v>534</v>
      </c>
    </row>
    <row r="48" spans="1:14" ht="18.75" customHeight="1" x14ac:dyDescent="0.25">
      <c r="A48" s="39" t="s">
        <v>340</v>
      </c>
      <c r="B48" s="92" t="s">
        <v>448</v>
      </c>
      <c r="C48" s="92">
        <v>31</v>
      </c>
      <c r="D48" s="92" t="s">
        <v>156</v>
      </c>
      <c r="E48" s="93" t="s">
        <v>535</v>
      </c>
      <c r="F48" s="94" t="s">
        <v>411</v>
      </c>
      <c r="G48" s="95" t="s">
        <v>415</v>
      </c>
      <c r="H48" s="93" t="s">
        <v>536</v>
      </c>
      <c r="I48" s="96"/>
      <c r="J48" s="97"/>
      <c r="K48" s="97">
        <v>359.55</v>
      </c>
      <c r="L48" s="74"/>
      <c r="M48" s="64" t="s">
        <v>508</v>
      </c>
      <c r="N48" s="99" t="s">
        <v>537</v>
      </c>
    </row>
    <row r="49" spans="1:14" ht="18.75" customHeight="1" x14ac:dyDescent="0.25">
      <c r="A49" s="39" t="s">
        <v>340</v>
      </c>
      <c r="B49" s="76" t="s">
        <v>466</v>
      </c>
      <c r="C49" s="76">
        <v>32</v>
      </c>
      <c r="D49" s="76" t="s">
        <v>538</v>
      </c>
      <c r="E49" s="72" t="s">
        <v>539</v>
      </c>
      <c r="F49" s="77" t="s">
        <v>411</v>
      </c>
      <c r="G49" s="75" t="s">
        <v>415</v>
      </c>
      <c r="H49" s="72" t="s">
        <v>540</v>
      </c>
      <c r="I49" s="78"/>
      <c r="J49" s="73"/>
      <c r="K49" s="73">
        <v>106.75</v>
      </c>
      <c r="L49" s="74"/>
      <c r="M49" s="64"/>
      <c r="N49" s="99"/>
    </row>
    <row r="50" spans="1:14" ht="18.75" customHeight="1" x14ac:dyDescent="0.25">
      <c r="A50" s="39" t="s">
        <v>340</v>
      </c>
      <c r="B50" s="76" t="s">
        <v>466</v>
      </c>
      <c r="C50" s="76">
        <v>33</v>
      </c>
      <c r="D50" s="76" t="s">
        <v>529</v>
      </c>
      <c r="E50" s="72" t="s">
        <v>541</v>
      </c>
      <c r="F50" s="77" t="s">
        <v>411</v>
      </c>
      <c r="G50" s="75" t="s">
        <v>415</v>
      </c>
      <c r="H50" s="72" t="s">
        <v>542</v>
      </c>
      <c r="I50" s="78"/>
      <c r="J50" s="73"/>
      <c r="K50" s="73">
        <v>217.86</v>
      </c>
      <c r="L50" s="74"/>
      <c r="M50" s="64"/>
      <c r="N50" s="99"/>
    </row>
    <row r="51" spans="1:14" ht="18.75" customHeight="1" x14ac:dyDescent="0.25">
      <c r="A51" s="39" t="s">
        <v>340</v>
      </c>
      <c r="B51" s="76" t="s">
        <v>466</v>
      </c>
      <c r="C51" s="76">
        <v>33</v>
      </c>
      <c r="D51" s="76" t="s">
        <v>529</v>
      </c>
      <c r="E51" s="72" t="s">
        <v>543</v>
      </c>
      <c r="F51" s="77" t="s">
        <v>411</v>
      </c>
      <c r="G51" s="75" t="s">
        <v>415</v>
      </c>
      <c r="H51" s="72" t="s">
        <v>544</v>
      </c>
      <c r="I51" s="78"/>
      <c r="J51" s="73"/>
      <c r="K51" s="73">
        <v>18.8</v>
      </c>
      <c r="L51" s="74"/>
      <c r="M51" s="64"/>
      <c r="N51" s="99"/>
    </row>
    <row r="52" spans="1:14" ht="18.75" customHeight="1" x14ac:dyDescent="0.25">
      <c r="A52" s="39" t="s">
        <v>340</v>
      </c>
      <c r="B52" s="76" t="s">
        <v>466</v>
      </c>
      <c r="C52" s="76">
        <v>34</v>
      </c>
      <c r="D52" s="76" t="s">
        <v>545</v>
      </c>
      <c r="E52" s="72" t="s">
        <v>546</v>
      </c>
      <c r="F52" s="77" t="s">
        <v>411</v>
      </c>
      <c r="G52" s="75" t="s">
        <v>415</v>
      </c>
      <c r="H52" s="72" t="s">
        <v>547</v>
      </c>
      <c r="I52" s="78"/>
      <c r="J52" s="73"/>
      <c r="K52" s="73">
        <v>496.31</v>
      </c>
      <c r="L52" s="74"/>
      <c r="M52" s="64"/>
      <c r="N52" s="99"/>
    </row>
    <row r="53" spans="1:14" ht="18.75" customHeight="1" x14ac:dyDescent="0.25">
      <c r="A53" s="39" t="s">
        <v>340</v>
      </c>
      <c r="B53" s="76" t="s">
        <v>466</v>
      </c>
      <c r="C53" s="76">
        <v>35</v>
      </c>
      <c r="D53" s="76" t="s">
        <v>548</v>
      </c>
      <c r="E53" s="72" t="s">
        <v>549</v>
      </c>
      <c r="F53" s="77" t="s">
        <v>411</v>
      </c>
      <c r="G53" s="75" t="s">
        <v>415</v>
      </c>
      <c r="H53" s="72" t="s">
        <v>550</v>
      </c>
      <c r="I53" s="78"/>
      <c r="J53" s="73"/>
      <c r="K53" s="73">
        <v>75</v>
      </c>
      <c r="L53" s="74"/>
      <c r="M53" s="64"/>
      <c r="N53" s="99"/>
    </row>
    <row r="54" spans="1:14" ht="18.75" customHeight="1" x14ac:dyDescent="0.25">
      <c r="A54" s="39" t="str">
        <f t="shared" ref="A54:A61" si="3">"DEL"&amp;LEFT($G$1,2)</f>
        <v>DELE/</v>
      </c>
      <c r="B54" s="38" t="s">
        <v>466</v>
      </c>
      <c r="C54" s="38">
        <v>32</v>
      </c>
      <c r="D54" s="76" t="s">
        <v>424</v>
      </c>
      <c r="E54" s="72" t="s">
        <v>454</v>
      </c>
      <c r="F54" s="77" t="s">
        <v>413</v>
      </c>
      <c r="G54" s="75" t="s">
        <v>312</v>
      </c>
      <c r="H54" s="80"/>
      <c r="I54" s="78">
        <v>5</v>
      </c>
      <c r="J54" s="68">
        <v>910</v>
      </c>
      <c r="K54" s="73"/>
      <c r="L54" s="74"/>
      <c r="M54" s="64"/>
      <c r="N54" s="68">
        <v>40</v>
      </c>
    </row>
    <row r="55" spans="1:14" ht="18.75" customHeight="1" x14ac:dyDescent="0.25">
      <c r="A55" s="39" t="str">
        <f t="shared" si="3"/>
        <v>DELE/</v>
      </c>
      <c r="B55" s="38" t="s">
        <v>466</v>
      </c>
      <c r="C55" s="38">
        <v>32</v>
      </c>
      <c r="D55" s="76" t="s">
        <v>457</v>
      </c>
      <c r="E55" s="72" t="s">
        <v>458</v>
      </c>
      <c r="F55" s="77" t="s">
        <v>459</v>
      </c>
      <c r="G55" s="75" t="s">
        <v>312</v>
      </c>
      <c r="H55" s="80"/>
      <c r="I55" s="78">
        <v>4</v>
      </c>
      <c r="J55" s="68">
        <v>640</v>
      </c>
      <c r="K55" s="73"/>
      <c r="L55" s="74"/>
      <c r="M55" s="64"/>
      <c r="N55" s="68">
        <v>32</v>
      </c>
    </row>
    <row r="56" spans="1:14" ht="18.75" customHeight="1" x14ac:dyDescent="0.25">
      <c r="A56" s="39" t="str">
        <f t="shared" si="3"/>
        <v>DELE/</v>
      </c>
      <c r="B56" s="38" t="s">
        <v>466</v>
      </c>
      <c r="C56" s="38">
        <v>33</v>
      </c>
      <c r="D56" s="76" t="s">
        <v>424</v>
      </c>
      <c r="E56" s="72" t="s">
        <v>454</v>
      </c>
      <c r="F56" s="77" t="s">
        <v>413</v>
      </c>
      <c r="G56" s="75" t="s">
        <v>312</v>
      </c>
      <c r="H56" s="80"/>
      <c r="I56" s="78">
        <v>5</v>
      </c>
      <c r="J56" s="68">
        <v>910</v>
      </c>
      <c r="K56" s="73"/>
      <c r="L56" s="74"/>
      <c r="M56" s="64"/>
      <c r="N56" s="68">
        <v>40</v>
      </c>
    </row>
    <row r="57" spans="1:14" ht="18.75" customHeight="1" x14ac:dyDescent="0.25">
      <c r="A57" s="39" t="str">
        <f t="shared" si="3"/>
        <v>DELE/</v>
      </c>
      <c r="B57" s="38" t="s">
        <v>466</v>
      </c>
      <c r="C57" s="38">
        <v>33</v>
      </c>
      <c r="D57" s="76" t="s">
        <v>457</v>
      </c>
      <c r="E57" s="72" t="s">
        <v>458</v>
      </c>
      <c r="F57" s="77" t="s">
        <v>459</v>
      </c>
      <c r="G57" s="75" t="s">
        <v>312</v>
      </c>
      <c r="H57" s="80"/>
      <c r="I57" s="78">
        <v>3</v>
      </c>
      <c r="J57" s="68">
        <v>546</v>
      </c>
      <c r="K57" s="73"/>
      <c r="L57" s="74"/>
      <c r="M57" s="64"/>
      <c r="N57" s="68">
        <v>24</v>
      </c>
    </row>
    <row r="58" spans="1:14" ht="18.75" customHeight="1" x14ac:dyDescent="0.25">
      <c r="A58" s="39" t="str">
        <f t="shared" si="3"/>
        <v>DELE/</v>
      </c>
      <c r="B58" s="38" t="s">
        <v>466</v>
      </c>
      <c r="C58" s="38">
        <v>34</v>
      </c>
      <c r="D58" s="76" t="s">
        <v>424</v>
      </c>
      <c r="E58" s="72" t="s">
        <v>454</v>
      </c>
      <c r="F58" s="77" t="s">
        <v>413</v>
      </c>
      <c r="G58" s="75" t="s">
        <v>312</v>
      </c>
      <c r="H58" s="80"/>
      <c r="I58" s="78">
        <v>5</v>
      </c>
      <c r="J58" s="68">
        <v>910</v>
      </c>
      <c r="K58" s="73"/>
      <c r="L58" s="74"/>
      <c r="M58" s="64"/>
      <c r="N58" s="68">
        <v>40</v>
      </c>
    </row>
    <row r="59" spans="1:14" ht="18.75" customHeight="1" x14ac:dyDescent="0.25">
      <c r="A59" s="39" t="str">
        <f t="shared" si="3"/>
        <v>DELE/</v>
      </c>
      <c r="B59" s="38" t="s">
        <v>466</v>
      </c>
      <c r="C59" s="38">
        <v>34</v>
      </c>
      <c r="D59" s="76" t="s">
        <v>457</v>
      </c>
      <c r="E59" s="72" t="s">
        <v>458</v>
      </c>
      <c r="F59" s="77" t="s">
        <v>413</v>
      </c>
      <c r="G59" s="75" t="s">
        <v>312</v>
      </c>
      <c r="H59" s="80"/>
      <c r="I59" s="78">
        <v>3</v>
      </c>
      <c r="J59" s="68">
        <v>546</v>
      </c>
      <c r="K59" s="73"/>
      <c r="L59" s="74"/>
      <c r="M59" s="64"/>
      <c r="N59" s="68">
        <v>24</v>
      </c>
    </row>
    <row r="60" spans="1:14" ht="18.75" customHeight="1" x14ac:dyDescent="0.25">
      <c r="A60" s="39" t="str">
        <f t="shared" si="3"/>
        <v>DELE/</v>
      </c>
      <c r="B60" s="38" t="s">
        <v>466</v>
      </c>
      <c r="C60" s="38">
        <v>35</v>
      </c>
      <c r="D60" s="76" t="s">
        <v>424</v>
      </c>
      <c r="E60" s="72" t="s">
        <v>454</v>
      </c>
      <c r="F60" s="77" t="s">
        <v>413</v>
      </c>
      <c r="G60" s="75" t="s">
        <v>312</v>
      </c>
      <c r="H60" s="80"/>
      <c r="I60" s="78">
        <v>5</v>
      </c>
      <c r="J60" s="68">
        <v>910</v>
      </c>
      <c r="K60" s="73"/>
      <c r="L60" s="74"/>
      <c r="M60" s="64"/>
      <c r="N60" s="68">
        <v>40</v>
      </c>
    </row>
    <row r="61" spans="1:14" ht="18.75" customHeight="1" x14ac:dyDescent="0.25">
      <c r="A61" s="39" t="str">
        <f t="shared" si="3"/>
        <v>DELE/</v>
      </c>
      <c r="B61" s="38" t="s">
        <v>466</v>
      </c>
      <c r="C61" s="38">
        <v>35</v>
      </c>
      <c r="D61" s="76" t="s">
        <v>457</v>
      </c>
      <c r="E61" s="72" t="s">
        <v>458</v>
      </c>
      <c r="F61" s="77" t="s">
        <v>459</v>
      </c>
      <c r="G61" s="75" t="s">
        <v>312</v>
      </c>
      <c r="H61" s="80"/>
      <c r="I61" s="78">
        <v>5</v>
      </c>
      <c r="J61" s="68">
        <v>910</v>
      </c>
      <c r="K61" s="73"/>
      <c r="L61" s="74"/>
      <c r="M61" s="64"/>
      <c r="N61" s="68">
        <v>40</v>
      </c>
    </row>
    <row r="62" spans="1:14" ht="18.75" customHeight="1" x14ac:dyDescent="0.25">
      <c r="A62" s="39" t="s">
        <v>341</v>
      </c>
      <c r="B62" s="76" t="s">
        <v>466</v>
      </c>
      <c r="C62" s="76">
        <v>33</v>
      </c>
      <c r="D62" s="76" t="s">
        <v>551</v>
      </c>
      <c r="E62" s="72" t="s">
        <v>552</v>
      </c>
      <c r="F62" s="77" t="s">
        <v>411</v>
      </c>
      <c r="G62" s="75" t="s">
        <v>415</v>
      </c>
      <c r="H62" s="72" t="s">
        <v>553</v>
      </c>
      <c r="I62" s="78"/>
      <c r="J62" s="73"/>
      <c r="K62" s="73">
        <v>259.01</v>
      </c>
      <c r="L62" s="74"/>
      <c r="M62" s="64"/>
      <c r="N62" s="99"/>
    </row>
    <row r="63" spans="1:14" ht="18.75" customHeight="1" x14ac:dyDescent="0.25">
      <c r="A63" s="39" t="s">
        <v>341</v>
      </c>
      <c r="B63" s="76" t="s">
        <v>466</v>
      </c>
      <c r="C63" s="76">
        <v>33</v>
      </c>
      <c r="D63" s="76" t="s">
        <v>554</v>
      </c>
      <c r="E63" s="72" t="s">
        <v>555</v>
      </c>
      <c r="F63" s="77" t="s">
        <v>411</v>
      </c>
      <c r="G63" s="75" t="s">
        <v>415</v>
      </c>
      <c r="H63" s="72" t="s">
        <v>556</v>
      </c>
      <c r="I63" s="78"/>
      <c r="J63" s="73">
        <v>1700</v>
      </c>
      <c r="K63" s="73"/>
      <c r="L63" s="74"/>
      <c r="M63" s="64"/>
      <c r="N63" s="99"/>
    </row>
    <row r="64" spans="1:14" ht="18.75" customHeight="1" x14ac:dyDescent="0.25">
      <c r="A64" s="39" t="str">
        <f t="shared" ref="A64:A72" si="4">"DEL"&amp;LEFT($G$1,2)</f>
        <v>DELE/</v>
      </c>
      <c r="B64" s="38" t="s">
        <v>466</v>
      </c>
      <c r="C64" s="38">
        <v>32</v>
      </c>
      <c r="D64" s="76" t="s">
        <v>428</v>
      </c>
      <c r="E64" s="72" t="s">
        <v>443</v>
      </c>
      <c r="F64" s="77" t="s">
        <v>413</v>
      </c>
      <c r="G64" s="75" t="s">
        <v>312</v>
      </c>
      <c r="H64" s="80"/>
      <c r="I64" s="78">
        <v>5</v>
      </c>
      <c r="J64" s="68">
        <v>910</v>
      </c>
      <c r="K64" s="73"/>
      <c r="L64" s="74" t="s">
        <v>12</v>
      </c>
      <c r="M64" s="64"/>
      <c r="N64" s="68">
        <v>39.1</v>
      </c>
    </row>
    <row r="65" spans="1:14" ht="18.75" customHeight="1" x14ac:dyDescent="0.25">
      <c r="A65" s="39" t="str">
        <f t="shared" si="4"/>
        <v>DELE/</v>
      </c>
      <c r="B65" s="38" t="s">
        <v>466</v>
      </c>
      <c r="C65" s="38">
        <v>32</v>
      </c>
      <c r="D65" s="76" t="s">
        <v>428</v>
      </c>
      <c r="E65" s="72" t="s">
        <v>444</v>
      </c>
      <c r="F65" s="77" t="s">
        <v>413</v>
      </c>
      <c r="G65" s="75" t="s">
        <v>312</v>
      </c>
      <c r="H65" s="80"/>
      <c r="I65" s="78">
        <v>4</v>
      </c>
      <c r="J65" s="68">
        <v>728</v>
      </c>
      <c r="K65" s="73"/>
      <c r="L65" s="74" t="s">
        <v>12</v>
      </c>
      <c r="M65" s="64"/>
      <c r="N65" s="68">
        <v>34.4</v>
      </c>
    </row>
    <row r="66" spans="1:14" ht="18.75" customHeight="1" x14ac:dyDescent="0.25">
      <c r="A66" s="39" t="str">
        <f t="shared" si="4"/>
        <v>DELE/</v>
      </c>
      <c r="B66" s="38" t="s">
        <v>466</v>
      </c>
      <c r="C66" s="38">
        <v>32</v>
      </c>
      <c r="D66" s="76" t="s">
        <v>428</v>
      </c>
      <c r="E66" s="72" t="s">
        <v>469</v>
      </c>
      <c r="F66" s="77" t="s">
        <v>413</v>
      </c>
      <c r="G66" s="75" t="s">
        <v>312</v>
      </c>
      <c r="H66" s="80"/>
      <c r="I66" s="78">
        <v>5</v>
      </c>
      <c r="J66" s="68">
        <v>910</v>
      </c>
      <c r="K66" s="73"/>
      <c r="L66" s="74" t="s">
        <v>12</v>
      </c>
      <c r="M66" s="64"/>
      <c r="N66" s="68">
        <v>47</v>
      </c>
    </row>
    <row r="67" spans="1:14" ht="18.75" customHeight="1" x14ac:dyDescent="0.25">
      <c r="A67" s="39" t="str">
        <f t="shared" si="4"/>
        <v>DELE/</v>
      </c>
      <c r="B67" s="38" t="s">
        <v>466</v>
      </c>
      <c r="C67" s="38">
        <v>33</v>
      </c>
      <c r="D67" s="76" t="s">
        <v>428</v>
      </c>
      <c r="E67" s="72" t="s">
        <v>443</v>
      </c>
      <c r="F67" s="77" t="s">
        <v>413</v>
      </c>
      <c r="G67" s="75" t="s">
        <v>312</v>
      </c>
      <c r="H67" s="80"/>
      <c r="I67" s="78">
        <v>4</v>
      </c>
      <c r="J67" s="68">
        <v>728</v>
      </c>
      <c r="K67" s="73"/>
      <c r="L67" s="74" t="s">
        <v>12</v>
      </c>
      <c r="M67" s="64"/>
      <c r="N67" s="68">
        <v>28.3</v>
      </c>
    </row>
    <row r="68" spans="1:14" ht="18.75" customHeight="1" x14ac:dyDescent="0.25">
      <c r="A68" s="39" t="str">
        <f t="shared" si="4"/>
        <v>DELE/</v>
      </c>
      <c r="B68" s="38" t="s">
        <v>466</v>
      </c>
      <c r="C68" s="38">
        <v>33</v>
      </c>
      <c r="D68" s="76" t="s">
        <v>428</v>
      </c>
      <c r="E68" s="72" t="s">
        <v>444</v>
      </c>
      <c r="F68" s="77" t="s">
        <v>413</v>
      </c>
      <c r="G68" s="75" t="s">
        <v>312</v>
      </c>
      <c r="H68" s="80"/>
      <c r="I68" s="78">
        <v>2</v>
      </c>
      <c r="J68" s="68">
        <v>364</v>
      </c>
      <c r="K68" s="73"/>
      <c r="L68" s="74" t="s">
        <v>12</v>
      </c>
      <c r="M68" s="64"/>
      <c r="N68" s="68">
        <v>17.25</v>
      </c>
    </row>
    <row r="69" spans="1:14" ht="18.75" customHeight="1" x14ac:dyDescent="0.25">
      <c r="A69" s="39" t="str">
        <f t="shared" si="4"/>
        <v>DELE/</v>
      </c>
      <c r="B69" s="38" t="s">
        <v>466</v>
      </c>
      <c r="C69" s="38">
        <v>33</v>
      </c>
      <c r="D69" s="76" t="s">
        <v>428</v>
      </c>
      <c r="E69" s="72" t="s">
        <v>469</v>
      </c>
      <c r="F69" s="77" t="s">
        <v>413</v>
      </c>
      <c r="G69" s="75" t="s">
        <v>312</v>
      </c>
      <c r="H69" s="80"/>
      <c r="I69" s="78">
        <v>5</v>
      </c>
      <c r="J69" s="68">
        <v>910</v>
      </c>
      <c r="K69" s="73"/>
      <c r="L69" s="74" t="s">
        <v>12</v>
      </c>
      <c r="M69" s="64"/>
      <c r="N69" s="68">
        <v>45.1</v>
      </c>
    </row>
    <row r="70" spans="1:14" ht="18.75" customHeight="1" x14ac:dyDescent="0.25">
      <c r="A70" s="39" t="str">
        <f t="shared" si="4"/>
        <v>DELE/</v>
      </c>
      <c r="B70" s="38" t="s">
        <v>466</v>
      </c>
      <c r="C70" s="38">
        <v>34</v>
      </c>
      <c r="D70" s="76" t="s">
        <v>428</v>
      </c>
      <c r="E70" s="72" t="s">
        <v>443</v>
      </c>
      <c r="F70" s="77" t="s">
        <v>413</v>
      </c>
      <c r="G70" s="75" t="s">
        <v>312</v>
      </c>
      <c r="H70" s="80"/>
      <c r="I70" s="78">
        <v>5</v>
      </c>
      <c r="J70" s="68">
        <v>910</v>
      </c>
      <c r="K70" s="73"/>
      <c r="L70" s="74" t="s">
        <v>12</v>
      </c>
      <c r="M70" s="64"/>
      <c r="N70" s="68">
        <v>38</v>
      </c>
    </row>
    <row r="71" spans="1:14" ht="18.75" customHeight="1" x14ac:dyDescent="0.25">
      <c r="A71" s="39" t="str">
        <f t="shared" si="4"/>
        <v>DELE/</v>
      </c>
      <c r="B71" s="38" t="s">
        <v>466</v>
      </c>
      <c r="C71" s="38">
        <v>34</v>
      </c>
      <c r="D71" s="76" t="s">
        <v>428</v>
      </c>
      <c r="E71" s="72" t="s">
        <v>444</v>
      </c>
      <c r="F71" s="77" t="s">
        <v>413</v>
      </c>
      <c r="G71" s="75" t="s">
        <v>312</v>
      </c>
      <c r="H71" s="80"/>
      <c r="I71" s="78">
        <v>4</v>
      </c>
      <c r="J71" s="68">
        <v>728</v>
      </c>
      <c r="K71" s="73"/>
      <c r="L71" s="74" t="s">
        <v>12</v>
      </c>
      <c r="M71" s="64"/>
      <c r="N71" s="68">
        <v>34.4</v>
      </c>
    </row>
    <row r="72" spans="1:14" ht="18.75" customHeight="1" x14ac:dyDescent="0.25">
      <c r="A72" s="39" t="str">
        <f t="shared" si="4"/>
        <v>DELE/</v>
      </c>
      <c r="B72" s="38" t="s">
        <v>466</v>
      </c>
      <c r="C72" s="38">
        <v>35</v>
      </c>
      <c r="D72" s="76" t="s">
        <v>428</v>
      </c>
      <c r="E72" s="72" t="s">
        <v>443</v>
      </c>
      <c r="F72" s="77" t="s">
        <v>413</v>
      </c>
      <c r="G72" s="75" t="s">
        <v>312</v>
      </c>
      <c r="H72" s="80"/>
      <c r="I72" s="78">
        <v>5</v>
      </c>
      <c r="J72" s="68">
        <v>910</v>
      </c>
      <c r="K72" s="73"/>
      <c r="L72" s="74" t="s">
        <v>12</v>
      </c>
      <c r="M72" s="64"/>
      <c r="N72" s="68"/>
    </row>
    <row r="73" spans="1:14" ht="18.75" customHeight="1" x14ac:dyDescent="0.25">
      <c r="A73" s="39" t="s">
        <v>343</v>
      </c>
      <c r="B73" s="76" t="s">
        <v>557</v>
      </c>
      <c r="C73" s="76" t="s">
        <v>34</v>
      </c>
      <c r="D73" s="76" t="s">
        <v>558</v>
      </c>
      <c r="E73" s="72" t="s">
        <v>559</v>
      </c>
      <c r="F73" s="77" t="s">
        <v>411</v>
      </c>
      <c r="G73" s="75" t="s">
        <v>415</v>
      </c>
      <c r="H73" s="72" t="s">
        <v>560</v>
      </c>
      <c r="I73" s="78">
        <v>5</v>
      </c>
      <c r="J73" s="73">
        <v>649.12</v>
      </c>
      <c r="K73" s="73"/>
      <c r="L73" s="74" t="s">
        <v>12</v>
      </c>
      <c r="M73" s="100"/>
      <c r="N73" s="99" t="s">
        <v>561</v>
      </c>
    </row>
    <row r="74" spans="1:14" ht="18.75" customHeight="1" x14ac:dyDescent="0.25">
      <c r="A74" s="98" t="s">
        <v>343</v>
      </c>
      <c r="B74" s="92" t="s">
        <v>493</v>
      </c>
      <c r="C74" s="92">
        <v>23</v>
      </c>
      <c r="D74" s="92" t="s">
        <v>529</v>
      </c>
      <c r="E74" s="93" t="s">
        <v>562</v>
      </c>
      <c r="F74" s="94" t="s">
        <v>411</v>
      </c>
      <c r="G74" s="95" t="s">
        <v>415</v>
      </c>
      <c r="H74" s="93" t="s">
        <v>563</v>
      </c>
      <c r="I74" s="96"/>
      <c r="J74" s="97">
        <v>81.010000000000005</v>
      </c>
      <c r="K74" s="97"/>
      <c r="L74" s="101" t="s">
        <v>12</v>
      </c>
      <c r="M74" s="64" t="s">
        <v>508</v>
      </c>
      <c r="N74" s="99" t="s">
        <v>564</v>
      </c>
    </row>
    <row r="75" spans="1:14" ht="18.75" customHeight="1" x14ac:dyDescent="0.25">
      <c r="A75" s="39" t="s">
        <v>343</v>
      </c>
      <c r="B75" s="76" t="s">
        <v>493</v>
      </c>
      <c r="C75" s="76">
        <v>25</v>
      </c>
      <c r="D75" s="76" t="s">
        <v>565</v>
      </c>
      <c r="E75" s="72" t="s">
        <v>559</v>
      </c>
      <c r="F75" s="77" t="s">
        <v>411</v>
      </c>
      <c r="G75" s="75" t="s">
        <v>415</v>
      </c>
      <c r="H75" s="72" t="s">
        <v>566</v>
      </c>
      <c r="I75" s="78"/>
      <c r="J75" s="73">
        <v>1080.82</v>
      </c>
      <c r="K75" s="73"/>
      <c r="L75" s="74" t="s">
        <v>12</v>
      </c>
      <c r="M75" s="64"/>
      <c r="N75" s="99"/>
    </row>
    <row r="76" spans="1:14" ht="18.75" customHeight="1" x14ac:dyDescent="0.25">
      <c r="A76" s="39" t="s">
        <v>343</v>
      </c>
      <c r="B76" s="76" t="s">
        <v>466</v>
      </c>
      <c r="C76" s="76">
        <v>33</v>
      </c>
      <c r="D76" s="76" t="s">
        <v>567</v>
      </c>
      <c r="E76" s="72" t="s">
        <v>568</v>
      </c>
      <c r="F76" s="77" t="s">
        <v>411</v>
      </c>
      <c r="G76" s="75" t="s">
        <v>415</v>
      </c>
      <c r="H76" s="72" t="s">
        <v>569</v>
      </c>
      <c r="I76" s="78">
        <v>0</v>
      </c>
      <c r="J76" s="73">
        <v>42</v>
      </c>
      <c r="K76" s="73"/>
      <c r="L76" s="74" t="s">
        <v>12</v>
      </c>
      <c r="M76" s="64"/>
      <c r="N76" s="99"/>
    </row>
    <row r="77" spans="1:14" ht="18.75" customHeight="1" x14ac:dyDescent="0.25">
      <c r="A77" s="39" t="s">
        <v>343</v>
      </c>
      <c r="B77" s="76" t="s">
        <v>466</v>
      </c>
      <c r="C77" s="76">
        <v>34</v>
      </c>
      <c r="D77" s="76" t="s">
        <v>570</v>
      </c>
      <c r="E77" s="72" t="s">
        <v>559</v>
      </c>
      <c r="F77" s="77" t="s">
        <v>411</v>
      </c>
      <c r="G77" s="75" t="s">
        <v>415</v>
      </c>
      <c r="H77" s="72" t="s">
        <v>571</v>
      </c>
      <c r="I77" s="78">
        <v>0</v>
      </c>
      <c r="J77" s="73">
        <v>369.76</v>
      </c>
      <c r="K77" s="73"/>
      <c r="L77" s="74" t="s">
        <v>12</v>
      </c>
      <c r="M77" s="64"/>
      <c r="N77" s="99"/>
    </row>
    <row r="78" spans="1:14" ht="18.75" customHeight="1" x14ac:dyDescent="0.25">
      <c r="A78" s="39" t="s">
        <v>343</v>
      </c>
      <c r="B78" s="76" t="s">
        <v>466</v>
      </c>
      <c r="C78" s="76">
        <v>34</v>
      </c>
      <c r="D78" s="76" t="s">
        <v>505</v>
      </c>
      <c r="E78" s="72" t="s">
        <v>572</v>
      </c>
      <c r="F78" s="77" t="s">
        <v>411</v>
      </c>
      <c r="G78" s="75" t="s">
        <v>415</v>
      </c>
      <c r="H78" s="72" t="s">
        <v>573</v>
      </c>
      <c r="I78" s="78">
        <v>0</v>
      </c>
      <c r="J78" s="73">
        <v>18.28</v>
      </c>
      <c r="K78" s="73"/>
      <c r="L78" s="74" t="s">
        <v>12</v>
      </c>
      <c r="M78" s="64"/>
      <c r="N78" s="99"/>
    </row>
    <row r="79" spans="1:14" ht="18.75" customHeight="1" x14ac:dyDescent="0.25">
      <c r="A79" s="39" t="str">
        <f t="shared" ref="A79:A95" si="5">"DEL"&amp;LEFT($G$1,2)</f>
        <v>DELE/</v>
      </c>
      <c r="B79" s="38" t="s">
        <v>466</v>
      </c>
      <c r="C79" s="38">
        <v>32</v>
      </c>
      <c r="D79" s="76" t="s">
        <v>424</v>
      </c>
      <c r="E79" s="72" t="s">
        <v>470</v>
      </c>
      <c r="F79" s="77" t="s">
        <v>413</v>
      </c>
      <c r="G79" s="75" t="s">
        <v>312</v>
      </c>
      <c r="H79" s="80" t="s">
        <v>471</v>
      </c>
      <c r="I79" s="78">
        <v>5</v>
      </c>
      <c r="J79" s="68">
        <v>910</v>
      </c>
      <c r="K79" s="73"/>
      <c r="L79" s="74"/>
      <c r="M79" s="64"/>
      <c r="N79" s="68">
        <v>36</v>
      </c>
    </row>
    <row r="80" spans="1:14" ht="18.75" customHeight="1" x14ac:dyDescent="0.25">
      <c r="A80" s="39" t="str">
        <f t="shared" si="5"/>
        <v>DELE/</v>
      </c>
      <c r="B80" s="38" t="s">
        <v>466</v>
      </c>
      <c r="C80" s="38">
        <v>32</v>
      </c>
      <c r="D80" s="76" t="s">
        <v>424</v>
      </c>
      <c r="E80" s="72" t="s">
        <v>430</v>
      </c>
      <c r="F80" s="77" t="s">
        <v>413</v>
      </c>
      <c r="G80" s="75" t="s">
        <v>312</v>
      </c>
      <c r="H80" s="80" t="s">
        <v>451</v>
      </c>
      <c r="I80" s="78">
        <v>5</v>
      </c>
      <c r="J80" s="68">
        <v>910</v>
      </c>
      <c r="K80" s="73"/>
      <c r="L80" s="74"/>
      <c r="M80" s="64"/>
      <c r="N80" s="68">
        <v>39.83</v>
      </c>
    </row>
    <row r="81" spans="1:14" ht="18.75" customHeight="1" x14ac:dyDescent="0.25">
      <c r="A81" s="39" t="str">
        <f t="shared" si="5"/>
        <v>DELE/</v>
      </c>
      <c r="B81" s="38" t="s">
        <v>466</v>
      </c>
      <c r="C81" s="38">
        <v>32</v>
      </c>
      <c r="D81" s="76" t="s">
        <v>425</v>
      </c>
      <c r="E81" s="72" t="s">
        <v>452</v>
      </c>
      <c r="F81" s="77" t="s">
        <v>413</v>
      </c>
      <c r="G81" s="75" t="s">
        <v>312</v>
      </c>
      <c r="H81" s="80" t="s">
        <v>438</v>
      </c>
      <c r="I81" s="78">
        <v>5</v>
      </c>
      <c r="J81" s="68">
        <v>910</v>
      </c>
      <c r="K81" s="73"/>
      <c r="L81" s="74"/>
      <c r="M81" s="64"/>
      <c r="N81" s="68">
        <v>38.83</v>
      </c>
    </row>
    <row r="82" spans="1:14" ht="18.75" customHeight="1" x14ac:dyDescent="0.25">
      <c r="A82" s="39" t="str">
        <f t="shared" si="5"/>
        <v>DELE/</v>
      </c>
      <c r="B82" s="38" t="s">
        <v>466</v>
      </c>
      <c r="C82" s="38">
        <v>32</v>
      </c>
      <c r="D82" s="76" t="s">
        <v>424</v>
      </c>
      <c r="E82" s="72" t="s">
        <v>472</v>
      </c>
      <c r="F82" s="77" t="s">
        <v>413</v>
      </c>
      <c r="G82" s="75" t="s">
        <v>312</v>
      </c>
      <c r="H82" s="80" t="s">
        <v>473</v>
      </c>
      <c r="I82" s="78">
        <v>5</v>
      </c>
      <c r="J82" s="68">
        <v>910</v>
      </c>
      <c r="K82" s="73"/>
      <c r="L82" s="74"/>
      <c r="M82" s="64"/>
      <c r="N82" s="68">
        <v>38.5</v>
      </c>
    </row>
    <row r="83" spans="1:14" ht="18.75" customHeight="1" x14ac:dyDescent="0.25">
      <c r="A83" s="39" t="str">
        <f t="shared" si="5"/>
        <v>DELE/</v>
      </c>
      <c r="B83" s="38">
        <v>7</v>
      </c>
      <c r="C83" s="38">
        <v>33</v>
      </c>
      <c r="D83" s="76" t="s">
        <v>424</v>
      </c>
      <c r="E83" s="72" t="s">
        <v>440</v>
      </c>
      <c r="F83" s="77" t="s">
        <v>413</v>
      </c>
      <c r="G83" s="75" t="s">
        <v>312</v>
      </c>
      <c r="H83" s="80" t="s">
        <v>433</v>
      </c>
      <c r="I83" s="78">
        <v>2</v>
      </c>
      <c r="J83" s="68">
        <v>364</v>
      </c>
      <c r="K83" s="73"/>
      <c r="L83" s="74"/>
      <c r="M83" s="64"/>
      <c r="N83" s="68">
        <v>16</v>
      </c>
    </row>
    <row r="84" spans="1:14" ht="18.75" customHeight="1" x14ac:dyDescent="0.25">
      <c r="A84" s="39" t="str">
        <f t="shared" si="5"/>
        <v>DELE/</v>
      </c>
      <c r="B84" s="38" t="s">
        <v>466</v>
      </c>
      <c r="C84" s="38">
        <v>33</v>
      </c>
      <c r="D84" s="76" t="s">
        <v>424</v>
      </c>
      <c r="E84" s="72" t="s">
        <v>470</v>
      </c>
      <c r="F84" s="77" t="s">
        <v>413</v>
      </c>
      <c r="G84" s="75" t="s">
        <v>312</v>
      </c>
      <c r="H84" s="80" t="s">
        <v>471</v>
      </c>
      <c r="I84" s="78">
        <v>4</v>
      </c>
      <c r="J84" s="68">
        <v>728</v>
      </c>
      <c r="K84" s="73"/>
      <c r="L84" s="74"/>
      <c r="M84" s="64"/>
      <c r="N84" s="68">
        <v>27.83</v>
      </c>
    </row>
    <row r="85" spans="1:14" ht="18.75" customHeight="1" x14ac:dyDescent="0.25">
      <c r="A85" s="39" t="str">
        <f t="shared" si="5"/>
        <v>DELE/</v>
      </c>
      <c r="B85" s="38" t="s">
        <v>466</v>
      </c>
      <c r="C85" s="38">
        <v>33</v>
      </c>
      <c r="D85" s="76" t="s">
        <v>424</v>
      </c>
      <c r="E85" s="72" t="s">
        <v>430</v>
      </c>
      <c r="F85" s="77" t="s">
        <v>413</v>
      </c>
      <c r="G85" s="75" t="s">
        <v>312</v>
      </c>
      <c r="H85" s="80" t="s">
        <v>451</v>
      </c>
      <c r="I85" s="78">
        <v>5</v>
      </c>
      <c r="J85" s="68">
        <v>910</v>
      </c>
      <c r="K85" s="73"/>
      <c r="L85" s="74"/>
      <c r="M85" s="64"/>
      <c r="N85" s="68">
        <v>43.33</v>
      </c>
    </row>
    <row r="86" spans="1:14" ht="18.75" customHeight="1" x14ac:dyDescent="0.25">
      <c r="A86" s="39" t="str">
        <f t="shared" si="5"/>
        <v>DELE/</v>
      </c>
      <c r="B86" s="38" t="s">
        <v>466</v>
      </c>
      <c r="C86" s="38">
        <v>33</v>
      </c>
      <c r="D86" s="76" t="s">
        <v>425</v>
      </c>
      <c r="E86" s="72" t="s">
        <v>452</v>
      </c>
      <c r="F86" s="77" t="s">
        <v>413</v>
      </c>
      <c r="G86" s="75" t="s">
        <v>312</v>
      </c>
      <c r="H86" s="80" t="s">
        <v>438</v>
      </c>
      <c r="I86" s="78">
        <v>5</v>
      </c>
      <c r="J86" s="68">
        <v>910</v>
      </c>
      <c r="K86" s="73"/>
      <c r="L86" s="74"/>
      <c r="M86" s="64"/>
      <c r="N86" s="68">
        <v>41.17</v>
      </c>
    </row>
    <row r="87" spans="1:14" ht="18.75" customHeight="1" x14ac:dyDescent="0.25">
      <c r="A87" s="39" t="str">
        <f t="shared" si="5"/>
        <v>DELE/</v>
      </c>
      <c r="B87" s="38" t="s">
        <v>466</v>
      </c>
      <c r="C87" s="38">
        <v>33</v>
      </c>
      <c r="D87" s="76" t="s">
        <v>424</v>
      </c>
      <c r="E87" s="72" t="s">
        <v>472</v>
      </c>
      <c r="F87" s="77" t="s">
        <v>413</v>
      </c>
      <c r="G87" s="75" t="s">
        <v>312</v>
      </c>
      <c r="H87" s="80" t="s">
        <v>473</v>
      </c>
      <c r="I87" s="78">
        <v>4</v>
      </c>
      <c r="J87" s="68">
        <v>728</v>
      </c>
      <c r="K87" s="73"/>
      <c r="L87" s="74"/>
      <c r="M87" s="64"/>
      <c r="N87" s="68">
        <v>34.33</v>
      </c>
    </row>
    <row r="88" spans="1:14" ht="18.75" customHeight="1" x14ac:dyDescent="0.25">
      <c r="A88" s="39" t="str">
        <f t="shared" si="5"/>
        <v>DELE/</v>
      </c>
      <c r="B88" s="38" t="s">
        <v>466</v>
      </c>
      <c r="C88" s="38">
        <v>34</v>
      </c>
      <c r="D88" s="76" t="s">
        <v>424</v>
      </c>
      <c r="E88" s="72" t="s">
        <v>470</v>
      </c>
      <c r="F88" s="77" t="s">
        <v>413</v>
      </c>
      <c r="G88" s="75" t="s">
        <v>312</v>
      </c>
      <c r="H88" s="80" t="s">
        <v>471</v>
      </c>
      <c r="I88" s="78">
        <v>5</v>
      </c>
      <c r="J88" s="68">
        <v>910</v>
      </c>
      <c r="K88" s="73"/>
      <c r="L88" s="74"/>
      <c r="M88" s="64"/>
      <c r="N88" s="68">
        <v>40.5</v>
      </c>
    </row>
    <row r="89" spans="1:14" ht="18.75" customHeight="1" x14ac:dyDescent="0.25">
      <c r="A89" s="39" t="str">
        <f t="shared" si="5"/>
        <v>DELE/</v>
      </c>
      <c r="B89" s="38" t="s">
        <v>466</v>
      </c>
      <c r="C89" s="38">
        <v>34</v>
      </c>
      <c r="D89" s="76" t="s">
        <v>424</v>
      </c>
      <c r="E89" s="72" t="s">
        <v>430</v>
      </c>
      <c r="F89" s="77" t="s">
        <v>413</v>
      </c>
      <c r="G89" s="75" t="s">
        <v>312</v>
      </c>
      <c r="H89" s="80" t="s">
        <v>451</v>
      </c>
      <c r="I89" s="78">
        <v>5</v>
      </c>
      <c r="J89" s="68">
        <v>910</v>
      </c>
      <c r="K89" s="73"/>
      <c r="L89" s="74"/>
      <c r="M89" s="64"/>
      <c r="N89" s="68">
        <v>41.25</v>
      </c>
    </row>
    <row r="90" spans="1:14" ht="18.75" customHeight="1" x14ac:dyDescent="0.25">
      <c r="A90" s="39" t="str">
        <f t="shared" si="5"/>
        <v>DELE/</v>
      </c>
      <c r="B90" s="38" t="s">
        <v>466</v>
      </c>
      <c r="C90" s="38">
        <v>34</v>
      </c>
      <c r="D90" s="76" t="s">
        <v>425</v>
      </c>
      <c r="E90" s="72" t="s">
        <v>452</v>
      </c>
      <c r="F90" s="77" t="s">
        <v>413</v>
      </c>
      <c r="G90" s="75" t="s">
        <v>312</v>
      </c>
      <c r="H90" s="80" t="s">
        <v>438</v>
      </c>
      <c r="I90" s="78">
        <v>5</v>
      </c>
      <c r="J90" s="68">
        <v>910</v>
      </c>
      <c r="K90" s="73"/>
      <c r="L90" s="74"/>
      <c r="M90" s="64"/>
      <c r="N90" s="68">
        <v>39.5</v>
      </c>
    </row>
    <row r="91" spans="1:14" ht="18.75" customHeight="1" x14ac:dyDescent="0.25">
      <c r="A91" s="39" t="str">
        <f t="shared" si="5"/>
        <v>DELE/</v>
      </c>
      <c r="B91" s="38" t="s">
        <v>466</v>
      </c>
      <c r="C91" s="38">
        <v>34</v>
      </c>
      <c r="D91" s="76" t="s">
        <v>424</v>
      </c>
      <c r="E91" s="72" t="s">
        <v>472</v>
      </c>
      <c r="F91" s="77" t="s">
        <v>413</v>
      </c>
      <c r="G91" s="75" t="s">
        <v>312</v>
      </c>
      <c r="H91" s="80" t="s">
        <v>473</v>
      </c>
      <c r="I91" s="78">
        <v>5</v>
      </c>
      <c r="J91" s="68">
        <v>910</v>
      </c>
      <c r="K91" s="73"/>
      <c r="L91" s="74"/>
      <c r="M91" s="64"/>
      <c r="N91" s="68">
        <v>41.25</v>
      </c>
    </row>
    <row r="92" spans="1:14" ht="18.75" customHeight="1" x14ac:dyDescent="0.25">
      <c r="A92" s="39" t="str">
        <f t="shared" si="5"/>
        <v>DELE/</v>
      </c>
      <c r="B92" s="38" t="s">
        <v>466</v>
      </c>
      <c r="C92" s="38">
        <v>35</v>
      </c>
      <c r="D92" s="76" t="s">
        <v>424</v>
      </c>
      <c r="E92" s="72" t="s">
        <v>470</v>
      </c>
      <c r="F92" s="77" t="s">
        <v>413</v>
      </c>
      <c r="G92" s="75" t="s">
        <v>312</v>
      </c>
      <c r="H92" s="80" t="s">
        <v>471</v>
      </c>
      <c r="I92" s="78">
        <v>5</v>
      </c>
      <c r="J92" s="68">
        <v>910</v>
      </c>
      <c r="K92" s="73"/>
      <c r="L92" s="74"/>
      <c r="M92" s="64"/>
      <c r="N92" s="68"/>
    </row>
    <row r="93" spans="1:14" ht="18.75" customHeight="1" x14ac:dyDescent="0.25">
      <c r="A93" s="39" t="str">
        <f t="shared" si="5"/>
        <v>DELE/</v>
      </c>
      <c r="B93" s="38" t="s">
        <v>466</v>
      </c>
      <c r="C93" s="38">
        <v>35</v>
      </c>
      <c r="D93" s="76" t="s">
        <v>424</v>
      </c>
      <c r="E93" s="72" t="s">
        <v>430</v>
      </c>
      <c r="F93" s="77" t="s">
        <v>413</v>
      </c>
      <c r="G93" s="75" t="s">
        <v>312</v>
      </c>
      <c r="H93" s="80" t="s">
        <v>451</v>
      </c>
      <c r="I93" s="78">
        <v>5</v>
      </c>
      <c r="J93" s="68">
        <v>910</v>
      </c>
      <c r="K93" s="73"/>
      <c r="L93" s="74"/>
      <c r="M93" s="64"/>
      <c r="N93" s="68"/>
    </row>
    <row r="94" spans="1:14" ht="18.75" customHeight="1" x14ac:dyDescent="0.25">
      <c r="A94" s="39" t="str">
        <f t="shared" si="5"/>
        <v>DELE/</v>
      </c>
      <c r="B94" s="38" t="s">
        <v>466</v>
      </c>
      <c r="C94" s="38">
        <v>35</v>
      </c>
      <c r="D94" s="76" t="s">
        <v>425</v>
      </c>
      <c r="E94" s="72" t="s">
        <v>452</v>
      </c>
      <c r="F94" s="77" t="s">
        <v>413</v>
      </c>
      <c r="G94" s="75" t="s">
        <v>312</v>
      </c>
      <c r="H94" s="80" t="s">
        <v>438</v>
      </c>
      <c r="I94" s="78">
        <v>5</v>
      </c>
      <c r="J94" s="68">
        <v>910</v>
      </c>
      <c r="K94" s="73"/>
      <c r="L94" s="74"/>
      <c r="M94" s="64"/>
      <c r="N94" s="68"/>
    </row>
    <row r="95" spans="1:14" ht="18.75" customHeight="1" x14ac:dyDescent="0.25">
      <c r="A95" s="39" t="str">
        <f t="shared" si="5"/>
        <v>DELE/</v>
      </c>
      <c r="B95" s="38" t="s">
        <v>466</v>
      </c>
      <c r="C95" s="38">
        <v>35</v>
      </c>
      <c r="D95" s="76" t="s">
        <v>424</v>
      </c>
      <c r="E95" s="72" t="s">
        <v>472</v>
      </c>
      <c r="F95" s="77" t="s">
        <v>413</v>
      </c>
      <c r="G95" s="75" t="s">
        <v>312</v>
      </c>
      <c r="H95" s="80" t="s">
        <v>473</v>
      </c>
      <c r="I95" s="78">
        <v>5</v>
      </c>
      <c r="J95" s="68">
        <v>910</v>
      </c>
      <c r="K95" s="73"/>
      <c r="L95" s="74"/>
      <c r="M95" s="64"/>
      <c r="N95" s="68"/>
    </row>
    <row r="96" spans="1:14" ht="18.75" customHeight="1" x14ac:dyDescent="0.25">
      <c r="A96" s="39" t="s">
        <v>344</v>
      </c>
      <c r="B96" s="76">
        <v>5</v>
      </c>
      <c r="C96" s="76">
        <v>20</v>
      </c>
      <c r="D96" s="76" t="s">
        <v>574</v>
      </c>
      <c r="E96" s="72"/>
      <c r="F96" s="77" t="s">
        <v>411</v>
      </c>
      <c r="G96" s="75" t="s">
        <v>575</v>
      </c>
      <c r="H96" s="72" t="s">
        <v>576</v>
      </c>
      <c r="I96" s="78"/>
      <c r="J96" s="73">
        <v>170</v>
      </c>
      <c r="K96" s="73"/>
      <c r="L96" s="74"/>
      <c r="M96" s="64"/>
      <c r="N96" s="99"/>
    </row>
    <row r="97" spans="1:14" ht="18.75" customHeight="1" x14ac:dyDescent="0.25">
      <c r="A97" s="39" t="s">
        <v>344</v>
      </c>
      <c r="B97" s="92">
        <v>5</v>
      </c>
      <c r="C97" s="92">
        <v>23</v>
      </c>
      <c r="D97" s="92" t="s">
        <v>577</v>
      </c>
      <c r="E97" s="93" t="s">
        <v>578</v>
      </c>
      <c r="F97" s="94" t="s">
        <v>411</v>
      </c>
      <c r="G97" s="95" t="s">
        <v>415</v>
      </c>
      <c r="H97" s="93" t="s">
        <v>504</v>
      </c>
      <c r="I97" s="96"/>
      <c r="J97" s="97">
        <v>87.22</v>
      </c>
      <c r="K97" s="73"/>
      <c r="L97" s="74"/>
      <c r="M97" s="64"/>
      <c r="N97" s="99"/>
    </row>
    <row r="98" spans="1:14" ht="18.75" customHeight="1" x14ac:dyDescent="0.25">
      <c r="A98" s="39" t="s">
        <v>344</v>
      </c>
      <c r="B98" s="92">
        <v>5</v>
      </c>
      <c r="C98" s="92">
        <v>23</v>
      </c>
      <c r="D98" s="92" t="s">
        <v>577</v>
      </c>
      <c r="E98" s="93" t="s">
        <v>579</v>
      </c>
      <c r="F98" s="94" t="s">
        <v>411</v>
      </c>
      <c r="G98" s="95" t="s">
        <v>415</v>
      </c>
      <c r="H98" s="93" t="s">
        <v>504</v>
      </c>
      <c r="I98" s="96"/>
      <c r="J98" s="97">
        <v>87.22</v>
      </c>
      <c r="K98" s="73"/>
      <c r="L98" s="74"/>
      <c r="M98" s="64"/>
      <c r="N98" s="99"/>
    </row>
    <row r="99" spans="1:14" ht="18.75" customHeight="1" x14ac:dyDescent="0.25">
      <c r="A99" s="39" t="s">
        <v>344</v>
      </c>
      <c r="B99" s="92">
        <v>7</v>
      </c>
      <c r="C99" s="92">
        <v>27</v>
      </c>
      <c r="D99" s="92" t="s">
        <v>577</v>
      </c>
      <c r="E99" s="93" t="s">
        <v>580</v>
      </c>
      <c r="F99" s="94" t="s">
        <v>411</v>
      </c>
      <c r="G99" s="95" t="s">
        <v>581</v>
      </c>
      <c r="H99" s="93" t="s">
        <v>582</v>
      </c>
      <c r="I99" s="96"/>
      <c r="J99" s="97">
        <v>87.22</v>
      </c>
      <c r="K99" s="73"/>
      <c r="L99" s="74"/>
      <c r="M99" s="64" t="s">
        <v>508</v>
      </c>
      <c r="N99" s="99" t="s">
        <v>583</v>
      </c>
    </row>
    <row r="100" spans="1:14" ht="18.75" customHeight="1" x14ac:dyDescent="0.25">
      <c r="A100" s="39" t="s">
        <v>344</v>
      </c>
      <c r="B100" s="92">
        <v>7</v>
      </c>
      <c r="C100" s="92">
        <v>30</v>
      </c>
      <c r="D100" s="92" t="s">
        <v>584</v>
      </c>
      <c r="E100" s="93" t="s">
        <v>580</v>
      </c>
      <c r="F100" s="94" t="s">
        <v>411</v>
      </c>
      <c r="G100" s="95" t="s">
        <v>415</v>
      </c>
      <c r="H100" s="93" t="s">
        <v>585</v>
      </c>
      <c r="I100" s="96"/>
      <c r="J100" s="97">
        <v>41.69</v>
      </c>
      <c r="K100" s="73"/>
      <c r="L100" s="74"/>
      <c r="M100" s="64" t="s">
        <v>508</v>
      </c>
      <c r="N100" s="99" t="s">
        <v>586</v>
      </c>
    </row>
    <row r="101" spans="1:14" ht="18.75" customHeight="1" x14ac:dyDescent="0.25">
      <c r="A101" s="39" t="s">
        <v>344</v>
      </c>
      <c r="B101" s="92">
        <v>8</v>
      </c>
      <c r="C101" s="92">
        <v>32</v>
      </c>
      <c r="D101" s="92" t="s">
        <v>587</v>
      </c>
      <c r="E101" s="93" t="s">
        <v>588</v>
      </c>
      <c r="F101" s="94" t="s">
        <v>411</v>
      </c>
      <c r="G101" s="95" t="s">
        <v>415</v>
      </c>
      <c r="H101" s="93" t="s">
        <v>589</v>
      </c>
      <c r="I101" s="96"/>
      <c r="J101" s="97">
        <v>60</v>
      </c>
      <c r="K101" s="73"/>
      <c r="L101" s="74"/>
      <c r="M101" s="64" t="s">
        <v>508</v>
      </c>
      <c r="N101" s="99" t="s">
        <v>590</v>
      </c>
    </row>
    <row r="102" spans="1:14" ht="18.75" customHeight="1" x14ac:dyDescent="0.25">
      <c r="A102" s="39" t="s">
        <v>344</v>
      </c>
      <c r="B102" s="92">
        <v>8</v>
      </c>
      <c r="C102" s="92">
        <v>32</v>
      </c>
      <c r="D102" s="92" t="s">
        <v>587</v>
      </c>
      <c r="E102" s="93" t="s">
        <v>588</v>
      </c>
      <c r="F102" s="94" t="s">
        <v>411</v>
      </c>
      <c r="G102" s="95" t="s">
        <v>415</v>
      </c>
      <c r="H102" s="93" t="s">
        <v>591</v>
      </c>
      <c r="I102" s="96"/>
      <c r="J102" s="97"/>
      <c r="K102" s="97">
        <v>5.34</v>
      </c>
      <c r="L102" s="74"/>
      <c r="M102" s="64" t="s">
        <v>508</v>
      </c>
      <c r="N102" s="99" t="s">
        <v>592</v>
      </c>
    </row>
    <row r="103" spans="1:14" ht="18.75" customHeight="1" x14ac:dyDescent="0.25">
      <c r="A103" s="39" t="s">
        <v>344</v>
      </c>
      <c r="B103" s="92">
        <v>8</v>
      </c>
      <c r="C103" s="92">
        <v>32</v>
      </c>
      <c r="D103" s="92" t="s">
        <v>577</v>
      </c>
      <c r="E103" s="93" t="s">
        <v>593</v>
      </c>
      <c r="F103" s="94" t="s">
        <v>411</v>
      </c>
      <c r="G103" s="95" t="s">
        <v>415</v>
      </c>
      <c r="H103" s="93" t="s">
        <v>504</v>
      </c>
      <c r="I103" s="96"/>
      <c r="J103" s="97">
        <v>87.22</v>
      </c>
      <c r="K103" s="73"/>
      <c r="L103" s="74"/>
      <c r="M103" s="64" t="s">
        <v>508</v>
      </c>
      <c r="N103" s="99" t="s">
        <v>583</v>
      </c>
    </row>
    <row r="104" spans="1:14" ht="18.75" customHeight="1" x14ac:dyDescent="0.25">
      <c r="A104" s="39" t="s">
        <v>344</v>
      </c>
      <c r="B104" s="92">
        <v>8</v>
      </c>
      <c r="C104" s="92">
        <v>32</v>
      </c>
      <c r="D104" s="92" t="s">
        <v>594</v>
      </c>
      <c r="E104" s="93" t="s">
        <v>595</v>
      </c>
      <c r="F104" s="94" t="s">
        <v>411</v>
      </c>
      <c r="G104" s="95" t="s">
        <v>596</v>
      </c>
      <c r="H104" s="93" t="s">
        <v>597</v>
      </c>
      <c r="I104" s="96"/>
      <c r="J104" s="97"/>
      <c r="K104" s="97">
        <v>113.36</v>
      </c>
      <c r="L104" s="74"/>
      <c r="M104" s="64" t="s">
        <v>508</v>
      </c>
      <c r="N104" s="99" t="s">
        <v>598</v>
      </c>
    </row>
    <row r="105" spans="1:14" ht="18.75" customHeight="1" x14ac:dyDescent="0.25">
      <c r="A105" s="39" t="s">
        <v>344</v>
      </c>
      <c r="B105" s="92">
        <v>8</v>
      </c>
      <c r="C105" s="92">
        <v>32</v>
      </c>
      <c r="D105" s="92" t="s">
        <v>594</v>
      </c>
      <c r="E105" s="93" t="s">
        <v>599</v>
      </c>
      <c r="F105" s="94" t="s">
        <v>411</v>
      </c>
      <c r="G105" s="95" t="s">
        <v>415</v>
      </c>
      <c r="H105" s="93" t="s">
        <v>600</v>
      </c>
      <c r="I105" s="96"/>
      <c r="J105" s="97">
        <v>736.31</v>
      </c>
      <c r="K105" s="73"/>
      <c r="L105" s="74"/>
      <c r="M105" s="64" t="s">
        <v>508</v>
      </c>
      <c r="N105" s="99" t="s">
        <v>601</v>
      </c>
    </row>
    <row r="106" spans="1:14" ht="18.75" customHeight="1" x14ac:dyDescent="0.25">
      <c r="A106" s="39" t="s">
        <v>344</v>
      </c>
      <c r="B106" s="76">
        <v>8</v>
      </c>
      <c r="C106" s="76">
        <v>32</v>
      </c>
      <c r="D106" s="76" t="s">
        <v>602</v>
      </c>
      <c r="E106" s="72" t="s">
        <v>593</v>
      </c>
      <c r="F106" s="77" t="s">
        <v>411</v>
      </c>
      <c r="G106" s="75" t="s">
        <v>603</v>
      </c>
      <c r="H106" s="72" t="s">
        <v>604</v>
      </c>
      <c r="I106" s="78"/>
      <c r="J106" s="73">
        <v>60</v>
      </c>
      <c r="K106" s="73"/>
      <c r="L106" s="74"/>
      <c r="M106" s="64"/>
      <c r="N106" s="99"/>
    </row>
    <row r="107" spans="1:14" ht="18.75" customHeight="1" x14ac:dyDescent="0.25">
      <c r="A107" s="39" t="s">
        <v>344</v>
      </c>
      <c r="B107" s="92">
        <v>8</v>
      </c>
      <c r="C107" s="92">
        <v>32</v>
      </c>
      <c r="D107" s="92" t="s">
        <v>594</v>
      </c>
      <c r="E107" s="93" t="s">
        <v>605</v>
      </c>
      <c r="F107" s="94" t="s">
        <v>411</v>
      </c>
      <c r="G107" s="95" t="s">
        <v>415</v>
      </c>
      <c r="H107" s="93" t="s">
        <v>606</v>
      </c>
      <c r="I107" s="96"/>
      <c r="J107" s="97"/>
      <c r="K107" s="97">
        <v>789.11</v>
      </c>
      <c r="L107" s="74"/>
      <c r="M107" s="64" t="s">
        <v>508</v>
      </c>
      <c r="N107" s="99" t="s">
        <v>607</v>
      </c>
    </row>
    <row r="108" spans="1:14" ht="18.75" customHeight="1" x14ac:dyDescent="0.25">
      <c r="A108" s="39" t="s">
        <v>344</v>
      </c>
      <c r="B108" s="76">
        <v>8</v>
      </c>
      <c r="C108" s="76">
        <v>33</v>
      </c>
      <c r="D108" s="76" t="s">
        <v>608</v>
      </c>
      <c r="E108" s="72" t="s">
        <v>599</v>
      </c>
      <c r="F108" s="77" t="s">
        <v>411</v>
      </c>
      <c r="G108" s="75" t="s">
        <v>415</v>
      </c>
      <c r="H108" s="72" t="s">
        <v>609</v>
      </c>
      <c r="I108" s="78"/>
      <c r="J108" s="73">
        <v>21.5</v>
      </c>
      <c r="K108" s="73"/>
      <c r="L108" s="74"/>
      <c r="M108" s="64"/>
      <c r="N108" s="99"/>
    </row>
    <row r="109" spans="1:14" ht="18.75" customHeight="1" x14ac:dyDescent="0.25">
      <c r="A109" s="39" t="s">
        <v>344</v>
      </c>
      <c r="B109" s="76">
        <v>8</v>
      </c>
      <c r="C109" s="76">
        <v>33</v>
      </c>
      <c r="D109" s="76" t="s">
        <v>610</v>
      </c>
      <c r="E109" s="72" t="s">
        <v>599</v>
      </c>
      <c r="F109" s="77" t="s">
        <v>411</v>
      </c>
      <c r="G109" s="75" t="s">
        <v>415</v>
      </c>
      <c r="H109" s="72" t="s">
        <v>611</v>
      </c>
      <c r="I109" s="78"/>
      <c r="J109" s="73">
        <v>237.81</v>
      </c>
      <c r="K109" s="73"/>
      <c r="L109" s="74"/>
      <c r="M109" s="64"/>
      <c r="N109" s="99"/>
    </row>
    <row r="110" spans="1:14" ht="18.75" customHeight="1" x14ac:dyDescent="0.25">
      <c r="A110" s="39" t="str">
        <f t="shared" ref="A110:A111" si="6">"DEL"&amp;LEFT($G$1,2)</f>
        <v>DELE/</v>
      </c>
      <c r="B110" s="38" t="s">
        <v>448</v>
      </c>
      <c r="C110" s="38">
        <v>31</v>
      </c>
      <c r="D110" s="76" t="s">
        <v>428</v>
      </c>
      <c r="E110" s="72"/>
      <c r="F110" s="77" t="s">
        <v>413</v>
      </c>
      <c r="G110" s="75" t="s">
        <v>312</v>
      </c>
      <c r="H110" s="80"/>
      <c r="I110" s="78">
        <v>5</v>
      </c>
      <c r="J110" s="68">
        <v>910</v>
      </c>
      <c r="K110" s="73"/>
      <c r="L110" s="74" t="s">
        <v>12</v>
      </c>
      <c r="M110" s="64"/>
      <c r="N110" s="68">
        <v>35</v>
      </c>
    </row>
    <row r="111" spans="1:14" ht="18.75" customHeight="1" x14ac:dyDescent="0.25">
      <c r="A111" s="39" t="str">
        <f t="shared" si="6"/>
        <v>DELE/</v>
      </c>
      <c r="B111" s="38" t="s">
        <v>466</v>
      </c>
      <c r="C111" s="38">
        <v>32</v>
      </c>
      <c r="D111" s="76" t="s">
        <v>423</v>
      </c>
      <c r="E111" s="72" t="s">
        <v>474</v>
      </c>
      <c r="F111" s="77" t="s">
        <v>413</v>
      </c>
      <c r="G111" s="75" t="s">
        <v>312</v>
      </c>
      <c r="H111" s="80" t="s">
        <v>475</v>
      </c>
      <c r="I111" s="78">
        <v>5</v>
      </c>
      <c r="J111" s="68">
        <v>910</v>
      </c>
      <c r="K111" s="73"/>
      <c r="L111" s="74"/>
      <c r="M111" s="64"/>
      <c r="N111" s="68">
        <v>36</v>
      </c>
    </row>
    <row r="112" spans="1:14" ht="18.75" customHeight="1" x14ac:dyDescent="0.25">
      <c r="A112" s="39" t="s">
        <v>346</v>
      </c>
      <c r="B112" s="76" t="s">
        <v>493</v>
      </c>
      <c r="C112" s="76">
        <v>25</v>
      </c>
      <c r="D112" s="76" t="s">
        <v>612</v>
      </c>
      <c r="E112" s="72" t="s">
        <v>613</v>
      </c>
      <c r="F112" s="77" t="s">
        <v>411</v>
      </c>
      <c r="G112" s="75" t="s">
        <v>415</v>
      </c>
      <c r="H112" s="72" t="s">
        <v>614</v>
      </c>
      <c r="I112" s="78">
        <v>1</v>
      </c>
      <c r="J112" s="73"/>
      <c r="K112" s="73">
        <v>156</v>
      </c>
      <c r="L112" s="74" t="s">
        <v>14</v>
      </c>
      <c r="M112" s="64"/>
      <c r="N112" s="99"/>
    </row>
    <row r="113" spans="1:14" ht="18.75" customHeight="1" x14ac:dyDescent="0.25">
      <c r="A113" s="39" t="s">
        <v>346</v>
      </c>
      <c r="B113" s="76" t="s">
        <v>466</v>
      </c>
      <c r="C113" s="76">
        <v>33</v>
      </c>
      <c r="D113" s="76" t="s">
        <v>615</v>
      </c>
      <c r="E113" s="72" t="s">
        <v>616</v>
      </c>
      <c r="F113" s="77" t="s">
        <v>411</v>
      </c>
      <c r="G113" s="75" t="s">
        <v>415</v>
      </c>
      <c r="H113" s="72" t="s">
        <v>617</v>
      </c>
      <c r="I113" s="78"/>
      <c r="J113" s="73"/>
      <c r="K113" s="73">
        <v>288.18</v>
      </c>
      <c r="L113" s="74" t="s">
        <v>14</v>
      </c>
      <c r="M113" s="64"/>
      <c r="N113" s="99"/>
    </row>
    <row r="114" spans="1:14" ht="18.75" customHeight="1" x14ac:dyDescent="0.25">
      <c r="A114" s="39" t="str">
        <f t="shared" ref="A114:A131" si="7">"DEL"&amp;LEFT($G$1,2)</f>
        <v>DELE/</v>
      </c>
      <c r="B114" s="38" t="s">
        <v>448</v>
      </c>
      <c r="C114" s="38">
        <v>28</v>
      </c>
      <c r="D114" s="76" t="s">
        <v>422</v>
      </c>
      <c r="E114" s="72"/>
      <c r="F114" s="77" t="s">
        <v>407</v>
      </c>
      <c r="G114" s="75" t="s">
        <v>408</v>
      </c>
      <c r="H114" s="80" t="s">
        <v>453</v>
      </c>
      <c r="I114" s="78"/>
      <c r="J114" s="68">
        <v>450</v>
      </c>
      <c r="K114" s="73"/>
      <c r="L114" s="74"/>
      <c r="M114" s="64"/>
      <c r="N114" s="68"/>
    </row>
    <row r="115" spans="1:14" ht="18.75" customHeight="1" x14ac:dyDescent="0.25">
      <c r="A115" s="39" t="str">
        <f t="shared" si="7"/>
        <v>DELE/</v>
      </c>
      <c r="B115" s="38" t="s">
        <v>466</v>
      </c>
      <c r="C115" s="38">
        <v>32</v>
      </c>
      <c r="D115" s="76" t="s">
        <v>423</v>
      </c>
      <c r="E115" s="72" t="s">
        <v>445</v>
      </c>
      <c r="F115" s="77" t="s">
        <v>413</v>
      </c>
      <c r="G115" s="75" t="s">
        <v>312</v>
      </c>
      <c r="H115" s="80" t="s">
        <v>476</v>
      </c>
      <c r="I115" s="78">
        <v>5</v>
      </c>
      <c r="J115" s="68">
        <v>910</v>
      </c>
      <c r="K115" s="73"/>
      <c r="L115" s="74"/>
      <c r="M115" s="64"/>
      <c r="N115" s="68">
        <v>35</v>
      </c>
    </row>
    <row r="116" spans="1:14" ht="18.75" customHeight="1" x14ac:dyDescent="0.25">
      <c r="A116" s="39" t="str">
        <f t="shared" si="7"/>
        <v>DELE/</v>
      </c>
      <c r="B116" s="38" t="s">
        <v>466</v>
      </c>
      <c r="C116" s="38">
        <v>33</v>
      </c>
      <c r="D116" s="76" t="s">
        <v>423</v>
      </c>
      <c r="E116" s="72" t="s">
        <v>445</v>
      </c>
      <c r="F116" s="77" t="s">
        <v>413</v>
      </c>
      <c r="G116" s="75" t="s">
        <v>312</v>
      </c>
      <c r="H116" s="80" t="s">
        <v>476</v>
      </c>
      <c r="I116" s="78">
        <v>5</v>
      </c>
      <c r="J116" s="68">
        <v>910</v>
      </c>
      <c r="K116" s="73"/>
      <c r="L116" s="74"/>
      <c r="M116" s="64"/>
      <c r="N116" s="68">
        <v>0</v>
      </c>
    </row>
    <row r="117" spans="1:14" ht="18.75" customHeight="1" x14ac:dyDescent="0.25">
      <c r="A117" s="39" t="str">
        <f t="shared" si="7"/>
        <v>DELE/</v>
      </c>
      <c r="B117" s="38" t="s">
        <v>466</v>
      </c>
      <c r="C117" s="38">
        <v>34</v>
      </c>
      <c r="D117" s="76" t="s">
        <v>423</v>
      </c>
      <c r="E117" s="72" t="s">
        <v>445</v>
      </c>
      <c r="F117" s="77" t="s">
        <v>413</v>
      </c>
      <c r="G117" s="75" t="s">
        <v>312</v>
      </c>
      <c r="H117" s="80" t="s">
        <v>476</v>
      </c>
      <c r="I117" s="78">
        <v>5</v>
      </c>
      <c r="J117" s="68">
        <v>910</v>
      </c>
      <c r="K117" s="73"/>
      <c r="L117" s="74"/>
      <c r="M117" s="64"/>
      <c r="N117" s="68">
        <v>35</v>
      </c>
    </row>
    <row r="118" spans="1:14" ht="18.75" customHeight="1" x14ac:dyDescent="0.25">
      <c r="A118" s="39" t="str">
        <f t="shared" si="7"/>
        <v>DELE/</v>
      </c>
      <c r="B118" s="38" t="s">
        <v>466</v>
      </c>
      <c r="C118" s="38">
        <v>35</v>
      </c>
      <c r="D118" s="76" t="s">
        <v>423</v>
      </c>
      <c r="E118" s="72" t="s">
        <v>445</v>
      </c>
      <c r="F118" s="77" t="s">
        <v>413</v>
      </c>
      <c r="G118" s="75" t="s">
        <v>312</v>
      </c>
      <c r="H118" s="80" t="s">
        <v>476</v>
      </c>
      <c r="I118" s="78">
        <v>5</v>
      </c>
      <c r="J118" s="68">
        <v>910</v>
      </c>
      <c r="K118" s="73"/>
      <c r="L118" s="74"/>
      <c r="M118" s="64"/>
      <c r="N118" s="68">
        <v>37</v>
      </c>
    </row>
    <row r="119" spans="1:14" ht="18.75" customHeight="1" x14ac:dyDescent="0.25">
      <c r="A119" s="39" t="str">
        <f t="shared" si="7"/>
        <v>DELE/</v>
      </c>
      <c r="B119" s="76" t="s">
        <v>618</v>
      </c>
      <c r="C119" s="76">
        <v>14</v>
      </c>
      <c r="D119" s="76" t="s">
        <v>619</v>
      </c>
      <c r="E119" s="72" t="s">
        <v>620</v>
      </c>
      <c r="F119" s="77" t="s">
        <v>411</v>
      </c>
      <c r="G119" s="75" t="s">
        <v>415</v>
      </c>
      <c r="H119" s="90" t="s">
        <v>621</v>
      </c>
      <c r="I119" s="78"/>
      <c r="J119" s="73">
        <v>150</v>
      </c>
      <c r="K119" s="73"/>
      <c r="L119" s="74"/>
      <c r="M119" s="64"/>
      <c r="N119" s="72"/>
    </row>
    <row r="120" spans="1:14" ht="18.75" customHeight="1" x14ac:dyDescent="0.25">
      <c r="A120" s="39" t="str">
        <f t="shared" si="7"/>
        <v>DELE/</v>
      </c>
      <c r="B120" s="76" t="s">
        <v>493</v>
      </c>
      <c r="C120" s="76">
        <v>23</v>
      </c>
      <c r="D120" s="76" t="s">
        <v>505</v>
      </c>
      <c r="E120" s="72"/>
      <c r="F120" s="77" t="s">
        <v>411</v>
      </c>
      <c r="G120" s="75" t="s">
        <v>415</v>
      </c>
      <c r="H120" s="90" t="s">
        <v>622</v>
      </c>
      <c r="I120" s="78">
        <v>1</v>
      </c>
      <c r="J120" s="73">
        <v>80</v>
      </c>
      <c r="K120" s="73"/>
      <c r="L120" s="74"/>
      <c r="M120" s="64"/>
      <c r="N120" s="72"/>
    </row>
    <row r="121" spans="1:14" ht="18.75" customHeight="1" x14ac:dyDescent="0.25">
      <c r="A121" s="39" t="str">
        <f t="shared" si="7"/>
        <v>DELE/</v>
      </c>
      <c r="B121" s="76" t="s">
        <v>493</v>
      </c>
      <c r="C121" s="76">
        <v>24</v>
      </c>
      <c r="D121" s="76" t="s">
        <v>623</v>
      </c>
      <c r="E121" s="72"/>
      <c r="F121" s="77" t="s">
        <v>411</v>
      </c>
      <c r="G121" s="75" t="s">
        <v>318</v>
      </c>
      <c r="H121" s="90" t="s">
        <v>624</v>
      </c>
      <c r="I121" s="78"/>
      <c r="J121" s="73">
        <v>500</v>
      </c>
      <c r="K121" s="73"/>
      <c r="L121" s="74"/>
      <c r="M121" s="64"/>
      <c r="N121" s="72"/>
    </row>
    <row r="122" spans="1:14" ht="18.75" customHeight="1" x14ac:dyDescent="0.25">
      <c r="A122" s="39" t="str">
        <f t="shared" si="7"/>
        <v>DELE/</v>
      </c>
      <c r="B122" s="76" t="s">
        <v>493</v>
      </c>
      <c r="C122" s="76">
        <v>24</v>
      </c>
      <c r="D122" s="76" t="s">
        <v>529</v>
      </c>
      <c r="E122" s="72" t="s">
        <v>625</v>
      </c>
      <c r="F122" s="77" t="s">
        <v>411</v>
      </c>
      <c r="G122" s="75" t="s">
        <v>415</v>
      </c>
      <c r="H122" s="90" t="s">
        <v>626</v>
      </c>
      <c r="I122" s="78">
        <v>0.5</v>
      </c>
      <c r="J122" s="73">
        <v>600</v>
      </c>
      <c r="K122" s="73"/>
      <c r="L122" s="74"/>
      <c r="M122" s="64"/>
      <c r="N122" s="72"/>
    </row>
    <row r="123" spans="1:14" ht="18.75" customHeight="1" x14ac:dyDescent="0.25">
      <c r="A123" s="39" t="str">
        <f t="shared" si="7"/>
        <v>DELE/</v>
      </c>
      <c r="B123" s="76" t="s">
        <v>448</v>
      </c>
      <c r="C123" s="76">
        <v>29</v>
      </c>
      <c r="D123" s="76" t="s">
        <v>627</v>
      </c>
      <c r="E123" s="72"/>
      <c r="F123" s="77" t="s">
        <v>411</v>
      </c>
      <c r="G123" s="75" t="s">
        <v>415</v>
      </c>
      <c r="H123" s="90" t="s">
        <v>628</v>
      </c>
      <c r="I123" s="78"/>
      <c r="J123" s="73">
        <v>167</v>
      </c>
      <c r="K123" s="73"/>
      <c r="L123" s="74"/>
      <c r="M123" s="64"/>
      <c r="N123" s="72"/>
    </row>
    <row r="124" spans="1:14" ht="15.75" x14ac:dyDescent="0.25">
      <c r="A124" s="39" t="str">
        <f t="shared" si="7"/>
        <v>DELE/</v>
      </c>
      <c r="B124" s="76" t="s">
        <v>466</v>
      </c>
      <c r="C124" s="76">
        <v>33</v>
      </c>
      <c r="D124" s="76" t="s">
        <v>529</v>
      </c>
      <c r="E124" s="72" t="s">
        <v>629</v>
      </c>
      <c r="F124" s="77" t="s">
        <v>411</v>
      </c>
      <c r="G124" s="75" t="s">
        <v>415</v>
      </c>
      <c r="H124" s="90" t="s">
        <v>630</v>
      </c>
      <c r="I124" s="78"/>
      <c r="J124" s="73"/>
      <c r="K124" s="73">
        <v>21.2</v>
      </c>
      <c r="L124" s="74"/>
      <c r="M124" s="64"/>
      <c r="N124" s="72"/>
    </row>
    <row r="125" spans="1:14" ht="15.75" x14ac:dyDescent="0.25">
      <c r="A125" s="39" t="str">
        <f t="shared" si="7"/>
        <v>DELE/</v>
      </c>
      <c r="B125" s="76" t="s">
        <v>466</v>
      </c>
      <c r="C125" s="76">
        <v>35</v>
      </c>
      <c r="D125" s="76" t="s">
        <v>619</v>
      </c>
      <c r="E125" s="72" t="s">
        <v>620</v>
      </c>
      <c r="F125" s="77" t="s">
        <v>411</v>
      </c>
      <c r="G125" s="75" t="s">
        <v>415</v>
      </c>
      <c r="H125" s="90" t="s">
        <v>631</v>
      </c>
      <c r="I125" s="78">
        <v>2</v>
      </c>
      <c r="J125" s="73">
        <v>350</v>
      </c>
      <c r="K125" s="73"/>
      <c r="L125" s="74"/>
      <c r="M125" s="64"/>
      <c r="N125" s="72"/>
    </row>
    <row r="126" spans="1:14" ht="15.75" x14ac:dyDescent="0.25">
      <c r="A126" s="39" t="str">
        <f t="shared" si="7"/>
        <v>DELE/</v>
      </c>
      <c r="B126" s="76" t="s">
        <v>466</v>
      </c>
      <c r="C126" s="76">
        <v>35</v>
      </c>
      <c r="D126" s="76" t="s">
        <v>529</v>
      </c>
      <c r="E126" s="72" t="s">
        <v>629</v>
      </c>
      <c r="F126" s="77" t="s">
        <v>411</v>
      </c>
      <c r="G126" s="75" t="s">
        <v>415</v>
      </c>
      <c r="H126" s="90" t="s">
        <v>632</v>
      </c>
      <c r="I126" s="78">
        <v>1</v>
      </c>
      <c r="J126" s="73">
        <v>600</v>
      </c>
      <c r="K126" s="73"/>
      <c r="L126" s="74"/>
      <c r="M126" s="64"/>
      <c r="N126" s="72"/>
    </row>
    <row r="127" spans="1:14" ht="15.75" x14ac:dyDescent="0.25">
      <c r="A127" s="39" t="str">
        <f t="shared" si="7"/>
        <v>DELE/</v>
      </c>
      <c r="B127" s="76" t="s">
        <v>431</v>
      </c>
      <c r="C127" s="102" t="s">
        <v>633</v>
      </c>
      <c r="D127" s="74" t="s">
        <v>634</v>
      </c>
      <c r="E127" s="72" t="s">
        <v>635</v>
      </c>
      <c r="F127" s="75" t="s">
        <v>411</v>
      </c>
      <c r="G127" s="75" t="s">
        <v>415</v>
      </c>
      <c r="H127" s="72" t="s">
        <v>636</v>
      </c>
      <c r="I127" s="78"/>
      <c r="J127" s="103">
        <v>256</v>
      </c>
      <c r="K127" s="73"/>
      <c r="L127" s="74"/>
      <c r="M127" s="64"/>
      <c r="N127" s="99"/>
    </row>
    <row r="128" spans="1:14" ht="15.75" x14ac:dyDescent="0.25">
      <c r="A128" s="39" t="str">
        <f t="shared" si="7"/>
        <v>DELE/</v>
      </c>
      <c r="B128" s="76" t="s">
        <v>431</v>
      </c>
      <c r="C128" s="102" t="s">
        <v>633</v>
      </c>
      <c r="D128" s="74" t="s">
        <v>637</v>
      </c>
      <c r="E128" s="72" t="s">
        <v>638</v>
      </c>
      <c r="F128" s="75" t="s">
        <v>411</v>
      </c>
      <c r="G128" s="75" t="s">
        <v>415</v>
      </c>
      <c r="H128" s="72" t="s">
        <v>639</v>
      </c>
      <c r="I128" s="78"/>
      <c r="J128" s="103">
        <v>396</v>
      </c>
      <c r="K128" s="73"/>
      <c r="L128" s="74"/>
      <c r="M128" s="64"/>
      <c r="N128" s="99"/>
    </row>
    <row r="129" spans="1:14" ht="15.75" x14ac:dyDescent="0.25">
      <c r="A129" s="39" t="str">
        <f t="shared" si="7"/>
        <v>DELE/</v>
      </c>
      <c r="B129" s="92" t="s">
        <v>493</v>
      </c>
      <c r="C129" s="104">
        <v>26</v>
      </c>
      <c r="D129" s="101" t="s">
        <v>640</v>
      </c>
      <c r="E129" s="93" t="s">
        <v>641</v>
      </c>
      <c r="F129" s="95" t="s">
        <v>411</v>
      </c>
      <c r="G129" s="95" t="s">
        <v>415</v>
      </c>
      <c r="H129" s="93" t="s">
        <v>642</v>
      </c>
      <c r="I129" s="96"/>
      <c r="J129" s="105">
        <v>50</v>
      </c>
      <c r="K129" s="97"/>
      <c r="L129" s="101"/>
      <c r="M129" s="64" t="s">
        <v>508</v>
      </c>
      <c r="N129" s="99" t="s">
        <v>643</v>
      </c>
    </row>
    <row r="130" spans="1:14" ht="15.75" x14ac:dyDescent="0.25">
      <c r="A130" s="39" t="str">
        <f t="shared" si="7"/>
        <v>DELE/</v>
      </c>
      <c r="B130" s="76" t="s">
        <v>448</v>
      </c>
      <c r="C130" s="102">
        <v>31</v>
      </c>
      <c r="D130" s="74" t="s">
        <v>644</v>
      </c>
      <c r="E130" s="72" t="s">
        <v>645</v>
      </c>
      <c r="F130" s="75" t="s">
        <v>411</v>
      </c>
      <c r="G130" s="75" t="s">
        <v>415</v>
      </c>
      <c r="H130" s="72" t="s">
        <v>646</v>
      </c>
      <c r="I130" s="78"/>
      <c r="J130" s="103">
        <v>38.25</v>
      </c>
      <c r="K130" s="73"/>
      <c r="L130" s="74"/>
      <c r="M130" s="64"/>
      <c r="N130" s="99"/>
    </row>
    <row r="131" spans="1:14" ht="15.75" x14ac:dyDescent="0.25">
      <c r="A131" s="39" t="str">
        <f t="shared" si="7"/>
        <v>DELE/</v>
      </c>
      <c r="B131" s="76" t="s">
        <v>466</v>
      </c>
      <c r="C131" s="102">
        <v>33</v>
      </c>
      <c r="D131" s="74" t="s">
        <v>634</v>
      </c>
      <c r="E131" s="72" t="s">
        <v>647</v>
      </c>
      <c r="F131" s="75" t="s">
        <v>411</v>
      </c>
      <c r="G131" s="75" t="s">
        <v>415</v>
      </c>
      <c r="H131" s="90" t="s">
        <v>648</v>
      </c>
      <c r="I131" s="78"/>
      <c r="J131" s="103">
        <v>55</v>
      </c>
      <c r="K131" s="73"/>
      <c r="L131" s="74"/>
      <c r="M131" s="64"/>
      <c r="N131" s="99"/>
    </row>
    <row r="132" spans="1:14" ht="15.75" x14ac:dyDescent="0.25">
      <c r="A132" s="39" t="s">
        <v>349</v>
      </c>
      <c r="B132" s="76" t="s">
        <v>466</v>
      </c>
      <c r="C132" s="102">
        <v>33</v>
      </c>
      <c r="D132" s="74" t="s">
        <v>649</v>
      </c>
      <c r="E132" s="72" t="s">
        <v>650</v>
      </c>
      <c r="F132" s="75" t="s">
        <v>411</v>
      </c>
      <c r="G132" s="75" t="s">
        <v>415</v>
      </c>
      <c r="H132" s="90" t="s">
        <v>651</v>
      </c>
      <c r="I132" s="78"/>
      <c r="J132" s="103">
        <v>56.32</v>
      </c>
      <c r="K132" s="73"/>
      <c r="L132" s="74"/>
      <c r="M132" s="64"/>
      <c r="N132" s="99"/>
    </row>
    <row r="133" spans="1:14" ht="22.5" x14ac:dyDescent="0.25">
      <c r="A133" s="39" t="str">
        <f t="shared" ref="A133" si="8">"DEL"&amp;LEFT($G$1,2)</f>
        <v>DELE/</v>
      </c>
      <c r="B133" s="38" t="s">
        <v>466</v>
      </c>
      <c r="C133" s="38">
        <v>35</v>
      </c>
      <c r="D133" s="76" t="s">
        <v>295</v>
      </c>
      <c r="E133" s="72"/>
      <c r="F133" s="77" t="s">
        <v>409</v>
      </c>
      <c r="G133" s="75" t="s">
        <v>412</v>
      </c>
      <c r="H133" s="80" t="s">
        <v>488</v>
      </c>
      <c r="I133" s="78"/>
      <c r="J133" s="68">
        <v>251.93</v>
      </c>
      <c r="K133" s="73"/>
      <c r="L133" s="74"/>
      <c r="M133" s="64"/>
      <c r="N133" s="68"/>
    </row>
    <row r="134" spans="1:14" ht="15.75" x14ac:dyDescent="0.25">
      <c r="A134" s="39" t="s">
        <v>352</v>
      </c>
      <c r="B134" s="76" t="s">
        <v>652</v>
      </c>
      <c r="C134" s="76" t="s">
        <v>23</v>
      </c>
      <c r="D134" s="74" t="s">
        <v>653</v>
      </c>
      <c r="E134" s="72" t="s">
        <v>654</v>
      </c>
      <c r="F134" s="75" t="s">
        <v>411</v>
      </c>
      <c r="G134" s="75" t="s">
        <v>415</v>
      </c>
      <c r="H134" s="72" t="s">
        <v>655</v>
      </c>
      <c r="I134" s="78"/>
      <c r="J134" s="103"/>
      <c r="K134" s="73">
        <v>61.98</v>
      </c>
      <c r="L134" s="74"/>
      <c r="M134" s="64"/>
      <c r="N134" s="99" t="s">
        <v>561</v>
      </c>
    </row>
    <row r="135" spans="1:14" ht="15.75" x14ac:dyDescent="0.25">
      <c r="A135" s="39" t="s">
        <v>352</v>
      </c>
      <c r="B135" s="76" t="s">
        <v>448</v>
      </c>
      <c r="C135" s="76">
        <v>31</v>
      </c>
      <c r="D135" s="74" t="s">
        <v>656</v>
      </c>
      <c r="E135" s="72" t="s">
        <v>657</v>
      </c>
      <c r="F135" s="75" t="s">
        <v>411</v>
      </c>
      <c r="G135" s="75" t="s">
        <v>415</v>
      </c>
      <c r="H135" s="72" t="s">
        <v>658</v>
      </c>
      <c r="I135" s="78"/>
      <c r="J135" s="103"/>
      <c r="K135" s="73">
        <v>552.04999999999995</v>
      </c>
      <c r="L135" s="74"/>
      <c r="M135" s="64"/>
      <c r="N135" s="99"/>
    </row>
    <row r="136" spans="1:14" ht="15.75" x14ac:dyDescent="0.25">
      <c r="A136" s="39" t="s">
        <v>352</v>
      </c>
      <c r="B136" s="76" t="s">
        <v>466</v>
      </c>
      <c r="C136" s="76">
        <v>35</v>
      </c>
      <c r="D136" s="74" t="s">
        <v>353</v>
      </c>
      <c r="E136" s="72" t="s">
        <v>654</v>
      </c>
      <c r="F136" s="75" t="s">
        <v>411</v>
      </c>
      <c r="G136" s="75" t="s">
        <v>415</v>
      </c>
      <c r="H136" s="72" t="s">
        <v>659</v>
      </c>
      <c r="I136" s="78"/>
      <c r="J136" s="103"/>
      <c r="K136" s="73">
        <v>2794.6</v>
      </c>
      <c r="L136" s="74"/>
      <c r="M136" s="64"/>
      <c r="N136" s="99"/>
    </row>
  </sheetData>
  <conditionalFormatting sqref="L2">
    <cfRule type="cellIs" dxfId="78" priority="79" stopIfTrue="1" operator="equal">
      <formula>#REF!</formula>
    </cfRule>
  </conditionalFormatting>
  <conditionalFormatting sqref="L3">
    <cfRule type="cellIs" dxfId="77" priority="78" stopIfTrue="1" operator="equal">
      <formula>#REF!</formula>
    </cfRule>
  </conditionalFormatting>
  <conditionalFormatting sqref="L4">
    <cfRule type="cellIs" dxfId="76" priority="77" stopIfTrue="1" operator="equal">
      <formula>#REF!</formula>
    </cfRule>
  </conditionalFormatting>
  <conditionalFormatting sqref="L5">
    <cfRule type="cellIs" dxfId="75" priority="76" stopIfTrue="1" operator="equal">
      <formula>#REF!</formula>
    </cfRule>
  </conditionalFormatting>
  <conditionalFormatting sqref="L6">
    <cfRule type="cellIs" dxfId="74" priority="75" stopIfTrue="1" operator="equal">
      <formula>#REF!</formula>
    </cfRule>
  </conditionalFormatting>
  <conditionalFormatting sqref="L7">
    <cfRule type="cellIs" dxfId="73" priority="74" stopIfTrue="1" operator="equal">
      <formula>#REF!</formula>
    </cfRule>
  </conditionalFormatting>
  <conditionalFormatting sqref="L8">
    <cfRule type="cellIs" dxfId="72" priority="73" stopIfTrue="1" operator="equal">
      <formula>#REF!</formula>
    </cfRule>
  </conditionalFormatting>
  <conditionalFormatting sqref="L9">
    <cfRule type="cellIs" dxfId="71" priority="72" stopIfTrue="1" operator="equal">
      <formula>#REF!</formula>
    </cfRule>
  </conditionalFormatting>
  <conditionalFormatting sqref="L10">
    <cfRule type="cellIs" dxfId="70" priority="71" stopIfTrue="1" operator="equal">
      <formula>#REF!</formula>
    </cfRule>
  </conditionalFormatting>
  <conditionalFormatting sqref="L11">
    <cfRule type="cellIs" dxfId="69" priority="70" stopIfTrue="1" operator="equal">
      <formula>#REF!</formula>
    </cfRule>
  </conditionalFormatting>
  <conditionalFormatting sqref="L12:L14">
    <cfRule type="cellIs" dxfId="68" priority="69" stopIfTrue="1" operator="equal">
      <formula>#REF!</formula>
    </cfRule>
  </conditionalFormatting>
  <conditionalFormatting sqref="L15:L16">
    <cfRule type="cellIs" dxfId="67" priority="68" stopIfTrue="1" operator="equal">
      <formula>#REF!</formula>
    </cfRule>
  </conditionalFormatting>
  <conditionalFormatting sqref="L17:L18">
    <cfRule type="cellIs" dxfId="66" priority="67" stopIfTrue="1" operator="equal">
      <formula>#REF!</formula>
    </cfRule>
  </conditionalFormatting>
  <conditionalFormatting sqref="L19:L20">
    <cfRule type="cellIs" dxfId="65" priority="66" stopIfTrue="1" operator="equal">
      <formula>#REF!</formula>
    </cfRule>
  </conditionalFormatting>
  <conditionalFormatting sqref="L21:L23">
    <cfRule type="cellIs" dxfId="64" priority="65" stopIfTrue="1" operator="equal">
      <formula>#REF!</formula>
    </cfRule>
  </conditionalFormatting>
  <conditionalFormatting sqref="L24">
    <cfRule type="cellIs" dxfId="63" priority="64" stopIfTrue="1" operator="equal">
      <formula>#REF!</formula>
    </cfRule>
  </conditionalFormatting>
  <conditionalFormatting sqref="L25:L26">
    <cfRule type="cellIs" dxfId="62" priority="63" stopIfTrue="1" operator="equal">
      <formula>#REF!</formula>
    </cfRule>
  </conditionalFormatting>
  <conditionalFormatting sqref="L27:L28">
    <cfRule type="cellIs" dxfId="61" priority="62" stopIfTrue="1" operator="equal">
      <formula>#REF!</formula>
    </cfRule>
  </conditionalFormatting>
  <conditionalFormatting sqref="L29">
    <cfRule type="cellIs" dxfId="60" priority="61" stopIfTrue="1" operator="equal">
      <formula>#REF!</formula>
    </cfRule>
  </conditionalFormatting>
  <conditionalFormatting sqref="L30:L34">
    <cfRule type="cellIs" dxfId="59" priority="60" stopIfTrue="1" operator="equal">
      <formula>#REF!</formula>
    </cfRule>
  </conditionalFormatting>
  <conditionalFormatting sqref="L35:L38">
    <cfRule type="cellIs" dxfId="58" priority="59" stopIfTrue="1" operator="equal">
      <formula>#REF!</formula>
    </cfRule>
  </conditionalFormatting>
  <conditionalFormatting sqref="L39:L41">
    <cfRule type="cellIs" dxfId="57" priority="58" stopIfTrue="1" operator="equal">
      <formula>#REF!</formula>
    </cfRule>
  </conditionalFormatting>
  <conditionalFormatting sqref="L42">
    <cfRule type="cellIs" dxfId="56" priority="57" stopIfTrue="1" operator="equal">
      <formula>#REF!</formula>
    </cfRule>
  </conditionalFormatting>
  <conditionalFormatting sqref="L43">
    <cfRule type="cellIs" dxfId="55" priority="56" stopIfTrue="1" operator="equal">
      <formula>#REF!</formula>
    </cfRule>
  </conditionalFormatting>
  <conditionalFormatting sqref="L44">
    <cfRule type="cellIs" dxfId="54" priority="55" stopIfTrue="1" operator="equal">
      <formula>#REF!</formula>
    </cfRule>
  </conditionalFormatting>
  <conditionalFormatting sqref="L45">
    <cfRule type="cellIs" dxfId="53" priority="54" stopIfTrue="1" operator="equal">
      <formula>#REF!</formula>
    </cfRule>
  </conditionalFormatting>
  <conditionalFormatting sqref="L46">
    <cfRule type="cellIs" dxfId="52" priority="53" stopIfTrue="1" operator="equal">
      <formula>#REF!</formula>
    </cfRule>
  </conditionalFormatting>
  <conditionalFormatting sqref="L47:L49">
    <cfRule type="cellIs" dxfId="51" priority="52" stopIfTrue="1" operator="equal">
      <formula>#REF!</formula>
    </cfRule>
  </conditionalFormatting>
  <conditionalFormatting sqref="L50:L51">
    <cfRule type="cellIs" dxfId="50" priority="51" stopIfTrue="1" operator="equal">
      <formula>#REF!</formula>
    </cfRule>
  </conditionalFormatting>
  <conditionalFormatting sqref="L52">
    <cfRule type="cellIs" dxfId="49" priority="50" stopIfTrue="1" operator="equal">
      <formula>#REF!</formula>
    </cfRule>
  </conditionalFormatting>
  <conditionalFormatting sqref="L53">
    <cfRule type="cellIs" dxfId="48" priority="49" stopIfTrue="1" operator="equal">
      <formula>#REF!</formula>
    </cfRule>
  </conditionalFormatting>
  <conditionalFormatting sqref="L54:L55">
    <cfRule type="cellIs" dxfId="47" priority="48" stopIfTrue="1" operator="equal">
      <formula>#REF!</formula>
    </cfRule>
  </conditionalFormatting>
  <conditionalFormatting sqref="L56:L57">
    <cfRule type="cellIs" dxfId="46" priority="47" stopIfTrue="1" operator="equal">
      <formula>#REF!</formula>
    </cfRule>
  </conditionalFormatting>
  <conditionalFormatting sqref="L58:L59">
    <cfRule type="cellIs" dxfId="45" priority="46" stopIfTrue="1" operator="equal">
      <formula>#REF!</formula>
    </cfRule>
  </conditionalFormatting>
  <conditionalFormatting sqref="L60:L61">
    <cfRule type="cellIs" dxfId="44" priority="45" stopIfTrue="1" operator="equal">
      <formula>#REF!</formula>
    </cfRule>
  </conditionalFormatting>
  <conditionalFormatting sqref="L62:L63">
    <cfRule type="cellIs" dxfId="43" priority="44" stopIfTrue="1" operator="equal">
      <formula>#REF!</formula>
    </cfRule>
  </conditionalFormatting>
  <conditionalFormatting sqref="L64:L66">
    <cfRule type="cellIs" dxfId="42" priority="43" stopIfTrue="1" operator="equal">
      <formula>#REF!</formula>
    </cfRule>
  </conditionalFormatting>
  <conditionalFormatting sqref="L67:L69">
    <cfRule type="cellIs" dxfId="41" priority="42" stopIfTrue="1" operator="equal">
      <formula>#REF!</formula>
    </cfRule>
  </conditionalFormatting>
  <conditionalFormatting sqref="L70:L71">
    <cfRule type="cellIs" dxfId="40" priority="41" stopIfTrue="1" operator="equal">
      <formula>#REF!</formula>
    </cfRule>
  </conditionalFormatting>
  <conditionalFormatting sqref="L72">
    <cfRule type="cellIs" dxfId="39" priority="40" stopIfTrue="1" operator="equal">
      <formula>#REF!</formula>
    </cfRule>
  </conditionalFormatting>
  <conditionalFormatting sqref="L73">
    <cfRule type="cellIs" dxfId="38" priority="39" stopIfTrue="1" operator="equal">
      <formula>#REF!</formula>
    </cfRule>
  </conditionalFormatting>
  <conditionalFormatting sqref="L74">
    <cfRule type="cellIs" dxfId="37" priority="38" stopIfTrue="1" operator="equal">
      <formula>#REF!</formula>
    </cfRule>
  </conditionalFormatting>
  <conditionalFormatting sqref="L75">
    <cfRule type="cellIs" dxfId="36" priority="37" stopIfTrue="1" operator="equal">
      <formula>#REF!</formula>
    </cfRule>
  </conditionalFormatting>
  <conditionalFormatting sqref="L76">
    <cfRule type="cellIs" dxfId="35" priority="36" stopIfTrue="1" operator="equal">
      <formula>#REF!</formula>
    </cfRule>
  </conditionalFormatting>
  <conditionalFormatting sqref="L77:L78">
    <cfRule type="cellIs" dxfId="34" priority="35" stopIfTrue="1" operator="equal">
      <formula>#REF!</formula>
    </cfRule>
  </conditionalFormatting>
  <conditionalFormatting sqref="L79:L82">
    <cfRule type="cellIs" dxfId="33" priority="34" stopIfTrue="1" operator="equal">
      <formula>#REF!</formula>
    </cfRule>
  </conditionalFormatting>
  <conditionalFormatting sqref="L83:L87">
    <cfRule type="cellIs" dxfId="32" priority="33" stopIfTrue="1" operator="equal">
      <formula>#REF!</formula>
    </cfRule>
  </conditionalFormatting>
  <conditionalFormatting sqref="L88:L91">
    <cfRule type="cellIs" dxfId="31" priority="32" stopIfTrue="1" operator="equal">
      <formula>#REF!</formula>
    </cfRule>
  </conditionalFormatting>
  <conditionalFormatting sqref="L92:L95">
    <cfRule type="cellIs" dxfId="30" priority="31" stopIfTrue="1" operator="equal">
      <formula>#REF!</formula>
    </cfRule>
  </conditionalFormatting>
  <conditionalFormatting sqref="L96">
    <cfRule type="cellIs" dxfId="29" priority="30" stopIfTrue="1" operator="equal">
      <formula>#REF!</formula>
    </cfRule>
  </conditionalFormatting>
  <conditionalFormatting sqref="L97:L98">
    <cfRule type="cellIs" dxfId="28" priority="29" stopIfTrue="1" operator="equal">
      <formula>#REF!</formula>
    </cfRule>
  </conditionalFormatting>
  <conditionalFormatting sqref="L99">
    <cfRule type="cellIs" dxfId="27" priority="28" stopIfTrue="1" operator="equal">
      <formula>#REF!</formula>
    </cfRule>
  </conditionalFormatting>
  <conditionalFormatting sqref="L100">
    <cfRule type="cellIs" dxfId="26" priority="27" stopIfTrue="1" operator="equal">
      <formula>#REF!</formula>
    </cfRule>
  </conditionalFormatting>
  <conditionalFormatting sqref="L101">
    <cfRule type="cellIs" dxfId="25" priority="26" stopIfTrue="1" operator="equal">
      <formula>#REF!</formula>
    </cfRule>
  </conditionalFormatting>
  <conditionalFormatting sqref="L102">
    <cfRule type="cellIs" dxfId="24" priority="25" stopIfTrue="1" operator="equal">
      <formula>#REF!</formula>
    </cfRule>
  </conditionalFormatting>
  <conditionalFormatting sqref="L103:L107">
    <cfRule type="cellIs" dxfId="23" priority="24" stopIfTrue="1" operator="equal">
      <formula>#REF!</formula>
    </cfRule>
  </conditionalFormatting>
  <conditionalFormatting sqref="L108:L109">
    <cfRule type="cellIs" dxfId="22" priority="23" stopIfTrue="1" operator="equal">
      <formula>#REF!</formula>
    </cfRule>
  </conditionalFormatting>
  <conditionalFormatting sqref="L110">
    <cfRule type="cellIs" dxfId="21" priority="22" stopIfTrue="1" operator="equal">
      <formula>#REF!</formula>
    </cfRule>
  </conditionalFormatting>
  <conditionalFormatting sqref="L111">
    <cfRule type="cellIs" dxfId="20" priority="21" stopIfTrue="1" operator="equal">
      <formula>#REF!</formula>
    </cfRule>
  </conditionalFormatting>
  <conditionalFormatting sqref="L112">
    <cfRule type="cellIs" dxfId="19" priority="20" stopIfTrue="1" operator="equal">
      <formula>#REF!</formula>
    </cfRule>
  </conditionalFormatting>
  <conditionalFormatting sqref="L113">
    <cfRule type="cellIs" dxfId="18" priority="19" stopIfTrue="1" operator="equal">
      <formula>#REF!</formula>
    </cfRule>
  </conditionalFormatting>
  <conditionalFormatting sqref="L114">
    <cfRule type="cellIs" dxfId="17" priority="18" stopIfTrue="1" operator="equal">
      <formula>#REF!</formula>
    </cfRule>
  </conditionalFormatting>
  <conditionalFormatting sqref="L115">
    <cfRule type="cellIs" dxfId="16" priority="17" stopIfTrue="1" operator="equal">
      <formula>#REF!</formula>
    </cfRule>
  </conditionalFormatting>
  <conditionalFormatting sqref="L116">
    <cfRule type="cellIs" dxfId="15" priority="16" stopIfTrue="1" operator="equal">
      <formula>#REF!</formula>
    </cfRule>
  </conditionalFormatting>
  <conditionalFormatting sqref="L117">
    <cfRule type="cellIs" dxfId="14" priority="15" stopIfTrue="1" operator="equal">
      <formula>#REF!</formula>
    </cfRule>
  </conditionalFormatting>
  <conditionalFormatting sqref="L118">
    <cfRule type="cellIs" dxfId="13" priority="14" stopIfTrue="1" operator="equal">
      <formula>#REF!</formula>
    </cfRule>
  </conditionalFormatting>
  <conditionalFormatting sqref="L119">
    <cfRule type="cellIs" dxfId="12" priority="13" stopIfTrue="1" operator="equal">
      <formula>#REF!</formula>
    </cfRule>
  </conditionalFormatting>
  <conditionalFormatting sqref="L120:L122">
    <cfRule type="cellIs" dxfId="11" priority="12" stopIfTrue="1" operator="equal">
      <formula>#REF!</formula>
    </cfRule>
  </conditionalFormatting>
  <conditionalFormatting sqref="L123">
    <cfRule type="cellIs" dxfId="10" priority="11" stopIfTrue="1" operator="equal">
      <formula>#REF!</formula>
    </cfRule>
  </conditionalFormatting>
  <conditionalFormatting sqref="L124">
    <cfRule type="cellIs" dxfId="9" priority="10" stopIfTrue="1" operator="equal">
      <formula>#REF!</formula>
    </cfRule>
  </conditionalFormatting>
  <conditionalFormatting sqref="L125:L126">
    <cfRule type="cellIs" dxfId="8" priority="9" stopIfTrue="1" operator="equal">
      <formula>#REF!</formula>
    </cfRule>
  </conditionalFormatting>
  <conditionalFormatting sqref="L127:L129">
    <cfRule type="cellIs" dxfId="7" priority="8" stopIfTrue="1" operator="equal">
      <formula>#REF!</formula>
    </cfRule>
  </conditionalFormatting>
  <conditionalFormatting sqref="L130">
    <cfRule type="cellIs" dxfId="6" priority="7" stopIfTrue="1" operator="equal">
      <formula>#REF!</formula>
    </cfRule>
  </conditionalFormatting>
  <conditionalFormatting sqref="L131">
    <cfRule type="cellIs" dxfId="5" priority="6" stopIfTrue="1" operator="equal">
      <formula>#REF!</formula>
    </cfRule>
  </conditionalFormatting>
  <conditionalFormatting sqref="L132">
    <cfRule type="cellIs" dxfId="4" priority="5" stopIfTrue="1" operator="equal">
      <formula>#REF!</formula>
    </cfRule>
  </conditionalFormatting>
  <conditionalFormatting sqref="L133">
    <cfRule type="cellIs" dxfId="3" priority="4" stopIfTrue="1" operator="equal">
      <formula>#REF!</formula>
    </cfRule>
  </conditionalFormatting>
  <conditionalFormatting sqref="L134">
    <cfRule type="cellIs" dxfId="2" priority="3" stopIfTrue="1" operator="equal">
      <formula>#REF!</formula>
    </cfRule>
  </conditionalFormatting>
  <conditionalFormatting sqref="L135">
    <cfRule type="cellIs" dxfId="1" priority="2" stopIfTrue="1" operator="equal">
      <formula>#REF!</formula>
    </cfRule>
  </conditionalFormatting>
  <conditionalFormatting sqref="L136">
    <cfRule type="cellIs" dxfId="0" priority="1" stopIfTrue="1" operator="equal">
      <formula>#REF!</formula>
    </cfRule>
  </conditionalFormatting>
  <dataValidations count="2">
    <dataValidation type="list" allowBlank="1" showInputMessage="1" showErrorMessage="1" sqref="G4 G44 G127:G128" xr:uid="{840628C2-CE74-4BEB-95A2-B85AE2BA75D4}">
      <formula1>OFFSET(TCD_Cell,MATCH(F4,TCD,0),0,COUNTIFS(Famille_Comp,F4))</formula1>
    </dataValidation>
    <dataValidation type="list" allowBlank="1" showInputMessage="1" showErrorMessage="1" sqref="F4 F44 F127:F128" xr:uid="{204B7779-7DA6-436D-8F34-8623404C75CC}">
      <formula1>Famille</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B4427A9FBB564DB0F456D89420BA18" ma:contentTypeVersion="12" ma:contentTypeDescription="Crée un document." ma:contentTypeScope="" ma:versionID="d5684c3674165942f1f8fcb2e5f51f10">
  <xsd:schema xmlns:xsd="http://www.w3.org/2001/XMLSchema" xmlns:xs="http://www.w3.org/2001/XMLSchema" xmlns:p="http://schemas.microsoft.com/office/2006/metadata/properties" xmlns:ns2="8c61257e-2b3e-4052-be1d-729d8d4f7859" xmlns:ns3="eb3a9312-952c-48f2-81f6-5fb42218c38f" targetNamespace="http://schemas.microsoft.com/office/2006/metadata/properties" ma:root="true" ma:fieldsID="e44ebfe7b440d7c2b5858ef1c5aaf0d2" ns2:_="" ns3:_="">
    <xsd:import namespace="8c61257e-2b3e-4052-be1d-729d8d4f7859"/>
    <xsd:import namespace="eb3a9312-952c-48f2-81f6-5fb42218c38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61257e-2b3e-4052-be1d-729d8d4f78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3a9312-952c-48f2-81f6-5fb42218c38f" elementFormDefault="qualified">
    <xsd:import namespace="http://schemas.microsoft.com/office/2006/documentManagement/types"/>
    <xsd:import namespace="http://schemas.microsoft.com/office/infopath/2007/PartnerControls"/>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6426E8-D2FC-40F7-92EB-50EBFFF791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61257e-2b3e-4052-be1d-729d8d4f7859"/>
    <ds:schemaRef ds:uri="eb3a9312-952c-48f2-81f6-5fb42218c3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F7A405-D921-459E-917B-BCE837E94D1F}">
  <ds:schemaRefs>
    <ds:schemaRef ds:uri="http://schemas.microsoft.com/office/2006/documentManagement/types"/>
    <ds:schemaRef ds:uri="http://purl.org/dc/elements/1.1/"/>
    <ds:schemaRef ds:uri="eb3a9312-952c-48f2-81f6-5fb42218c38f"/>
    <ds:schemaRef ds:uri="8c61257e-2b3e-4052-be1d-729d8d4f7859"/>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5193BA6D-2317-493F-BE41-4C9903DC70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26</vt:i4>
      </vt:variant>
    </vt:vector>
  </HeadingPairs>
  <TitlesOfParts>
    <vt:vector size="45" baseType="lpstr">
      <vt:lpstr>NE PAS TOUCHER Feuil1</vt:lpstr>
      <vt:lpstr>NE PAS TOUCHER Feuil2</vt:lpstr>
      <vt:lpstr>MACRO</vt:lpstr>
      <vt:lpstr>37</vt:lpstr>
      <vt:lpstr>38</vt:lpstr>
      <vt:lpstr>51</vt:lpstr>
      <vt:lpstr>52</vt:lpstr>
      <vt:lpstr>53</vt:lpstr>
      <vt:lpstr>54</vt:lpstr>
      <vt:lpstr>55</vt:lpstr>
      <vt:lpstr>56</vt:lpstr>
      <vt:lpstr>58</vt:lpstr>
      <vt:lpstr>59</vt:lpstr>
      <vt:lpstr>60</vt:lpstr>
      <vt:lpstr>61</vt:lpstr>
      <vt:lpstr>62</vt:lpstr>
      <vt:lpstr>70</vt:lpstr>
      <vt:lpstr>71</vt:lpstr>
      <vt:lpstr>Récap</vt:lpstr>
      <vt:lpstr>ce_comp</vt:lpstr>
      <vt:lpstr>Centre</vt:lpstr>
      <vt:lpstr>Famille</vt:lpstr>
      <vt:lpstr>Famille_Comp</vt:lpstr>
      <vt:lpstr>on</vt:lpstr>
      <vt:lpstr>periode</vt:lpstr>
      <vt:lpstr>semaine</vt:lpstr>
      <vt:lpstr>TCD</vt:lpstr>
      <vt:lpstr>TCD_Cell</vt:lpstr>
      <vt:lpstr>tcd_frn</vt:lpstr>
      <vt:lpstr>tcd_frn_cell</vt:lpstr>
      <vt:lpstr>'37'!Zone_d_impression</vt:lpstr>
      <vt:lpstr>'38'!Zone_d_impression</vt:lpstr>
      <vt:lpstr>'51'!Zone_d_impression</vt:lpstr>
      <vt:lpstr>'52'!Zone_d_impression</vt:lpstr>
      <vt:lpstr>'53'!Zone_d_impression</vt:lpstr>
      <vt:lpstr>'54'!Zone_d_impression</vt:lpstr>
      <vt:lpstr>'55'!Zone_d_impression</vt:lpstr>
      <vt:lpstr>'56'!Zone_d_impression</vt:lpstr>
      <vt:lpstr>'58'!Zone_d_impression</vt:lpstr>
      <vt:lpstr>'59'!Zone_d_impression</vt:lpstr>
      <vt:lpstr>'60'!Zone_d_impression</vt:lpstr>
      <vt:lpstr>'61'!Zone_d_impression</vt:lpstr>
      <vt:lpstr>'62'!Zone_d_impression</vt:lpstr>
      <vt:lpstr>'70'!Zone_d_impression</vt:lpstr>
      <vt:lpstr>'71'!Zone_d_impression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leclercq</dc:creator>
  <cp:lastModifiedBy>Anthony Pruvost</cp:lastModifiedBy>
  <cp:lastPrinted>2017-06-06T14:41:09Z</cp:lastPrinted>
  <dcterms:created xsi:type="dcterms:W3CDTF">2015-02-18T18:40:37Z</dcterms:created>
  <dcterms:modified xsi:type="dcterms:W3CDTF">2020-09-04T20:22:00Z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0x010100DAB4427A9FBB564DB0F456D89420BA18</vt:lpwstr>
  </property>
</Properties>
</file>