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filterPrivacy="1" codeName="ThisWorkbook" defaultThemeVersion="124226"/>
  <bookViews>
    <workbookView xWindow="240" yWindow="60" windowWidth="20115" windowHeight="8010" activeTab="3"/>
  </bookViews>
  <sheets>
    <sheet name="Accueil" sheetId="8" r:id="rId1"/>
    <sheet name="PLANNING" sheetId="1" r:id="rId2"/>
    <sheet name="Congés" sheetId="2" r:id="rId3"/>
    <sheet name="Cycles" sheetId="4" r:id="rId4"/>
    <sheet name="Parametres" sheetId="13" r:id="rId5"/>
  </sheets>
  <definedNames>
    <definedName name="Absences">Tbl_ABS[Type d''Absences]</definedName>
    <definedName name="an">PLANNING!$A$1</definedName>
    <definedName name="Now">Congés!$N$3</definedName>
    <definedName name="Num_Mois">Accueil!$P$1</definedName>
    <definedName name="Salarie_ETA3">PLANNING!$C$51:$C$56</definedName>
    <definedName name="Salaries_ETA1">PLANNING!$C$11:$C$18</definedName>
    <definedName name="Salaries_ETA2">PLANNING!$C$27:$C$33</definedName>
  </definedNames>
  <calcPr calcId="145621"/>
</workbook>
</file>

<file path=xl/calcChain.xml><?xml version="1.0" encoding="utf-8"?>
<calcChain xmlns="http://schemas.openxmlformats.org/spreadsheetml/2006/main">
  <c r="E65" i="1" l="1"/>
  <c r="E4" i="2"/>
  <c r="E5" i="2"/>
  <c r="E6" i="2"/>
  <c r="E7" i="2"/>
  <c r="F4" i="2" l="1"/>
  <c r="F5" i="2"/>
  <c r="F6" i="2"/>
  <c r="F7" i="2"/>
  <c r="M19" i="1"/>
  <c r="S65" i="1" l="1"/>
  <c r="T65" i="1"/>
  <c r="U65" i="1"/>
  <c r="V65" i="1"/>
  <c r="W65" i="1"/>
  <c r="X65" i="1"/>
  <c r="Y65" i="1"/>
  <c r="Z65" i="1"/>
  <c r="AA65" i="1"/>
  <c r="AB65" i="1"/>
  <c r="AC65" i="1"/>
  <c r="AD65" i="1"/>
  <c r="AE65" i="1"/>
  <c r="AF65" i="1"/>
  <c r="AG65" i="1"/>
  <c r="AH65" i="1"/>
  <c r="AI65" i="1"/>
  <c r="AJ65" i="1"/>
  <c r="AK65" i="1"/>
  <c r="AL65" i="1"/>
  <c r="AM65" i="1"/>
  <c r="AN65" i="1"/>
  <c r="AO65" i="1"/>
  <c r="AP65" i="1"/>
  <c r="AQ65" i="1"/>
  <c r="AR65" i="1"/>
  <c r="AS65" i="1"/>
  <c r="AT65" i="1"/>
  <c r="AU65" i="1"/>
  <c r="AV65" i="1"/>
  <c r="AW65" i="1"/>
  <c r="AX65" i="1"/>
  <c r="AY65" i="1"/>
  <c r="AZ65" i="1"/>
  <c r="BA65" i="1"/>
  <c r="BB65" i="1"/>
  <c r="BC65" i="1"/>
  <c r="BD65" i="1"/>
  <c r="BE65" i="1"/>
  <c r="BF65" i="1"/>
  <c r="BG65" i="1"/>
  <c r="BH65" i="1"/>
  <c r="BI65" i="1"/>
  <c r="BJ65" i="1"/>
  <c r="BK65" i="1"/>
  <c r="BL65" i="1"/>
  <c r="BM65" i="1"/>
  <c r="BN65" i="1"/>
  <c r="BO65" i="1"/>
  <c r="BP65" i="1"/>
  <c r="BQ65" i="1"/>
  <c r="BR65" i="1"/>
  <c r="BS65" i="1"/>
  <c r="BT65" i="1"/>
  <c r="BU65" i="1"/>
  <c r="BV65" i="1"/>
  <c r="BW65" i="1"/>
  <c r="BX65" i="1"/>
  <c r="BY65" i="1"/>
  <c r="BZ65" i="1"/>
  <c r="CA65" i="1"/>
  <c r="CB65" i="1"/>
  <c r="CC65" i="1"/>
  <c r="CD65" i="1"/>
  <c r="CE65" i="1"/>
  <c r="CF65" i="1"/>
  <c r="CG65" i="1"/>
  <c r="CH65" i="1"/>
  <c r="CI65" i="1"/>
  <c r="CJ65" i="1"/>
  <c r="CK65" i="1"/>
  <c r="CL65" i="1"/>
  <c r="CM65" i="1"/>
  <c r="CN65" i="1"/>
  <c r="CO65" i="1"/>
  <c r="CP65" i="1"/>
  <c r="CQ65" i="1"/>
  <c r="CR65" i="1"/>
  <c r="CS65" i="1"/>
  <c r="CT65" i="1"/>
  <c r="CU65" i="1"/>
  <c r="CV65" i="1"/>
  <c r="CW65" i="1"/>
  <c r="CX65" i="1"/>
  <c r="CY65" i="1"/>
  <c r="CZ65" i="1"/>
  <c r="DA65" i="1"/>
  <c r="DB65" i="1"/>
  <c r="DC65" i="1"/>
  <c r="DD65" i="1"/>
  <c r="DE65" i="1"/>
  <c r="DF65" i="1"/>
  <c r="DG65" i="1"/>
  <c r="DH65" i="1"/>
  <c r="DI65" i="1"/>
  <c r="DJ65" i="1"/>
  <c r="DK65" i="1"/>
  <c r="DL65" i="1"/>
  <c r="DM65" i="1"/>
  <c r="DN65" i="1"/>
  <c r="DO65" i="1"/>
  <c r="DP65" i="1"/>
  <c r="DQ65" i="1"/>
  <c r="DR65" i="1"/>
  <c r="DS65" i="1"/>
  <c r="DT65" i="1"/>
  <c r="DU65" i="1"/>
  <c r="S66" i="1"/>
  <c r="T66" i="1"/>
  <c r="U66" i="1"/>
  <c r="V66" i="1"/>
  <c r="W66" i="1"/>
  <c r="X66" i="1"/>
  <c r="Y66" i="1"/>
  <c r="Z66" i="1"/>
  <c r="AA66" i="1"/>
  <c r="AB66" i="1"/>
  <c r="AC66" i="1"/>
  <c r="AD66" i="1"/>
  <c r="AE66" i="1"/>
  <c r="AF66" i="1"/>
  <c r="AG66" i="1"/>
  <c r="AH66" i="1"/>
  <c r="AI66" i="1"/>
  <c r="AJ66" i="1"/>
  <c r="AK66" i="1"/>
  <c r="AL66" i="1"/>
  <c r="AM66" i="1"/>
  <c r="AN66" i="1"/>
  <c r="AO66" i="1"/>
  <c r="AP66" i="1"/>
  <c r="AQ66" i="1"/>
  <c r="AR66" i="1"/>
  <c r="AS66" i="1"/>
  <c r="AT66" i="1"/>
  <c r="AU66" i="1"/>
  <c r="AV66" i="1"/>
  <c r="AW66" i="1"/>
  <c r="AX66" i="1"/>
  <c r="AY66" i="1"/>
  <c r="AZ66" i="1"/>
  <c r="BA66" i="1"/>
  <c r="BB66" i="1"/>
  <c r="BC66" i="1"/>
  <c r="BD66" i="1"/>
  <c r="BE66" i="1"/>
  <c r="BF66" i="1"/>
  <c r="BG66" i="1"/>
  <c r="BH66" i="1"/>
  <c r="BI66" i="1"/>
  <c r="BJ66" i="1"/>
  <c r="BK66" i="1"/>
  <c r="BL66" i="1"/>
  <c r="BM66" i="1"/>
  <c r="BN66" i="1"/>
  <c r="BO66" i="1"/>
  <c r="BP66" i="1"/>
  <c r="BQ66" i="1"/>
  <c r="BR66" i="1"/>
  <c r="BS66" i="1"/>
  <c r="BT66" i="1"/>
  <c r="BU66" i="1"/>
  <c r="BV66" i="1"/>
  <c r="BW66" i="1"/>
  <c r="BX66" i="1"/>
  <c r="BY66" i="1"/>
  <c r="BZ66" i="1"/>
  <c r="CA66" i="1"/>
  <c r="CB66" i="1"/>
  <c r="CC66" i="1"/>
  <c r="CD66" i="1"/>
  <c r="CE66" i="1"/>
  <c r="CF66" i="1"/>
  <c r="CG66" i="1"/>
  <c r="CH66" i="1"/>
  <c r="CI66" i="1"/>
  <c r="CJ66" i="1"/>
  <c r="CK66" i="1"/>
  <c r="CL66" i="1"/>
  <c r="CM66" i="1"/>
  <c r="CN66" i="1"/>
  <c r="CO66" i="1"/>
  <c r="CP66" i="1"/>
  <c r="CQ66" i="1"/>
  <c r="CR66" i="1"/>
  <c r="CS66" i="1"/>
  <c r="CT66" i="1"/>
  <c r="CU66" i="1"/>
  <c r="CV66" i="1"/>
  <c r="CW66" i="1"/>
  <c r="CX66" i="1"/>
  <c r="CY66" i="1"/>
  <c r="CZ66" i="1"/>
  <c r="DA66" i="1"/>
  <c r="DB66" i="1"/>
  <c r="DC66" i="1"/>
  <c r="DD66" i="1"/>
  <c r="DE66" i="1"/>
  <c r="DF66" i="1"/>
  <c r="DG66" i="1"/>
  <c r="DH66" i="1"/>
  <c r="DI66" i="1"/>
  <c r="DJ66" i="1"/>
  <c r="DK66" i="1"/>
  <c r="DL66" i="1"/>
  <c r="DM66" i="1"/>
  <c r="DN66" i="1"/>
  <c r="DO66" i="1"/>
  <c r="DP66" i="1"/>
  <c r="DQ66" i="1"/>
  <c r="DR66" i="1"/>
  <c r="DS66" i="1"/>
  <c r="DT66" i="1"/>
  <c r="DU66" i="1"/>
  <c r="S67" i="1"/>
  <c r="T67" i="1"/>
  <c r="U67" i="1"/>
  <c r="V67" i="1"/>
  <c r="W67" i="1"/>
  <c r="X67" i="1"/>
  <c r="Y67" i="1"/>
  <c r="Z67" i="1"/>
  <c r="AA67" i="1"/>
  <c r="AB67" i="1"/>
  <c r="AC67" i="1"/>
  <c r="AD67" i="1"/>
  <c r="AE67" i="1"/>
  <c r="AF67" i="1"/>
  <c r="AG67" i="1"/>
  <c r="AH67" i="1"/>
  <c r="AI67" i="1"/>
  <c r="AJ67" i="1"/>
  <c r="AK67" i="1"/>
  <c r="AL67" i="1"/>
  <c r="AM67" i="1"/>
  <c r="AN67" i="1"/>
  <c r="AO67" i="1"/>
  <c r="AP67" i="1"/>
  <c r="AQ67" i="1"/>
  <c r="AR67" i="1"/>
  <c r="AS67" i="1"/>
  <c r="AT67" i="1"/>
  <c r="AU67" i="1"/>
  <c r="AV67" i="1"/>
  <c r="AW67" i="1"/>
  <c r="AX67" i="1"/>
  <c r="AY67" i="1"/>
  <c r="AZ67" i="1"/>
  <c r="BA67" i="1"/>
  <c r="BB67" i="1"/>
  <c r="BC67" i="1"/>
  <c r="BD67" i="1"/>
  <c r="BE67" i="1"/>
  <c r="BF67" i="1"/>
  <c r="BG67" i="1"/>
  <c r="BH67" i="1"/>
  <c r="BI67" i="1"/>
  <c r="BJ67" i="1"/>
  <c r="BK67" i="1"/>
  <c r="BL67" i="1"/>
  <c r="BM67" i="1"/>
  <c r="BN67" i="1"/>
  <c r="BO67" i="1"/>
  <c r="BP67" i="1"/>
  <c r="BQ67" i="1"/>
  <c r="BR67" i="1"/>
  <c r="BS67" i="1"/>
  <c r="BT67" i="1"/>
  <c r="BU67" i="1"/>
  <c r="BV67" i="1"/>
  <c r="BW67" i="1"/>
  <c r="BX67" i="1"/>
  <c r="BY67" i="1"/>
  <c r="BZ67" i="1"/>
  <c r="CA67" i="1"/>
  <c r="CB67" i="1"/>
  <c r="CC67" i="1"/>
  <c r="CD67" i="1"/>
  <c r="CE67" i="1"/>
  <c r="CF67" i="1"/>
  <c r="CG67" i="1"/>
  <c r="CH67" i="1"/>
  <c r="CI67" i="1"/>
  <c r="CJ67" i="1"/>
  <c r="CK67" i="1"/>
  <c r="CL67" i="1"/>
  <c r="CM67" i="1"/>
  <c r="CN67" i="1"/>
  <c r="CO67" i="1"/>
  <c r="CP67" i="1"/>
  <c r="CQ67" i="1"/>
  <c r="CR67" i="1"/>
  <c r="CS67" i="1"/>
  <c r="CT67" i="1"/>
  <c r="CU67" i="1"/>
  <c r="CV67" i="1"/>
  <c r="CW67" i="1"/>
  <c r="CX67" i="1"/>
  <c r="CY67" i="1"/>
  <c r="CZ67" i="1"/>
  <c r="DA67" i="1"/>
  <c r="DB67" i="1"/>
  <c r="DC67" i="1"/>
  <c r="DD67" i="1"/>
  <c r="DE67" i="1"/>
  <c r="DF67" i="1"/>
  <c r="DG67" i="1"/>
  <c r="DH67" i="1"/>
  <c r="DI67" i="1"/>
  <c r="DJ67" i="1"/>
  <c r="DK67" i="1"/>
  <c r="DL67" i="1"/>
  <c r="DM67" i="1"/>
  <c r="DN67" i="1"/>
  <c r="DO67" i="1"/>
  <c r="DP67" i="1"/>
  <c r="DQ67" i="1"/>
  <c r="DR67" i="1"/>
  <c r="DS67" i="1"/>
  <c r="DT67" i="1"/>
  <c r="DU67" i="1"/>
  <c r="E67" i="1"/>
  <c r="F67" i="1"/>
  <c r="G67" i="1"/>
  <c r="H67" i="1"/>
  <c r="I67" i="1"/>
  <c r="J67" i="1"/>
  <c r="K67" i="1"/>
  <c r="L67" i="1"/>
  <c r="M67" i="1"/>
  <c r="N67" i="1"/>
  <c r="O67" i="1"/>
  <c r="P67" i="1"/>
  <c r="Q67" i="1"/>
  <c r="R67" i="1"/>
  <c r="D67" i="1"/>
  <c r="E66" i="1"/>
  <c r="F66" i="1"/>
  <c r="G66" i="1"/>
  <c r="H66" i="1"/>
  <c r="I66" i="1"/>
  <c r="J66" i="1"/>
  <c r="K66" i="1"/>
  <c r="L66" i="1"/>
  <c r="M66" i="1"/>
  <c r="N66" i="1"/>
  <c r="O66" i="1"/>
  <c r="P66" i="1"/>
  <c r="Q66" i="1"/>
  <c r="R66" i="1"/>
  <c r="D66" i="1"/>
  <c r="F65" i="1"/>
  <c r="G65" i="1"/>
  <c r="H65" i="1"/>
  <c r="I65" i="1"/>
  <c r="J65" i="1"/>
  <c r="K65" i="1"/>
  <c r="L65" i="1"/>
  <c r="M65" i="1"/>
  <c r="N65" i="1"/>
  <c r="O65" i="1"/>
  <c r="P65" i="1"/>
  <c r="Q65" i="1"/>
  <c r="R65" i="1"/>
  <c r="D65" i="1"/>
  <c r="N6" i="2" l="1"/>
  <c r="N10" i="2" s="1"/>
  <c r="N8" i="2"/>
  <c r="N9" i="2"/>
  <c r="N13" i="2"/>
  <c r="N14" i="2"/>
  <c r="N15" i="2"/>
  <c r="N16" i="2"/>
  <c r="N17" i="2"/>
  <c r="N5" i="2"/>
  <c r="N12" i="2" l="1"/>
  <c r="N11" i="2"/>
  <c r="N7" i="2"/>
  <c r="B17" i="4" l="1"/>
  <c r="AB20" i="4"/>
  <c r="AB38" i="4"/>
  <c r="AC55" i="4"/>
  <c r="AB55" i="4"/>
  <c r="AA55" i="4"/>
  <c r="Z55" i="4"/>
  <c r="Y55" i="4"/>
  <c r="X55" i="4"/>
  <c r="W55" i="4"/>
  <c r="V55" i="4"/>
  <c r="U55" i="4"/>
  <c r="T55" i="4"/>
  <c r="S55" i="4"/>
  <c r="R55" i="4"/>
  <c r="Q55" i="4"/>
  <c r="P55" i="4"/>
  <c r="O55" i="4"/>
  <c r="N55" i="4"/>
  <c r="M55" i="4"/>
  <c r="L55" i="4"/>
  <c r="K55" i="4"/>
  <c r="J55" i="4"/>
  <c r="I55" i="4"/>
  <c r="H55" i="4"/>
  <c r="G55" i="4"/>
  <c r="F55" i="4"/>
  <c r="E55" i="4"/>
  <c r="D55" i="4"/>
  <c r="C55" i="4"/>
  <c r="B55" i="4"/>
  <c r="AC54" i="4"/>
  <c r="AB54" i="4"/>
  <c r="AA54" i="4"/>
  <c r="Z54" i="4"/>
  <c r="Y54" i="4"/>
  <c r="X54" i="4"/>
  <c r="W54" i="4"/>
  <c r="V54" i="4"/>
  <c r="U54" i="4"/>
  <c r="T54" i="4"/>
  <c r="S54" i="4"/>
  <c r="R54" i="4"/>
  <c r="Q54" i="4"/>
  <c r="P54" i="4"/>
  <c r="O54" i="4"/>
  <c r="N54" i="4"/>
  <c r="M54" i="4"/>
  <c r="L54" i="4"/>
  <c r="K54" i="4"/>
  <c r="J54" i="4"/>
  <c r="I54" i="4"/>
  <c r="H54" i="4"/>
  <c r="G54" i="4"/>
  <c r="F54" i="4"/>
  <c r="E54" i="4"/>
  <c r="D54" i="4"/>
  <c r="C54" i="4"/>
  <c r="B54" i="4"/>
  <c r="AC53" i="4"/>
  <c r="AB53" i="4"/>
  <c r="AA53" i="4"/>
  <c r="Z53" i="4"/>
  <c r="Y53" i="4"/>
  <c r="X53" i="4"/>
  <c r="W53" i="4"/>
  <c r="V53" i="4"/>
  <c r="U53" i="4"/>
  <c r="T53" i="4"/>
  <c r="S53" i="4"/>
  <c r="R53" i="4"/>
  <c r="Q53" i="4"/>
  <c r="P53" i="4"/>
  <c r="O53" i="4"/>
  <c r="N53" i="4"/>
  <c r="M53" i="4"/>
  <c r="L53" i="4"/>
  <c r="K53" i="4"/>
  <c r="J53" i="4"/>
  <c r="I53" i="4"/>
  <c r="H53" i="4"/>
  <c r="G53" i="4"/>
  <c r="F53" i="4"/>
  <c r="E53" i="4"/>
  <c r="D53" i="4"/>
  <c r="C53" i="4"/>
  <c r="B53" i="4"/>
  <c r="AC52" i="4"/>
  <c r="AB52" i="4"/>
  <c r="AA52" i="4"/>
  <c r="Z52" i="4"/>
  <c r="Y52" i="4"/>
  <c r="X52" i="4"/>
  <c r="W52" i="4"/>
  <c r="V52" i="4"/>
  <c r="U52" i="4"/>
  <c r="T52" i="4"/>
  <c r="S52" i="4"/>
  <c r="R52" i="4"/>
  <c r="Q52" i="4"/>
  <c r="P52" i="4"/>
  <c r="O52" i="4"/>
  <c r="N52" i="4"/>
  <c r="M52" i="4"/>
  <c r="L52" i="4"/>
  <c r="K52" i="4"/>
  <c r="J52" i="4"/>
  <c r="I52" i="4"/>
  <c r="H52" i="4"/>
  <c r="G52" i="4"/>
  <c r="F52" i="4"/>
  <c r="E52" i="4"/>
  <c r="D52" i="4"/>
  <c r="C52" i="4"/>
  <c r="B52" i="4"/>
  <c r="AC51" i="4"/>
  <c r="AB51" i="4"/>
  <c r="AA51" i="4"/>
  <c r="Z51" i="4"/>
  <c r="Y51" i="4"/>
  <c r="X51" i="4"/>
  <c r="W51" i="4"/>
  <c r="V51" i="4"/>
  <c r="U51" i="4"/>
  <c r="T51" i="4"/>
  <c r="S51" i="4"/>
  <c r="R51" i="4"/>
  <c r="Q51" i="4"/>
  <c r="P51" i="4"/>
  <c r="O51" i="4"/>
  <c r="N51" i="4"/>
  <c r="M51" i="4"/>
  <c r="L51" i="4"/>
  <c r="K51" i="4"/>
  <c r="J51" i="4"/>
  <c r="I51" i="4"/>
  <c r="H51" i="4"/>
  <c r="G51" i="4"/>
  <c r="F51" i="4"/>
  <c r="E51" i="4"/>
  <c r="D51" i="4"/>
  <c r="C51" i="4"/>
  <c r="B51" i="4"/>
  <c r="AC38" i="4"/>
  <c r="AA38" i="4"/>
  <c r="Z38" i="4"/>
  <c r="Y38" i="4"/>
  <c r="X38" i="4"/>
  <c r="W38" i="4"/>
  <c r="V38" i="4"/>
  <c r="U38" i="4"/>
  <c r="T38" i="4"/>
  <c r="S38" i="4"/>
  <c r="R38" i="4"/>
  <c r="Q38" i="4"/>
  <c r="P38" i="4"/>
  <c r="O38" i="4"/>
  <c r="N38" i="4"/>
  <c r="M38" i="4"/>
  <c r="L38" i="4"/>
  <c r="K38" i="4"/>
  <c r="J38" i="4"/>
  <c r="I38" i="4"/>
  <c r="H38" i="4"/>
  <c r="G38" i="4"/>
  <c r="F38" i="4"/>
  <c r="E38" i="4"/>
  <c r="D38" i="4"/>
  <c r="C38" i="4"/>
  <c r="B38" i="4"/>
  <c r="AC37" i="4"/>
  <c r="AB37" i="4"/>
  <c r="AA37" i="4"/>
  <c r="Z37" i="4"/>
  <c r="Y37" i="4"/>
  <c r="X37" i="4"/>
  <c r="W37" i="4"/>
  <c r="V37" i="4"/>
  <c r="U37" i="4"/>
  <c r="T37" i="4"/>
  <c r="S37" i="4"/>
  <c r="R37" i="4"/>
  <c r="Q37" i="4"/>
  <c r="P37" i="4"/>
  <c r="O37" i="4"/>
  <c r="N37" i="4"/>
  <c r="M37" i="4"/>
  <c r="L37" i="4"/>
  <c r="K37" i="4"/>
  <c r="J37" i="4"/>
  <c r="I37" i="4"/>
  <c r="H37" i="4"/>
  <c r="G37" i="4"/>
  <c r="F37" i="4"/>
  <c r="E37" i="4"/>
  <c r="D37" i="4"/>
  <c r="C37" i="4"/>
  <c r="B37" i="4"/>
  <c r="AC36" i="4"/>
  <c r="AB36" i="4"/>
  <c r="AA36" i="4"/>
  <c r="Z36" i="4"/>
  <c r="Y36" i="4"/>
  <c r="X36" i="4"/>
  <c r="W36" i="4"/>
  <c r="V36" i="4"/>
  <c r="U36" i="4"/>
  <c r="T36" i="4"/>
  <c r="S36" i="4"/>
  <c r="R36" i="4"/>
  <c r="Q36" i="4"/>
  <c r="P36" i="4"/>
  <c r="O36" i="4"/>
  <c r="N36" i="4"/>
  <c r="M36" i="4"/>
  <c r="L36" i="4"/>
  <c r="K36" i="4"/>
  <c r="J36" i="4"/>
  <c r="I36" i="4"/>
  <c r="H36" i="4"/>
  <c r="G36" i="4"/>
  <c r="F36" i="4"/>
  <c r="E36" i="4"/>
  <c r="D36" i="4"/>
  <c r="C36" i="4"/>
  <c r="B36" i="4"/>
  <c r="AC35" i="4"/>
  <c r="AB35" i="4"/>
  <c r="AA35" i="4"/>
  <c r="Z35" i="4"/>
  <c r="Y35" i="4"/>
  <c r="X35" i="4"/>
  <c r="W35" i="4"/>
  <c r="V35" i="4"/>
  <c r="U35" i="4"/>
  <c r="T35" i="4"/>
  <c r="S35" i="4"/>
  <c r="R35" i="4"/>
  <c r="Q35" i="4"/>
  <c r="P35" i="4"/>
  <c r="O35" i="4"/>
  <c r="N35" i="4"/>
  <c r="M35" i="4"/>
  <c r="L35" i="4"/>
  <c r="K35" i="4"/>
  <c r="J35" i="4"/>
  <c r="I35" i="4"/>
  <c r="H35" i="4"/>
  <c r="G35" i="4"/>
  <c r="F35" i="4"/>
  <c r="E35" i="4"/>
  <c r="D35" i="4"/>
  <c r="C35" i="4"/>
  <c r="B35" i="4"/>
  <c r="AC34" i="4"/>
  <c r="AB34" i="4"/>
  <c r="AA34" i="4"/>
  <c r="Z34" i="4"/>
  <c r="Y34" i="4"/>
  <c r="X34" i="4"/>
  <c r="W34" i="4"/>
  <c r="V34" i="4"/>
  <c r="U34" i="4"/>
  <c r="T34" i="4"/>
  <c r="S34" i="4"/>
  <c r="R34" i="4"/>
  <c r="Q34" i="4"/>
  <c r="P34" i="4"/>
  <c r="O34" i="4"/>
  <c r="N34" i="4"/>
  <c r="M34" i="4"/>
  <c r="L34" i="4"/>
  <c r="K34" i="4"/>
  <c r="J34" i="4"/>
  <c r="I34" i="4"/>
  <c r="H34" i="4"/>
  <c r="G34" i="4"/>
  <c r="F34" i="4"/>
  <c r="E34" i="4"/>
  <c r="D34" i="4"/>
  <c r="C34" i="4"/>
  <c r="B34" i="4"/>
  <c r="AD6" i="4"/>
  <c r="AE6" i="4" s="1"/>
  <c r="B16" i="4" l="1"/>
  <c r="C16" i="4" l="1"/>
  <c r="D16" i="4"/>
  <c r="E16" i="4"/>
  <c r="F16" i="4"/>
  <c r="G16" i="4"/>
  <c r="H16" i="4"/>
  <c r="I16" i="4"/>
  <c r="J16" i="4"/>
  <c r="K16" i="4"/>
  <c r="L16" i="4"/>
  <c r="M16" i="4"/>
  <c r="N16" i="4"/>
  <c r="O16" i="4"/>
  <c r="P16" i="4"/>
  <c r="Q16" i="4"/>
  <c r="R16" i="4"/>
  <c r="S16" i="4"/>
  <c r="T16" i="4"/>
  <c r="U16" i="4"/>
  <c r="V16" i="4"/>
  <c r="W16" i="4"/>
  <c r="X16" i="4"/>
  <c r="Y16" i="4"/>
  <c r="Z16" i="4"/>
  <c r="AA16" i="4"/>
  <c r="AB16" i="4"/>
  <c r="AC16" i="4"/>
  <c r="C17" i="4"/>
  <c r="D17" i="4"/>
  <c r="E17" i="4"/>
  <c r="F17" i="4"/>
  <c r="G17" i="4"/>
  <c r="H17" i="4"/>
  <c r="I17" i="4"/>
  <c r="J17" i="4"/>
  <c r="K17" i="4"/>
  <c r="L17" i="4"/>
  <c r="M17" i="4"/>
  <c r="N17" i="4"/>
  <c r="O17" i="4"/>
  <c r="P17" i="4"/>
  <c r="Q17" i="4"/>
  <c r="R17" i="4"/>
  <c r="S17" i="4"/>
  <c r="T17" i="4"/>
  <c r="U17" i="4"/>
  <c r="V17" i="4"/>
  <c r="W17" i="4"/>
  <c r="X17" i="4"/>
  <c r="Y17" i="4"/>
  <c r="Z17" i="4"/>
  <c r="AA17" i="4"/>
  <c r="AB17" i="4"/>
  <c r="AC17" i="4"/>
  <c r="C18" i="4"/>
  <c r="D18" i="4"/>
  <c r="E18" i="4"/>
  <c r="F18" i="4"/>
  <c r="G18" i="4"/>
  <c r="H18" i="4"/>
  <c r="I18" i="4"/>
  <c r="J18" i="4"/>
  <c r="K18" i="4"/>
  <c r="L18" i="4"/>
  <c r="M18" i="4"/>
  <c r="N18" i="4"/>
  <c r="O18" i="4"/>
  <c r="P18" i="4"/>
  <c r="Q18" i="4"/>
  <c r="R18" i="4"/>
  <c r="S18" i="4"/>
  <c r="T18" i="4"/>
  <c r="U18" i="4"/>
  <c r="V18" i="4"/>
  <c r="W18" i="4"/>
  <c r="X18" i="4"/>
  <c r="Y18" i="4"/>
  <c r="Z18" i="4"/>
  <c r="AA18" i="4"/>
  <c r="AB18" i="4"/>
  <c r="AC18" i="4"/>
  <c r="C19" i="4"/>
  <c r="D19" i="4"/>
  <c r="E19" i="4"/>
  <c r="F19" i="4"/>
  <c r="G19" i="4"/>
  <c r="H19" i="4"/>
  <c r="I19" i="4"/>
  <c r="J19" i="4"/>
  <c r="K19" i="4"/>
  <c r="L19" i="4"/>
  <c r="M19" i="4"/>
  <c r="N19" i="4"/>
  <c r="O19" i="4"/>
  <c r="P19" i="4"/>
  <c r="Q19" i="4"/>
  <c r="R19" i="4"/>
  <c r="S19" i="4"/>
  <c r="T19" i="4"/>
  <c r="U19" i="4"/>
  <c r="V19" i="4"/>
  <c r="W19" i="4"/>
  <c r="X19" i="4"/>
  <c r="Y19" i="4"/>
  <c r="Z19" i="4"/>
  <c r="AA19" i="4"/>
  <c r="AB19" i="4"/>
  <c r="AC19" i="4"/>
  <c r="C20" i="4"/>
  <c r="D20" i="4"/>
  <c r="E20" i="4"/>
  <c r="F20" i="4"/>
  <c r="G20" i="4"/>
  <c r="H20" i="4"/>
  <c r="I20" i="4"/>
  <c r="J20" i="4"/>
  <c r="K20" i="4"/>
  <c r="L20" i="4"/>
  <c r="M20" i="4"/>
  <c r="N20" i="4"/>
  <c r="O20" i="4"/>
  <c r="P20" i="4"/>
  <c r="Q20" i="4"/>
  <c r="R20" i="4"/>
  <c r="S20" i="4"/>
  <c r="T20" i="4"/>
  <c r="U20" i="4"/>
  <c r="V20" i="4"/>
  <c r="W20" i="4"/>
  <c r="X20" i="4"/>
  <c r="Y20" i="4"/>
  <c r="Z20" i="4"/>
  <c r="AA20" i="4"/>
  <c r="AC20" i="4"/>
  <c r="B20" i="4"/>
  <c r="B19" i="4"/>
  <c r="D68" i="1" l="1"/>
  <c r="E57" i="1" l="1"/>
  <c r="F57" i="1"/>
  <c r="G57" i="1"/>
  <c r="H57" i="1"/>
  <c r="I57" i="1"/>
  <c r="J57" i="1"/>
  <c r="K57" i="1"/>
  <c r="L57" i="1"/>
  <c r="M57" i="1"/>
  <c r="N57" i="1"/>
  <c r="O57" i="1"/>
  <c r="P57" i="1"/>
  <c r="Q57" i="1"/>
  <c r="R57" i="1"/>
  <c r="S57" i="1"/>
  <c r="T57" i="1"/>
  <c r="U57" i="1"/>
  <c r="V57" i="1"/>
  <c r="W57" i="1"/>
  <c r="X57" i="1"/>
  <c r="Y57" i="1"/>
  <c r="Z57" i="1"/>
  <c r="AA57" i="1"/>
  <c r="AB57" i="1"/>
  <c r="AC57" i="1"/>
  <c r="AD57" i="1"/>
  <c r="AE57" i="1"/>
  <c r="AF57" i="1"/>
  <c r="AG57" i="1"/>
  <c r="AH57" i="1"/>
  <c r="AI57" i="1"/>
  <c r="AJ57" i="1"/>
  <c r="AK57" i="1"/>
  <c r="AL57" i="1"/>
  <c r="AM57" i="1"/>
  <c r="AN57" i="1"/>
  <c r="AO57" i="1"/>
  <c r="AP57" i="1"/>
  <c r="AQ57" i="1"/>
  <c r="AR57" i="1"/>
  <c r="AS57" i="1"/>
  <c r="AT57" i="1"/>
  <c r="AU57" i="1"/>
  <c r="AV57" i="1"/>
  <c r="AW57" i="1"/>
  <c r="AX57" i="1"/>
  <c r="AY57" i="1"/>
  <c r="AZ57" i="1"/>
  <c r="BA57" i="1"/>
  <c r="BB57" i="1"/>
  <c r="BC57" i="1"/>
  <c r="BD57" i="1"/>
  <c r="BE57" i="1"/>
  <c r="BF57" i="1"/>
  <c r="BG57" i="1"/>
  <c r="BH57" i="1"/>
  <c r="BI57" i="1"/>
  <c r="BJ57" i="1"/>
  <c r="BK57" i="1"/>
  <c r="BL57" i="1"/>
  <c r="BM57" i="1"/>
  <c r="BN57" i="1"/>
  <c r="BO57" i="1"/>
  <c r="BP57" i="1"/>
  <c r="BQ57" i="1"/>
  <c r="BR57" i="1"/>
  <c r="BS57" i="1"/>
  <c r="BT57" i="1"/>
  <c r="BU57" i="1"/>
  <c r="BV57" i="1"/>
  <c r="BW57" i="1"/>
  <c r="BX57" i="1"/>
  <c r="BY57" i="1"/>
  <c r="BZ57" i="1"/>
  <c r="CA57" i="1"/>
  <c r="CB57" i="1"/>
  <c r="CC57" i="1"/>
  <c r="CD57" i="1"/>
  <c r="CE57" i="1"/>
  <c r="CF57" i="1"/>
  <c r="CG57" i="1"/>
  <c r="CH57" i="1"/>
  <c r="CI57" i="1"/>
  <c r="CJ57" i="1"/>
  <c r="CK57" i="1"/>
  <c r="CL57" i="1"/>
  <c r="CM57" i="1"/>
  <c r="CN57" i="1"/>
  <c r="CO57" i="1"/>
  <c r="CP57" i="1"/>
  <c r="CQ57" i="1"/>
  <c r="CR57" i="1"/>
  <c r="CS57" i="1"/>
  <c r="CT57" i="1"/>
  <c r="CU57" i="1"/>
  <c r="CV57" i="1"/>
  <c r="CW57" i="1"/>
  <c r="CX57" i="1"/>
  <c r="CY57" i="1"/>
  <c r="CZ57" i="1"/>
  <c r="DA57" i="1"/>
  <c r="DB57" i="1"/>
  <c r="DC57" i="1"/>
  <c r="DD57" i="1"/>
  <c r="DE57" i="1"/>
  <c r="DF57" i="1"/>
  <c r="DG57" i="1"/>
  <c r="DH57" i="1"/>
  <c r="DI57" i="1"/>
  <c r="DJ57" i="1"/>
  <c r="DK57" i="1"/>
  <c r="DL57" i="1"/>
  <c r="DM57" i="1"/>
  <c r="DN57" i="1"/>
  <c r="DO57" i="1"/>
  <c r="DP57" i="1"/>
  <c r="DQ57" i="1"/>
  <c r="DR57" i="1"/>
  <c r="DS57" i="1"/>
  <c r="DT57" i="1"/>
  <c r="DU57" i="1"/>
  <c r="E60" i="1"/>
  <c r="F60" i="1"/>
  <c r="G60" i="1"/>
  <c r="H60" i="1"/>
  <c r="I60" i="1"/>
  <c r="J60" i="1"/>
  <c r="K60" i="1"/>
  <c r="L60" i="1"/>
  <c r="M60" i="1"/>
  <c r="N60" i="1"/>
  <c r="O60" i="1"/>
  <c r="P60" i="1"/>
  <c r="Q60" i="1"/>
  <c r="R60" i="1"/>
  <c r="S60" i="1"/>
  <c r="T60" i="1"/>
  <c r="U60" i="1"/>
  <c r="V60" i="1"/>
  <c r="W60" i="1"/>
  <c r="X60" i="1"/>
  <c r="Y60" i="1"/>
  <c r="Z60" i="1"/>
  <c r="AA60" i="1"/>
  <c r="AB60" i="1"/>
  <c r="AC60" i="1"/>
  <c r="AD60" i="1"/>
  <c r="AE60" i="1"/>
  <c r="AF60" i="1"/>
  <c r="AG60" i="1"/>
  <c r="AH60" i="1"/>
  <c r="AI60" i="1"/>
  <c r="AJ60" i="1"/>
  <c r="AK60" i="1"/>
  <c r="AL60" i="1"/>
  <c r="AM60" i="1"/>
  <c r="AN60" i="1"/>
  <c r="AO60" i="1"/>
  <c r="AP60" i="1"/>
  <c r="AQ60" i="1"/>
  <c r="AR60" i="1"/>
  <c r="AS60" i="1"/>
  <c r="AT60" i="1"/>
  <c r="AU60" i="1"/>
  <c r="AV60" i="1"/>
  <c r="AW60" i="1"/>
  <c r="AX60" i="1"/>
  <c r="AY60" i="1"/>
  <c r="AZ60" i="1"/>
  <c r="BA60" i="1"/>
  <c r="BB60" i="1"/>
  <c r="BC60" i="1"/>
  <c r="BD60" i="1"/>
  <c r="BE60" i="1"/>
  <c r="BF60" i="1"/>
  <c r="BG60" i="1"/>
  <c r="BH60" i="1"/>
  <c r="BI60" i="1"/>
  <c r="BJ60" i="1"/>
  <c r="BK60" i="1"/>
  <c r="BL60" i="1"/>
  <c r="BM60" i="1"/>
  <c r="BN60" i="1"/>
  <c r="BO60" i="1"/>
  <c r="BP60" i="1"/>
  <c r="BQ60" i="1"/>
  <c r="BR60" i="1"/>
  <c r="BS60" i="1"/>
  <c r="BT60" i="1"/>
  <c r="BU60" i="1"/>
  <c r="BV60" i="1"/>
  <c r="BW60" i="1"/>
  <c r="BX60" i="1"/>
  <c r="BY60" i="1"/>
  <c r="BZ60" i="1"/>
  <c r="CA60" i="1"/>
  <c r="CB60" i="1"/>
  <c r="CC60" i="1"/>
  <c r="CD60" i="1"/>
  <c r="CE60" i="1"/>
  <c r="CF60" i="1"/>
  <c r="CG60" i="1"/>
  <c r="CH60" i="1"/>
  <c r="CI60" i="1"/>
  <c r="CJ60" i="1"/>
  <c r="CK60" i="1"/>
  <c r="CL60" i="1"/>
  <c r="CM60" i="1"/>
  <c r="CN60" i="1"/>
  <c r="CO60" i="1"/>
  <c r="CP60" i="1"/>
  <c r="CQ60" i="1"/>
  <c r="CR60" i="1"/>
  <c r="CS60" i="1"/>
  <c r="CT60" i="1"/>
  <c r="CU60" i="1"/>
  <c r="CV60" i="1"/>
  <c r="CW60" i="1"/>
  <c r="CX60" i="1"/>
  <c r="CY60" i="1"/>
  <c r="CZ60" i="1"/>
  <c r="DA60" i="1"/>
  <c r="DB60" i="1"/>
  <c r="DC60" i="1"/>
  <c r="DD60" i="1"/>
  <c r="DE60" i="1"/>
  <c r="DF60" i="1"/>
  <c r="DG60" i="1"/>
  <c r="DH60" i="1"/>
  <c r="DI60" i="1"/>
  <c r="DJ60" i="1"/>
  <c r="DK60" i="1"/>
  <c r="DL60" i="1"/>
  <c r="DM60" i="1"/>
  <c r="DN60" i="1"/>
  <c r="DO60" i="1"/>
  <c r="DP60" i="1"/>
  <c r="DQ60" i="1"/>
  <c r="DR60" i="1"/>
  <c r="DS60" i="1"/>
  <c r="DT60" i="1"/>
  <c r="DU60" i="1"/>
  <c r="E61" i="1"/>
  <c r="F61" i="1"/>
  <c r="G61" i="1"/>
  <c r="H61" i="1"/>
  <c r="I61" i="1"/>
  <c r="J61" i="1"/>
  <c r="K61" i="1"/>
  <c r="L61" i="1"/>
  <c r="M61" i="1"/>
  <c r="N61" i="1"/>
  <c r="O61" i="1"/>
  <c r="P61" i="1"/>
  <c r="Q61" i="1"/>
  <c r="R61" i="1"/>
  <c r="S61" i="1"/>
  <c r="T61" i="1"/>
  <c r="U61" i="1"/>
  <c r="V61" i="1"/>
  <c r="W61" i="1"/>
  <c r="X61" i="1"/>
  <c r="Y61" i="1"/>
  <c r="Z61" i="1"/>
  <c r="AA61" i="1"/>
  <c r="AB61" i="1"/>
  <c r="AC61" i="1"/>
  <c r="AD61" i="1"/>
  <c r="AE61" i="1"/>
  <c r="AF61" i="1"/>
  <c r="AG61" i="1"/>
  <c r="AH61" i="1"/>
  <c r="AI61" i="1"/>
  <c r="AJ61" i="1"/>
  <c r="AK61" i="1"/>
  <c r="AL61" i="1"/>
  <c r="AM61" i="1"/>
  <c r="AN61" i="1"/>
  <c r="AO61" i="1"/>
  <c r="AP61" i="1"/>
  <c r="AQ61" i="1"/>
  <c r="AR61" i="1"/>
  <c r="AS61" i="1"/>
  <c r="AT61" i="1"/>
  <c r="AU61" i="1"/>
  <c r="AV61" i="1"/>
  <c r="AW61" i="1"/>
  <c r="AX61" i="1"/>
  <c r="AY61" i="1"/>
  <c r="AZ61" i="1"/>
  <c r="BA61" i="1"/>
  <c r="BB61" i="1"/>
  <c r="BC61" i="1"/>
  <c r="BD61" i="1"/>
  <c r="BE61" i="1"/>
  <c r="BF61" i="1"/>
  <c r="BG61" i="1"/>
  <c r="BH61" i="1"/>
  <c r="BI61" i="1"/>
  <c r="BJ61" i="1"/>
  <c r="BK61" i="1"/>
  <c r="BL61" i="1"/>
  <c r="BM61" i="1"/>
  <c r="BN61" i="1"/>
  <c r="BO61" i="1"/>
  <c r="BP61" i="1"/>
  <c r="BQ61" i="1"/>
  <c r="BR61" i="1"/>
  <c r="BS61" i="1"/>
  <c r="BT61" i="1"/>
  <c r="BU61" i="1"/>
  <c r="BV61" i="1"/>
  <c r="BW61" i="1"/>
  <c r="BX61" i="1"/>
  <c r="BY61" i="1"/>
  <c r="BZ61" i="1"/>
  <c r="CA61" i="1"/>
  <c r="CB61" i="1"/>
  <c r="CC61" i="1"/>
  <c r="CD61" i="1"/>
  <c r="CE61" i="1"/>
  <c r="CF61" i="1"/>
  <c r="CG61" i="1"/>
  <c r="CH61" i="1"/>
  <c r="CI61" i="1"/>
  <c r="CJ61" i="1"/>
  <c r="CK61" i="1"/>
  <c r="CL61" i="1"/>
  <c r="CM61" i="1"/>
  <c r="CN61" i="1"/>
  <c r="CO61" i="1"/>
  <c r="CP61" i="1"/>
  <c r="CQ61" i="1"/>
  <c r="CR61" i="1"/>
  <c r="CS61" i="1"/>
  <c r="CT61" i="1"/>
  <c r="CU61" i="1"/>
  <c r="CV61" i="1"/>
  <c r="CW61" i="1"/>
  <c r="CX61" i="1"/>
  <c r="CY61" i="1"/>
  <c r="CZ61" i="1"/>
  <c r="DA61" i="1"/>
  <c r="DB61" i="1"/>
  <c r="DC61" i="1"/>
  <c r="DD61" i="1"/>
  <c r="DE61" i="1"/>
  <c r="DF61" i="1"/>
  <c r="DG61" i="1"/>
  <c r="DH61" i="1"/>
  <c r="DI61" i="1"/>
  <c r="DJ61" i="1"/>
  <c r="DK61" i="1"/>
  <c r="DL61" i="1"/>
  <c r="DM61" i="1"/>
  <c r="DN61" i="1"/>
  <c r="DO61" i="1"/>
  <c r="DP61" i="1"/>
  <c r="DQ61" i="1"/>
  <c r="DR61" i="1"/>
  <c r="DS61" i="1"/>
  <c r="DT61" i="1"/>
  <c r="DU61" i="1"/>
  <c r="D61" i="1"/>
  <c r="D60" i="1"/>
  <c r="D57" i="1"/>
  <c r="E43" i="1"/>
  <c r="F43" i="1"/>
  <c r="G43" i="1"/>
  <c r="H43" i="1"/>
  <c r="I43" i="1"/>
  <c r="J43" i="1"/>
  <c r="K43" i="1"/>
  <c r="L43" i="1"/>
  <c r="M43" i="1"/>
  <c r="N43" i="1"/>
  <c r="O43" i="1"/>
  <c r="P43" i="1"/>
  <c r="Q43" i="1"/>
  <c r="R43" i="1"/>
  <c r="S43" i="1"/>
  <c r="T43" i="1"/>
  <c r="U43" i="1"/>
  <c r="V43" i="1"/>
  <c r="W43" i="1"/>
  <c r="X43" i="1"/>
  <c r="Y43" i="1"/>
  <c r="Z43" i="1"/>
  <c r="AA43" i="1"/>
  <c r="AB43" i="1"/>
  <c r="AC43" i="1"/>
  <c r="AD43" i="1"/>
  <c r="AE43" i="1"/>
  <c r="AF43" i="1"/>
  <c r="AG43" i="1"/>
  <c r="AH43" i="1"/>
  <c r="AI43" i="1"/>
  <c r="AJ43" i="1"/>
  <c r="AK43" i="1"/>
  <c r="AL43" i="1"/>
  <c r="AM43" i="1"/>
  <c r="AN43" i="1"/>
  <c r="AO43" i="1"/>
  <c r="AP43" i="1"/>
  <c r="AQ43" i="1"/>
  <c r="AR43" i="1"/>
  <c r="AS43" i="1"/>
  <c r="AT43" i="1"/>
  <c r="AU43" i="1"/>
  <c r="AV43" i="1"/>
  <c r="AW43" i="1"/>
  <c r="AX43" i="1"/>
  <c r="AY43" i="1"/>
  <c r="AZ43" i="1"/>
  <c r="BA43" i="1"/>
  <c r="BB43" i="1"/>
  <c r="BC43" i="1"/>
  <c r="BD43" i="1"/>
  <c r="BE43" i="1"/>
  <c r="BF43" i="1"/>
  <c r="BG43" i="1"/>
  <c r="BH43" i="1"/>
  <c r="BI43" i="1"/>
  <c r="BJ43" i="1"/>
  <c r="BK43" i="1"/>
  <c r="BL43" i="1"/>
  <c r="BM43" i="1"/>
  <c r="BN43" i="1"/>
  <c r="BO43" i="1"/>
  <c r="BP43" i="1"/>
  <c r="BQ43" i="1"/>
  <c r="BR43" i="1"/>
  <c r="BS43" i="1"/>
  <c r="BT43" i="1"/>
  <c r="BU43" i="1"/>
  <c r="BV43" i="1"/>
  <c r="BW43" i="1"/>
  <c r="BX43" i="1"/>
  <c r="BY43" i="1"/>
  <c r="BZ43" i="1"/>
  <c r="CA43" i="1"/>
  <c r="CB43" i="1"/>
  <c r="CC43" i="1"/>
  <c r="CD43" i="1"/>
  <c r="CE43" i="1"/>
  <c r="CF43" i="1"/>
  <c r="CG43" i="1"/>
  <c r="CH43" i="1"/>
  <c r="CI43" i="1"/>
  <c r="CJ43" i="1"/>
  <c r="CK43" i="1"/>
  <c r="CL43" i="1"/>
  <c r="CM43" i="1"/>
  <c r="CN43" i="1"/>
  <c r="CO43" i="1"/>
  <c r="CP43" i="1"/>
  <c r="CQ43" i="1"/>
  <c r="CR43" i="1"/>
  <c r="CS43" i="1"/>
  <c r="CT43" i="1"/>
  <c r="CU43" i="1"/>
  <c r="CV43" i="1"/>
  <c r="CW43" i="1"/>
  <c r="CX43" i="1"/>
  <c r="CY43" i="1"/>
  <c r="CZ43" i="1"/>
  <c r="DA43" i="1"/>
  <c r="DB43" i="1"/>
  <c r="DC43" i="1"/>
  <c r="DD43" i="1"/>
  <c r="DE43" i="1"/>
  <c r="DF43" i="1"/>
  <c r="DG43" i="1"/>
  <c r="DH43" i="1"/>
  <c r="DI43" i="1"/>
  <c r="DJ43" i="1"/>
  <c r="DK43" i="1"/>
  <c r="DL43" i="1"/>
  <c r="DM43" i="1"/>
  <c r="DN43" i="1"/>
  <c r="DO43" i="1"/>
  <c r="DP43" i="1"/>
  <c r="DQ43" i="1"/>
  <c r="DR43" i="1"/>
  <c r="DS43" i="1"/>
  <c r="DT43" i="1"/>
  <c r="DU43" i="1"/>
  <c r="E46" i="1"/>
  <c r="F46" i="1"/>
  <c r="G46" i="1"/>
  <c r="H46" i="1"/>
  <c r="I46" i="1"/>
  <c r="J46" i="1"/>
  <c r="K46" i="1"/>
  <c r="L46" i="1"/>
  <c r="M46" i="1"/>
  <c r="N46" i="1"/>
  <c r="O46" i="1"/>
  <c r="P46" i="1"/>
  <c r="Q46" i="1"/>
  <c r="R46" i="1"/>
  <c r="S46" i="1"/>
  <c r="T46" i="1"/>
  <c r="U46" i="1"/>
  <c r="V46" i="1"/>
  <c r="W46" i="1"/>
  <c r="X46" i="1"/>
  <c r="Y46" i="1"/>
  <c r="Z46" i="1"/>
  <c r="AA46" i="1"/>
  <c r="AB46" i="1"/>
  <c r="AC46" i="1"/>
  <c r="AD46" i="1"/>
  <c r="AE46" i="1"/>
  <c r="AF46" i="1"/>
  <c r="AG46" i="1"/>
  <c r="AH46" i="1"/>
  <c r="AI46" i="1"/>
  <c r="AJ46" i="1"/>
  <c r="AK46" i="1"/>
  <c r="AL46" i="1"/>
  <c r="AM46" i="1"/>
  <c r="AN46" i="1"/>
  <c r="AO46" i="1"/>
  <c r="AP46" i="1"/>
  <c r="AQ46" i="1"/>
  <c r="AR46" i="1"/>
  <c r="AS46" i="1"/>
  <c r="AT46" i="1"/>
  <c r="AU46" i="1"/>
  <c r="AV46" i="1"/>
  <c r="AW46" i="1"/>
  <c r="AX46" i="1"/>
  <c r="AY46" i="1"/>
  <c r="AZ46" i="1"/>
  <c r="BA46" i="1"/>
  <c r="BB46" i="1"/>
  <c r="BC46" i="1"/>
  <c r="BD46" i="1"/>
  <c r="BE46" i="1"/>
  <c r="BF46" i="1"/>
  <c r="BG46" i="1"/>
  <c r="BH46" i="1"/>
  <c r="BI46" i="1"/>
  <c r="BJ46" i="1"/>
  <c r="BK46" i="1"/>
  <c r="BL46" i="1"/>
  <c r="BM46" i="1"/>
  <c r="BN46" i="1"/>
  <c r="BO46" i="1"/>
  <c r="BP46" i="1"/>
  <c r="BQ46" i="1"/>
  <c r="BR46" i="1"/>
  <c r="BS46" i="1"/>
  <c r="BT46" i="1"/>
  <c r="BU46" i="1"/>
  <c r="BV46" i="1"/>
  <c r="BW46" i="1"/>
  <c r="BX46" i="1"/>
  <c r="BY46" i="1"/>
  <c r="BZ46" i="1"/>
  <c r="CA46" i="1"/>
  <c r="CB46" i="1"/>
  <c r="CC46" i="1"/>
  <c r="CD46" i="1"/>
  <c r="CE46" i="1"/>
  <c r="CF46" i="1"/>
  <c r="CG46" i="1"/>
  <c r="CH46" i="1"/>
  <c r="CI46" i="1"/>
  <c r="CJ46" i="1"/>
  <c r="CK46" i="1"/>
  <c r="CL46" i="1"/>
  <c r="CM46" i="1"/>
  <c r="CN46" i="1"/>
  <c r="CO46" i="1"/>
  <c r="CP46" i="1"/>
  <c r="CQ46" i="1"/>
  <c r="CR46" i="1"/>
  <c r="CS46" i="1"/>
  <c r="CT46" i="1"/>
  <c r="CU46" i="1"/>
  <c r="CV46" i="1"/>
  <c r="CW46" i="1"/>
  <c r="CX46" i="1"/>
  <c r="CY46" i="1"/>
  <c r="CZ46" i="1"/>
  <c r="DA46" i="1"/>
  <c r="DB46" i="1"/>
  <c r="DC46" i="1"/>
  <c r="DD46" i="1"/>
  <c r="DE46" i="1"/>
  <c r="DF46" i="1"/>
  <c r="DG46" i="1"/>
  <c r="DH46" i="1"/>
  <c r="DI46" i="1"/>
  <c r="DJ46" i="1"/>
  <c r="DK46" i="1"/>
  <c r="DL46" i="1"/>
  <c r="DM46" i="1"/>
  <c r="DN46" i="1"/>
  <c r="DO46" i="1"/>
  <c r="DP46" i="1"/>
  <c r="DQ46" i="1"/>
  <c r="DR46" i="1"/>
  <c r="DS46" i="1"/>
  <c r="DT46" i="1"/>
  <c r="DU46" i="1"/>
  <c r="E47" i="1"/>
  <c r="F47" i="1"/>
  <c r="G47" i="1"/>
  <c r="H47" i="1"/>
  <c r="I47" i="1"/>
  <c r="J47" i="1"/>
  <c r="K47" i="1"/>
  <c r="L47" i="1"/>
  <c r="M47" i="1"/>
  <c r="N47" i="1"/>
  <c r="O47" i="1"/>
  <c r="P47" i="1"/>
  <c r="Q47" i="1"/>
  <c r="R47" i="1"/>
  <c r="S47" i="1"/>
  <c r="T47" i="1"/>
  <c r="U47" i="1"/>
  <c r="V47" i="1"/>
  <c r="W47" i="1"/>
  <c r="X47" i="1"/>
  <c r="Y47" i="1"/>
  <c r="Z47" i="1"/>
  <c r="AA47" i="1"/>
  <c r="AB47" i="1"/>
  <c r="AC47" i="1"/>
  <c r="AD47" i="1"/>
  <c r="AE47" i="1"/>
  <c r="AF47" i="1"/>
  <c r="AG47" i="1"/>
  <c r="AH47" i="1"/>
  <c r="AI47" i="1"/>
  <c r="AJ47" i="1"/>
  <c r="AK47" i="1"/>
  <c r="AL47" i="1"/>
  <c r="AM47" i="1"/>
  <c r="AN47" i="1"/>
  <c r="AO47" i="1"/>
  <c r="AP47" i="1"/>
  <c r="AQ47" i="1"/>
  <c r="AR47" i="1"/>
  <c r="AS47" i="1"/>
  <c r="AT47" i="1"/>
  <c r="AU47" i="1"/>
  <c r="AV47" i="1"/>
  <c r="AW47" i="1"/>
  <c r="AX47" i="1"/>
  <c r="AY47" i="1"/>
  <c r="AZ47" i="1"/>
  <c r="BA47" i="1"/>
  <c r="BB47" i="1"/>
  <c r="BC47" i="1"/>
  <c r="BD47" i="1"/>
  <c r="BE47" i="1"/>
  <c r="BF47" i="1"/>
  <c r="BG47" i="1"/>
  <c r="BH47" i="1"/>
  <c r="BI47" i="1"/>
  <c r="BJ47" i="1"/>
  <c r="BK47" i="1"/>
  <c r="BL47" i="1"/>
  <c r="BM47" i="1"/>
  <c r="BN47" i="1"/>
  <c r="BO47" i="1"/>
  <c r="BP47" i="1"/>
  <c r="BQ47" i="1"/>
  <c r="BR47" i="1"/>
  <c r="BS47" i="1"/>
  <c r="BT47" i="1"/>
  <c r="BU47" i="1"/>
  <c r="BV47" i="1"/>
  <c r="BW47" i="1"/>
  <c r="BX47" i="1"/>
  <c r="BY47" i="1"/>
  <c r="BZ47" i="1"/>
  <c r="CA47" i="1"/>
  <c r="CB47" i="1"/>
  <c r="CC47" i="1"/>
  <c r="CD47" i="1"/>
  <c r="CE47" i="1"/>
  <c r="CF47" i="1"/>
  <c r="CG47" i="1"/>
  <c r="CH47" i="1"/>
  <c r="CI47" i="1"/>
  <c r="CJ47" i="1"/>
  <c r="CK47" i="1"/>
  <c r="CL47" i="1"/>
  <c r="CM47" i="1"/>
  <c r="CN47" i="1"/>
  <c r="CO47" i="1"/>
  <c r="CP47" i="1"/>
  <c r="CQ47" i="1"/>
  <c r="CR47" i="1"/>
  <c r="CS47" i="1"/>
  <c r="CT47" i="1"/>
  <c r="CU47" i="1"/>
  <c r="CV47" i="1"/>
  <c r="CW47" i="1"/>
  <c r="CX47" i="1"/>
  <c r="CY47" i="1"/>
  <c r="CZ47" i="1"/>
  <c r="DA47" i="1"/>
  <c r="DB47" i="1"/>
  <c r="DC47" i="1"/>
  <c r="DD47" i="1"/>
  <c r="DE47" i="1"/>
  <c r="DF47" i="1"/>
  <c r="DG47" i="1"/>
  <c r="DH47" i="1"/>
  <c r="DI47" i="1"/>
  <c r="DJ47" i="1"/>
  <c r="DK47" i="1"/>
  <c r="DL47" i="1"/>
  <c r="DM47" i="1"/>
  <c r="DN47" i="1"/>
  <c r="DO47" i="1"/>
  <c r="DP47" i="1"/>
  <c r="DQ47" i="1"/>
  <c r="DR47" i="1"/>
  <c r="DS47" i="1"/>
  <c r="DT47" i="1"/>
  <c r="DU47" i="1"/>
  <c r="D47" i="1"/>
  <c r="D46" i="1"/>
  <c r="D43" i="1"/>
  <c r="M23" i="1" l="1"/>
  <c r="N23" i="1"/>
  <c r="O23" i="1"/>
  <c r="P23" i="1"/>
  <c r="Q23" i="1"/>
  <c r="R23" i="1"/>
  <c r="S23" i="1"/>
  <c r="T23" i="1"/>
  <c r="U23" i="1"/>
  <c r="V23" i="1"/>
  <c r="W23" i="1"/>
  <c r="X23" i="1"/>
  <c r="Y23" i="1"/>
  <c r="Z23" i="1"/>
  <c r="AA23" i="1"/>
  <c r="AB23" i="1"/>
  <c r="AC23" i="1"/>
  <c r="AD23" i="1"/>
  <c r="AE23" i="1"/>
  <c r="AF23" i="1"/>
  <c r="AG23" i="1"/>
  <c r="AH23" i="1"/>
  <c r="AI23" i="1"/>
  <c r="AJ23" i="1"/>
  <c r="AK23" i="1"/>
  <c r="AL23" i="1"/>
  <c r="AM23" i="1"/>
  <c r="AN23" i="1"/>
  <c r="AO23" i="1"/>
  <c r="AP23" i="1"/>
  <c r="AQ23" i="1"/>
  <c r="AR23" i="1"/>
  <c r="AS23" i="1"/>
  <c r="AT23" i="1"/>
  <c r="AU23" i="1"/>
  <c r="AV23" i="1"/>
  <c r="AW23" i="1"/>
  <c r="AX23" i="1"/>
  <c r="AY23" i="1"/>
  <c r="AZ23" i="1"/>
  <c r="BA23" i="1"/>
  <c r="BB23" i="1"/>
  <c r="BC23" i="1"/>
  <c r="BD23" i="1"/>
  <c r="BE23" i="1"/>
  <c r="BF23" i="1"/>
  <c r="BG23" i="1"/>
  <c r="BH23" i="1"/>
  <c r="BI23" i="1"/>
  <c r="BJ23" i="1"/>
  <c r="BK23" i="1"/>
  <c r="BL23" i="1"/>
  <c r="BM23" i="1"/>
  <c r="BN23" i="1"/>
  <c r="BO23" i="1"/>
  <c r="BP23" i="1"/>
  <c r="BQ23" i="1"/>
  <c r="BR23" i="1"/>
  <c r="BS23" i="1"/>
  <c r="BT23" i="1"/>
  <c r="BU23" i="1"/>
  <c r="BV23" i="1"/>
  <c r="BW23" i="1"/>
  <c r="BX23" i="1"/>
  <c r="BY23" i="1"/>
  <c r="BZ23" i="1"/>
  <c r="CA23" i="1"/>
  <c r="CB23" i="1"/>
  <c r="CC23" i="1"/>
  <c r="CD23" i="1"/>
  <c r="CE23" i="1"/>
  <c r="CF23" i="1"/>
  <c r="CG23" i="1"/>
  <c r="CH23" i="1"/>
  <c r="CI23" i="1"/>
  <c r="CJ23" i="1"/>
  <c r="CK23" i="1"/>
  <c r="CL23" i="1"/>
  <c r="CM23" i="1"/>
  <c r="CN23" i="1"/>
  <c r="CO23" i="1"/>
  <c r="CP23" i="1"/>
  <c r="CQ23" i="1"/>
  <c r="CR23" i="1"/>
  <c r="CS23" i="1"/>
  <c r="CT23" i="1"/>
  <c r="CU23" i="1"/>
  <c r="CV23" i="1"/>
  <c r="CW23" i="1"/>
  <c r="CX23" i="1"/>
  <c r="CY23" i="1"/>
  <c r="CZ23" i="1"/>
  <c r="DA23" i="1"/>
  <c r="DB23" i="1"/>
  <c r="DC23" i="1"/>
  <c r="DD23" i="1"/>
  <c r="DE23" i="1"/>
  <c r="DF23" i="1"/>
  <c r="DG23" i="1"/>
  <c r="DH23" i="1"/>
  <c r="DI23" i="1"/>
  <c r="DJ23" i="1"/>
  <c r="DK23" i="1"/>
  <c r="DL23" i="1"/>
  <c r="DM23" i="1"/>
  <c r="DN23" i="1"/>
  <c r="DO23" i="1"/>
  <c r="DP23" i="1"/>
  <c r="DQ23" i="1"/>
  <c r="DR23" i="1"/>
  <c r="DS23" i="1"/>
  <c r="DT23" i="1"/>
  <c r="DU23" i="1"/>
  <c r="M22" i="1"/>
  <c r="N22" i="1"/>
  <c r="O22" i="1"/>
  <c r="P22" i="1"/>
  <c r="Q22" i="1"/>
  <c r="R22" i="1"/>
  <c r="S22" i="1"/>
  <c r="T22" i="1"/>
  <c r="U22" i="1"/>
  <c r="V22" i="1"/>
  <c r="W22" i="1"/>
  <c r="X22" i="1"/>
  <c r="Y22" i="1"/>
  <c r="Z22" i="1"/>
  <c r="AA22" i="1"/>
  <c r="AB22" i="1"/>
  <c r="AC22" i="1"/>
  <c r="AD22" i="1"/>
  <c r="AE22" i="1"/>
  <c r="AF22" i="1"/>
  <c r="AG22" i="1"/>
  <c r="AH22" i="1"/>
  <c r="AI22" i="1"/>
  <c r="AJ22" i="1"/>
  <c r="AK22" i="1"/>
  <c r="AL22" i="1"/>
  <c r="AM22" i="1"/>
  <c r="AN22" i="1"/>
  <c r="AO22" i="1"/>
  <c r="AP22" i="1"/>
  <c r="AQ22" i="1"/>
  <c r="AR22" i="1"/>
  <c r="AS22" i="1"/>
  <c r="AT22" i="1"/>
  <c r="AU22" i="1"/>
  <c r="AV22" i="1"/>
  <c r="AW22" i="1"/>
  <c r="AX22" i="1"/>
  <c r="AY22" i="1"/>
  <c r="AZ22" i="1"/>
  <c r="BA22" i="1"/>
  <c r="BB22" i="1"/>
  <c r="BC22" i="1"/>
  <c r="BD22" i="1"/>
  <c r="BE22" i="1"/>
  <c r="BF22" i="1"/>
  <c r="BG22" i="1"/>
  <c r="BH22" i="1"/>
  <c r="BI22" i="1"/>
  <c r="BJ22" i="1"/>
  <c r="BK22" i="1"/>
  <c r="BL22" i="1"/>
  <c r="BM22" i="1"/>
  <c r="BN22" i="1"/>
  <c r="BO22" i="1"/>
  <c r="BP22" i="1"/>
  <c r="BQ22" i="1"/>
  <c r="BR22" i="1"/>
  <c r="BS22" i="1"/>
  <c r="BT22" i="1"/>
  <c r="BU22" i="1"/>
  <c r="BV22" i="1"/>
  <c r="BW22" i="1"/>
  <c r="BX22" i="1"/>
  <c r="BY22" i="1"/>
  <c r="BZ22" i="1"/>
  <c r="CA22" i="1"/>
  <c r="CB22" i="1"/>
  <c r="CC22" i="1"/>
  <c r="CD22" i="1"/>
  <c r="CE22" i="1"/>
  <c r="CF22" i="1"/>
  <c r="CG22" i="1"/>
  <c r="CH22" i="1"/>
  <c r="CI22" i="1"/>
  <c r="CJ22" i="1"/>
  <c r="CK22" i="1"/>
  <c r="CL22" i="1"/>
  <c r="CM22" i="1"/>
  <c r="CN22" i="1"/>
  <c r="CO22" i="1"/>
  <c r="CP22" i="1"/>
  <c r="CQ22" i="1"/>
  <c r="CR22" i="1"/>
  <c r="CS22" i="1"/>
  <c r="CT22" i="1"/>
  <c r="CU22" i="1"/>
  <c r="CV22" i="1"/>
  <c r="CW22" i="1"/>
  <c r="CX22" i="1"/>
  <c r="CY22" i="1"/>
  <c r="CZ22" i="1"/>
  <c r="DA22" i="1"/>
  <c r="DB22" i="1"/>
  <c r="DC22" i="1"/>
  <c r="DD22" i="1"/>
  <c r="DE22" i="1"/>
  <c r="DF22" i="1"/>
  <c r="DG22" i="1"/>
  <c r="DH22" i="1"/>
  <c r="DI22" i="1"/>
  <c r="DJ22" i="1"/>
  <c r="DK22" i="1"/>
  <c r="DL22" i="1"/>
  <c r="DM22" i="1"/>
  <c r="DN22" i="1"/>
  <c r="DO22" i="1"/>
  <c r="DP22" i="1"/>
  <c r="DQ22" i="1"/>
  <c r="DR22" i="1"/>
  <c r="DS22" i="1"/>
  <c r="DT22" i="1"/>
  <c r="DU22" i="1"/>
  <c r="N19" i="1"/>
  <c r="O19" i="1"/>
  <c r="P19" i="1"/>
  <c r="Q19" i="1"/>
  <c r="R19" i="1"/>
  <c r="S19" i="1"/>
  <c r="T19" i="1"/>
  <c r="U19" i="1"/>
  <c r="V19" i="1"/>
  <c r="W19" i="1"/>
  <c r="X19" i="1"/>
  <c r="Y19" i="1"/>
  <c r="Z19" i="1"/>
  <c r="AA19" i="1"/>
  <c r="AB19" i="1"/>
  <c r="AC19" i="1"/>
  <c r="AD19" i="1"/>
  <c r="AE19" i="1"/>
  <c r="AF19" i="1"/>
  <c r="AG19" i="1"/>
  <c r="AH19" i="1"/>
  <c r="AI19" i="1"/>
  <c r="AJ19" i="1"/>
  <c r="AK19" i="1"/>
  <c r="AL19" i="1"/>
  <c r="AM19" i="1"/>
  <c r="AN19" i="1"/>
  <c r="AO19" i="1"/>
  <c r="AP19" i="1"/>
  <c r="AQ19" i="1"/>
  <c r="AR19" i="1"/>
  <c r="AS19" i="1"/>
  <c r="AT19" i="1"/>
  <c r="AU19" i="1"/>
  <c r="AV19" i="1"/>
  <c r="AW19" i="1"/>
  <c r="AX19" i="1"/>
  <c r="AY19" i="1"/>
  <c r="AZ19" i="1"/>
  <c r="BA19" i="1"/>
  <c r="BB19" i="1"/>
  <c r="BC19" i="1"/>
  <c r="BD19" i="1"/>
  <c r="BE19" i="1"/>
  <c r="BF19" i="1"/>
  <c r="BG19" i="1"/>
  <c r="BH19" i="1"/>
  <c r="BI19" i="1"/>
  <c r="BJ19" i="1"/>
  <c r="BK19" i="1"/>
  <c r="BL19" i="1"/>
  <c r="BM19" i="1"/>
  <c r="BN19" i="1"/>
  <c r="BO19" i="1"/>
  <c r="BP19" i="1"/>
  <c r="BQ19" i="1"/>
  <c r="BR19" i="1"/>
  <c r="BS19" i="1"/>
  <c r="BT19" i="1"/>
  <c r="BU19" i="1"/>
  <c r="BV19" i="1"/>
  <c r="BW19" i="1"/>
  <c r="BX19" i="1"/>
  <c r="BY19" i="1"/>
  <c r="BZ19" i="1"/>
  <c r="CA19" i="1"/>
  <c r="CB19" i="1"/>
  <c r="CC19" i="1"/>
  <c r="CD19" i="1"/>
  <c r="CE19" i="1"/>
  <c r="CF19" i="1"/>
  <c r="CG19" i="1"/>
  <c r="CH19" i="1"/>
  <c r="CI19" i="1"/>
  <c r="CJ19" i="1"/>
  <c r="CK19" i="1"/>
  <c r="CL19" i="1"/>
  <c r="CM19" i="1"/>
  <c r="CN19" i="1"/>
  <c r="CO19" i="1"/>
  <c r="CP19" i="1"/>
  <c r="CQ19" i="1"/>
  <c r="CR19" i="1"/>
  <c r="CS19" i="1"/>
  <c r="CT19" i="1"/>
  <c r="CU19" i="1"/>
  <c r="CV19" i="1"/>
  <c r="CW19" i="1"/>
  <c r="CX19" i="1"/>
  <c r="CY19" i="1"/>
  <c r="CZ19" i="1"/>
  <c r="DA19" i="1"/>
  <c r="DB19" i="1"/>
  <c r="DC19" i="1"/>
  <c r="DD19" i="1"/>
  <c r="DE19" i="1"/>
  <c r="DF19" i="1"/>
  <c r="DG19" i="1"/>
  <c r="DH19" i="1"/>
  <c r="DI19" i="1"/>
  <c r="DJ19" i="1"/>
  <c r="DK19" i="1"/>
  <c r="DL19" i="1"/>
  <c r="DM19" i="1"/>
  <c r="DN19" i="1"/>
  <c r="DO19" i="1"/>
  <c r="DP19" i="1"/>
  <c r="DQ19" i="1"/>
  <c r="DR19" i="1"/>
  <c r="DS19" i="1"/>
  <c r="DT19" i="1"/>
  <c r="DU19" i="1"/>
  <c r="A3" i="8"/>
  <c r="P1" i="8" s="1"/>
  <c r="B18" i="4" l="1"/>
  <c r="D6" i="1" l="1"/>
  <c r="D63" i="1" s="1"/>
  <c r="D49" i="1" l="1"/>
  <c r="D25" i="1"/>
  <c r="D9" i="1"/>
  <c r="E6" i="1"/>
  <c r="E63" i="1" s="1"/>
  <c r="E49" i="1" l="1"/>
  <c r="E25" i="1"/>
  <c r="F6" i="1"/>
  <c r="F63" i="1" s="1"/>
  <c r="E4" i="1"/>
  <c r="E9" i="1"/>
  <c r="D7" i="1"/>
  <c r="D64" i="1" s="1"/>
  <c r="F49" i="1" l="1"/>
  <c r="F25" i="1"/>
  <c r="D58" i="1"/>
  <c r="D59" i="1"/>
  <c r="D50" i="1"/>
  <c r="D45" i="1"/>
  <c r="D44" i="1"/>
  <c r="D26" i="1"/>
  <c r="D10" i="1"/>
  <c r="G6" i="1"/>
  <c r="G63" i="1" s="1"/>
  <c r="F9" i="1"/>
  <c r="E7" i="1"/>
  <c r="E64" i="1" s="1"/>
  <c r="E58" i="1" l="1"/>
  <c r="E59" i="1"/>
  <c r="E50" i="1"/>
  <c r="E44" i="1"/>
  <c r="E26" i="1"/>
  <c r="E45" i="1"/>
  <c r="G49" i="1"/>
  <c r="G25" i="1"/>
  <c r="E10" i="1"/>
  <c r="G9" i="1"/>
  <c r="F7" i="1"/>
  <c r="F64" i="1" s="1"/>
  <c r="F58" i="1" l="1"/>
  <c r="F59" i="1"/>
  <c r="F50" i="1"/>
  <c r="F44" i="1"/>
  <c r="F45" i="1"/>
  <c r="F26" i="1"/>
  <c r="F10" i="1"/>
  <c r="H6" i="1"/>
  <c r="H63" i="1" s="1"/>
  <c r="G7" i="1"/>
  <c r="G64" i="1" s="1"/>
  <c r="G58" i="1" l="1"/>
  <c r="G50" i="1"/>
  <c r="G59" i="1"/>
  <c r="G44" i="1"/>
  <c r="G45" i="1"/>
  <c r="G26" i="1"/>
  <c r="H49" i="1"/>
  <c r="H25" i="1"/>
  <c r="G10" i="1"/>
  <c r="H9" i="1"/>
  <c r="H7" i="1"/>
  <c r="H64" i="1" s="1"/>
  <c r="I6" i="1"/>
  <c r="I63" i="1" s="1"/>
  <c r="I49" i="1" l="1"/>
  <c r="I25" i="1"/>
  <c r="H58" i="1"/>
  <c r="H59" i="1"/>
  <c r="H50" i="1"/>
  <c r="H44" i="1"/>
  <c r="H45" i="1"/>
  <c r="H26" i="1"/>
  <c r="H10" i="1"/>
  <c r="I9" i="1"/>
  <c r="I7" i="1"/>
  <c r="I64" i="1" s="1"/>
  <c r="J6" i="1"/>
  <c r="J63" i="1" s="1"/>
  <c r="J49" i="1" l="1"/>
  <c r="J25" i="1"/>
  <c r="I58" i="1"/>
  <c r="I59" i="1"/>
  <c r="I50" i="1"/>
  <c r="I44" i="1"/>
  <c r="I45" i="1"/>
  <c r="I26" i="1"/>
  <c r="I10" i="1"/>
  <c r="J9" i="1"/>
  <c r="J7" i="1"/>
  <c r="J64" i="1" s="1"/>
  <c r="K6" i="1"/>
  <c r="K63" i="1" s="1"/>
  <c r="K49" i="1" l="1"/>
  <c r="K25" i="1"/>
  <c r="J58" i="1"/>
  <c r="J59" i="1"/>
  <c r="J50" i="1"/>
  <c r="J44" i="1"/>
  <c r="J45" i="1"/>
  <c r="J26" i="1"/>
  <c r="J10" i="1"/>
  <c r="K9" i="1"/>
  <c r="K7" i="1"/>
  <c r="K64" i="1" s="1"/>
  <c r="L6" i="1"/>
  <c r="L63" i="1" s="1"/>
  <c r="L49" i="1" l="1"/>
  <c r="L25" i="1"/>
  <c r="K58" i="1"/>
  <c r="K50" i="1"/>
  <c r="K59" i="1"/>
  <c r="K44" i="1"/>
  <c r="K45" i="1"/>
  <c r="K26" i="1"/>
  <c r="L9" i="1"/>
  <c r="K10" i="1"/>
  <c r="L7" i="1"/>
  <c r="L64" i="1" s="1"/>
  <c r="M6" i="1"/>
  <c r="M63" i="1" s="1"/>
  <c r="L4" i="1"/>
  <c r="M49" i="1" l="1"/>
  <c r="M25" i="1"/>
  <c r="L58" i="1"/>
  <c r="L59" i="1"/>
  <c r="L50" i="1"/>
  <c r="L44" i="1"/>
  <c r="L45" i="1"/>
  <c r="L26" i="1"/>
  <c r="L10" i="1"/>
  <c r="M9" i="1"/>
  <c r="M7" i="1"/>
  <c r="M64" i="1" s="1"/>
  <c r="N6" i="1"/>
  <c r="N63" i="1" s="1"/>
  <c r="N49" i="1" l="1"/>
  <c r="N25" i="1"/>
  <c r="M59" i="1"/>
  <c r="M58" i="1"/>
  <c r="M50" i="1"/>
  <c r="M44" i="1"/>
  <c r="M45" i="1"/>
  <c r="M26" i="1"/>
  <c r="M10" i="1"/>
  <c r="M21" i="1"/>
  <c r="M20" i="1"/>
  <c r="N9" i="1"/>
  <c r="O6" i="1"/>
  <c r="O63" i="1" s="1"/>
  <c r="N7" i="1"/>
  <c r="N64" i="1" s="1"/>
  <c r="N58" i="1" l="1"/>
  <c r="N59" i="1"/>
  <c r="N50" i="1"/>
  <c r="N44" i="1"/>
  <c r="N45" i="1"/>
  <c r="N26" i="1"/>
  <c r="O49" i="1"/>
  <c r="O25" i="1"/>
  <c r="N10" i="1"/>
  <c r="N21" i="1"/>
  <c r="N20" i="1"/>
  <c r="O9" i="1"/>
  <c r="O7" i="1"/>
  <c r="O64" i="1" s="1"/>
  <c r="P6" i="1"/>
  <c r="P63" i="1" s="1"/>
  <c r="P49" i="1" l="1"/>
  <c r="P25" i="1"/>
  <c r="O58" i="1"/>
  <c r="O50" i="1"/>
  <c r="O59" i="1"/>
  <c r="O44" i="1"/>
  <c r="O45" i="1"/>
  <c r="O26" i="1"/>
  <c r="O10" i="1"/>
  <c r="O20" i="1"/>
  <c r="O21" i="1"/>
  <c r="P9" i="1"/>
  <c r="P7" i="1"/>
  <c r="P64" i="1" s="1"/>
  <c r="Q6" i="1"/>
  <c r="Q63" i="1" s="1"/>
  <c r="Q49" i="1" l="1"/>
  <c r="Q25" i="1"/>
  <c r="P58" i="1"/>
  <c r="P59" i="1"/>
  <c r="P50" i="1"/>
  <c r="P44" i="1"/>
  <c r="P45" i="1"/>
  <c r="P26" i="1"/>
  <c r="P10" i="1"/>
  <c r="P20" i="1"/>
  <c r="P21" i="1"/>
  <c r="Q9" i="1"/>
  <c r="Q7" i="1"/>
  <c r="Q64" i="1" s="1"/>
  <c r="R6" i="1"/>
  <c r="R63" i="1" s="1"/>
  <c r="R49" i="1" l="1"/>
  <c r="R25" i="1"/>
  <c r="Q58" i="1"/>
  <c r="Q59" i="1"/>
  <c r="Q50" i="1"/>
  <c r="Q44" i="1"/>
  <c r="Q45" i="1"/>
  <c r="Q26" i="1"/>
  <c r="Q10" i="1"/>
  <c r="Q21" i="1"/>
  <c r="Q20" i="1"/>
  <c r="R9" i="1"/>
  <c r="S6" i="1"/>
  <c r="S63" i="1" s="1"/>
  <c r="R7" i="1"/>
  <c r="R64" i="1" s="1"/>
  <c r="R58" i="1" l="1"/>
  <c r="R59" i="1"/>
  <c r="R50" i="1"/>
  <c r="R44" i="1"/>
  <c r="R45" i="1"/>
  <c r="R26" i="1"/>
  <c r="S49" i="1"/>
  <c r="S25" i="1"/>
  <c r="R10" i="1"/>
  <c r="R21" i="1"/>
  <c r="R20" i="1"/>
  <c r="S9" i="1"/>
  <c r="T6" i="1"/>
  <c r="T63" i="1" s="1"/>
  <c r="S7" i="1"/>
  <c r="S64" i="1" s="1"/>
  <c r="S4" i="1"/>
  <c r="S58" i="1" l="1"/>
  <c r="S59" i="1"/>
  <c r="S50" i="1"/>
  <c r="S44" i="1"/>
  <c r="S45" i="1"/>
  <c r="S26" i="1"/>
  <c r="T49" i="1"/>
  <c r="T25" i="1"/>
  <c r="S10" i="1"/>
  <c r="S20" i="1"/>
  <c r="S21" i="1"/>
  <c r="T9" i="1"/>
  <c r="T7" i="1"/>
  <c r="T64" i="1" s="1"/>
  <c r="U6" i="1"/>
  <c r="U63" i="1" s="1"/>
  <c r="U49" i="1" l="1"/>
  <c r="U25" i="1"/>
  <c r="T59" i="1"/>
  <c r="T58" i="1"/>
  <c r="T50" i="1"/>
  <c r="T44" i="1"/>
  <c r="T45" i="1"/>
  <c r="T26" i="1"/>
  <c r="T10" i="1"/>
  <c r="T20" i="1"/>
  <c r="T21" i="1"/>
  <c r="U9" i="1"/>
  <c r="U7" i="1"/>
  <c r="U64" i="1" s="1"/>
  <c r="V6" i="1"/>
  <c r="V63" i="1" s="1"/>
  <c r="V49" i="1" l="1"/>
  <c r="V25" i="1"/>
  <c r="U59" i="1"/>
  <c r="U58" i="1"/>
  <c r="U50" i="1"/>
  <c r="U44" i="1"/>
  <c r="U26" i="1"/>
  <c r="U45" i="1"/>
  <c r="U10" i="1"/>
  <c r="U21" i="1"/>
  <c r="U20" i="1"/>
  <c r="V9" i="1"/>
  <c r="V7" i="1"/>
  <c r="V64" i="1" s="1"/>
  <c r="W6" i="1"/>
  <c r="W63" i="1" s="1"/>
  <c r="W49" i="1" l="1"/>
  <c r="W25" i="1"/>
  <c r="V59" i="1"/>
  <c r="V58" i="1"/>
  <c r="V50" i="1"/>
  <c r="V44" i="1"/>
  <c r="V45" i="1"/>
  <c r="V26" i="1"/>
  <c r="V10" i="1"/>
  <c r="V21" i="1"/>
  <c r="V20" i="1"/>
  <c r="W9" i="1"/>
  <c r="W7" i="1"/>
  <c r="W64" i="1" s="1"/>
  <c r="X6" i="1"/>
  <c r="X63" i="1" s="1"/>
  <c r="X49" i="1" l="1"/>
  <c r="X25" i="1"/>
  <c r="W58" i="1"/>
  <c r="W50" i="1"/>
  <c r="W59" i="1"/>
  <c r="W44" i="1"/>
  <c r="W45" i="1"/>
  <c r="W26" i="1"/>
  <c r="W10" i="1"/>
  <c r="W20" i="1"/>
  <c r="W21" i="1"/>
  <c r="X9" i="1"/>
  <c r="X7" i="1"/>
  <c r="X64" i="1" s="1"/>
  <c r="Y6" i="1"/>
  <c r="Y63" i="1" s="1"/>
  <c r="Y49" i="1" l="1"/>
  <c r="Y25" i="1"/>
  <c r="X59" i="1"/>
  <c r="X58" i="1"/>
  <c r="X50" i="1"/>
  <c r="X44" i="1"/>
  <c r="X45" i="1"/>
  <c r="X26" i="1"/>
  <c r="X10" i="1"/>
  <c r="X20" i="1"/>
  <c r="X21" i="1"/>
  <c r="Y9" i="1"/>
  <c r="Y7" i="1"/>
  <c r="Y64" i="1" s="1"/>
  <c r="Z6" i="1"/>
  <c r="Z63" i="1" s="1"/>
  <c r="Z49" i="1" l="1"/>
  <c r="Z25" i="1"/>
  <c r="Y59" i="1"/>
  <c r="Y58" i="1"/>
  <c r="Y50" i="1"/>
  <c r="Y44" i="1"/>
  <c r="Y45" i="1"/>
  <c r="Y26" i="1"/>
  <c r="Y10" i="1"/>
  <c r="Y21" i="1"/>
  <c r="Y20" i="1"/>
  <c r="Z9" i="1"/>
  <c r="Z7" i="1"/>
  <c r="Z64" i="1" s="1"/>
  <c r="AA6" i="1"/>
  <c r="AA63" i="1" s="1"/>
  <c r="Z4" i="1"/>
  <c r="AA49" i="1" l="1"/>
  <c r="AA25" i="1"/>
  <c r="Z59" i="1"/>
  <c r="Z58" i="1"/>
  <c r="Z50" i="1"/>
  <c r="Z44" i="1"/>
  <c r="Z45" i="1"/>
  <c r="Z26" i="1"/>
  <c r="Z10" i="1"/>
  <c r="Z21" i="1"/>
  <c r="Z20" i="1"/>
  <c r="AA9" i="1"/>
  <c r="AA7" i="1"/>
  <c r="AA64" i="1" s="1"/>
  <c r="AB6" i="1"/>
  <c r="AB63" i="1" s="1"/>
  <c r="AA58" i="1" l="1"/>
  <c r="AA50" i="1"/>
  <c r="AA59" i="1"/>
  <c r="AA44" i="1"/>
  <c r="AA45" i="1"/>
  <c r="AA26" i="1"/>
  <c r="AB49" i="1"/>
  <c r="AB25" i="1"/>
  <c r="AA10" i="1"/>
  <c r="AA20" i="1"/>
  <c r="AA21" i="1"/>
  <c r="AB9" i="1"/>
  <c r="AB7" i="1"/>
  <c r="AB64" i="1" s="1"/>
  <c r="AC6" i="1"/>
  <c r="AC63" i="1" s="1"/>
  <c r="AC49" i="1" l="1"/>
  <c r="AC25" i="1"/>
  <c r="AB58" i="1"/>
  <c r="AB59" i="1"/>
  <c r="AB50" i="1"/>
  <c r="AB44" i="1"/>
  <c r="AB45" i="1"/>
  <c r="AB26" i="1"/>
  <c r="AB10" i="1"/>
  <c r="AB20" i="1"/>
  <c r="AB21" i="1"/>
  <c r="AC9" i="1"/>
  <c r="AD6" i="1"/>
  <c r="AD63" i="1" s="1"/>
  <c r="AC7" i="1"/>
  <c r="AC64" i="1" s="1"/>
  <c r="AC59" i="1" l="1"/>
  <c r="AC58" i="1"/>
  <c r="AC50" i="1"/>
  <c r="AC44" i="1"/>
  <c r="AC45" i="1"/>
  <c r="AC26" i="1"/>
  <c r="AD49" i="1"/>
  <c r="AD25" i="1"/>
  <c r="AC10" i="1"/>
  <c r="AC21" i="1"/>
  <c r="AC20" i="1"/>
  <c r="AD9" i="1"/>
  <c r="AE6" i="1"/>
  <c r="AE63" i="1" s="1"/>
  <c r="AD7" i="1"/>
  <c r="AD64" i="1" s="1"/>
  <c r="AD59" i="1" l="1"/>
  <c r="AD58" i="1"/>
  <c r="AD50" i="1"/>
  <c r="AD44" i="1"/>
  <c r="AD45" i="1"/>
  <c r="AD26" i="1"/>
  <c r="AE49" i="1"/>
  <c r="AE25" i="1"/>
  <c r="AD10" i="1"/>
  <c r="AD21" i="1"/>
  <c r="AD20" i="1"/>
  <c r="AE9" i="1"/>
  <c r="AE7" i="1"/>
  <c r="AE64" i="1" s="1"/>
  <c r="AF6" i="1"/>
  <c r="AF63" i="1" s="1"/>
  <c r="AE58" i="1" l="1"/>
  <c r="AE50" i="1"/>
  <c r="AE59" i="1"/>
  <c r="AE44" i="1"/>
  <c r="AE45" i="1"/>
  <c r="AE26" i="1"/>
  <c r="AF49" i="1"/>
  <c r="AF25" i="1"/>
  <c r="AF9" i="1"/>
  <c r="AE10" i="1"/>
  <c r="AE20" i="1"/>
  <c r="AE21" i="1"/>
  <c r="AF7" i="1"/>
  <c r="AF64" i="1" s="1"/>
  <c r="AG6" i="1"/>
  <c r="AG63" i="1" s="1"/>
  <c r="AG49" i="1" l="1"/>
  <c r="AG25" i="1"/>
  <c r="AF59" i="1"/>
  <c r="AF58" i="1"/>
  <c r="AF50" i="1"/>
  <c r="AF44" i="1"/>
  <c r="AF45" i="1"/>
  <c r="AF26" i="1"/>
  <c r="AG9" i="1"/>
  <c r="AF10" i="1"/>
  <c r="AF20" i="1"/>
  <c r="AF21" i="1"/>
  <c r="AG7" i="1"/>
  <c r="AG64" i="1" s="1"/>
  <c r="AG4" i="1"/>
  <c r="AH6" i="1"/>
  <c r="AH63" i="1" s="1"/>
  <c r="AG58" i="1" l="1"/>
  <c r="AG59" i="1"/>
  <c r="AG50" i="1"/>
  <c r="AG44" i="1"/>
  <c r="AG45" i="1"/>
  <c r="AG26" i="1"/>
  <c r="AH9" i="1"/>
  <c r="AH49" i="1"/>
  <c r="AH25" i="1"/>
  <c r="AG10" i="1"/>
  <c r="AG21" i="1"/>
  <c r="AG20" i="1"/>
  <c r="AH7" i="1"/>
  <c r="AH64" i="1" s="1"/>
  <c r="AI6" i="1"/>
  <c r="AI63" i="1" s="1"/>
  <c r="AI9" i="1" l="1"/>
  <c r="AI49" i="1"/>
  <c r="AI25" i="1"/>
  <c r="AH59" i="1"/>
  <c r="AH58" i="1"/>
  <c r="AH50" i="1"/>
  <c r="AH44" i="1"/>
  <c r="AH45" i="1"/>
  <c r="AH26" i="1"/>
  <c r="AH10" i="1"/>
  <c r="AH21" i="1"/>
  <c r="AH20" i="1"/>
  <c r="AI7" i="1"/>
  <c r="AI64" i="1" s="1"/>
  <c r="AJ6" i="1"/>
  <c r="AJ63" i="1" s="1"/>
  <c r="AJ9" i="1" l="1"/>
  <c r="AJ49" i="1"/>
  <c r="AJ25" i="1"/>
  <c r="AI58" i="1"/>
  <c r="AI59" i="1"/>
  <c r="AI50" i="1"/>
  <c r="AI44" i="1"/>
  <c r="AI45" i="1"/>
  <c r="AI26" i="1"/>
  <c r="AI10" i="1"/>
  <c r="AI20" i="1"/>
  <c r="AI21" i="1"/>
  <c r="AJ7" i="1"/>
  <c r="AJ64" i="1" s="1"/>
  <c r="AK6" i="1"/>
  <c r="AK63" i="1" s="1"/>
  <c r="AK9" i="1" l="1"/>
  <c r="AK49" i="1"/>
  <c r="AK25" i="1"/>
  <c r="AJ59" i="1"/>
  <c r="AJ58" i="1"/>
  <c r="AJ50" i="1"/>
  <c r="AJ44" i="1"/>
  <c r="AJ45" i="1"/>
  <c r="AJ26" i="1"/>
  <c r="AJ10" i="1"/>
  <c r="AJ20" i="1"/>
  <c r="AJ21" i="1"/>
  <c r="AK7" i="1"/>
  <c r="AK64" i="1" s="1"/>
  <c r="AL6" i="1"/>
  <c r="AL63" i="1" s="1"/>
  <c r="AL9" i="1" l="1"/>
  <c r="AL49" i="1"/>
  <c r="AL25" i="1"/>
  <c r="AK59" i="1"/>
  <c r="AK58" i="1"/>
  <c r="AK50" i="1"/>
  <c r="AK44" i="1"/>
  <c r="AK26" i="1"/>
  <c r="AK45" i="1"/>
  <c r="AK10" i="1"/>
  <c r="AK21" i="1"/>
  <c r="AK20" i="1"/>
  <c r="AL7" i="1"/>
  <c r="AL64" i="1" s="1"/>
  <c r="AM6" i="1"/>
  <c r="AM63" i="1" s="1"/>
  <c r="AM9" i="1" l="1"/>
  <c r="AM49" i="1"/>
  <c r="AM25" i="1"/>
  <c r="AL59" i="1"/>
  <c r="AL58" i="1"/>
  <c r="AL50" i="1"/>
  <c r="AL44" i="1"/>
  <c r="AL45" i="1"/>
  <c r="AL26" i="1"/>
  <c r="AL10" i="1"/>
  <c r="AL21" i="1"/>
  <c r="AL20" i="1"/>
  <c r="AN6" i="1"/>
  <c r="AN63" i="1" s="1"/>
  <c r="AM7" i="1"/>
  <c r="AM64" i="1" s="1"/>
  <c r="AN9" i="1" l="1"/>
  <c r="AN49" i="1"/>
  <c r="AN25" i="1"/>
  <c r="AM58" i="1"/>
  <c r="AM50" i="1"/>
  <c r="AM59" i="1"/>
  <c r="AM44" i="1"/>
  <c r="AM45" i="1"/>
  <c r="AM26" i="1"/>
  <c r="AM10" i="1"/>
  <c r="AM20" i="1"/>
  <c r="AM21" i="1"/>
  <c r="AN7" i="1"/>
  <c r="AN64" i="1" s="1"/>
  <c r="AO6" i="1"/>
  <c r="AO63" i="1" s="1"/>
  <c r="AN4" i="1"/>
  <c r="AO9" i="1" l="1"/>
  <c r="AO49" i="1"/>
  <c r="AO25" i="1"/>
  <c r="AN59" i="1"/>
  <c r="AN58" i="1"/>
  <c r="AN50" i="1"/>
  <c r="AN44" i="1"/>
  <c r="AN45" i="1"/>
  <c r="AN26" i="1"/>
  <c r="AN10" i="1"/>
  <c r="AN20" i="1"/>
  <c r="AN21" i="1"/>
  <c r="AO7" i="1"/>
  <c r="AO64" i="1" s="1"/>
  <c r="AP6" i="1"/>
  <c r="AP63" i="1" s="1"/>
  <c r="AP9" i="1" l="1"/>
  <c r="AP49" i="1"/>
  <c r="AP25" i="1"/>
  <c r="AO59" i="1"/>
  <c r="AO58" i="1"/>
  <c r="AO50" i="1"/>
  <c r="AO44" i="1"/>
  <c r="AO45" i="1"/>
  <c r="AO26" i="1"/>
  <c r="AO10" i="1"/>
  <c r="AO21" i="1"/>
  <c r="AO20" i="1"/>
  <c r="AP7" i="1"/>
  <c r="AP64" i="1" s="1"/>
  <c r="AQ6" i="1"/>
  <c r="AQ63" i="1" s="1"/>
  <c r="AP59" i="1" l="1"/>
  <c r="AP58" i="1"/>
  <c r="AP50" i="1"/>
  <c r="AP44" i="1"/>
  <c r="AP45" i="1"/>
  <c r="AP26" i="1"/>
  <c r="AQ9" i="1"/>
  <c r="AQ49" i="1"/>
  <c r="AQ25" i="1"/>
  <c r="AP10" i="1"/>
  <c r="AP21" i="1"/>
  <c r="AP20" i="1"/>
  <c r="AQ7" i="1"/>
  <c r="AQ64" i="1" s="1"/>
  <c r="AR6" i="1"/>
  <c r="AR63" i="1" s="1"/>
  <c r="AR9" i="1" l="1"/>
  <c r="AR49" i="1"/>
  <c r="AR25" i="1"/>
  <c r="AQ58" i="1"/>
  <c r="AQ50" i="1"/>
  <c r="AQ59" i="1"/>
  <c r="AQ44" i="1"/>
  <c r="AQ45" i="1"/>
  <c r="AQ26" i="1"/>
  <c r="AQ10" i="1"/>
  <c r="AQ20" i="1"/>
  <c r="AQ21" i="1"/>
  <c r="AR7" i="1"/>
  <c r="AR64" i="1" s="1"/>
  <c r="AS6" i="1"/>
  <c r="AS63" i="1" s="1"/>
  <c r="AS9" i="1" l="1"/>
  <c r="AS49" i="1"/>
  <c r="AS25" i="1"/>
  <c r="AR58" i="1"/>
  <c r="AR59" i="1"/>
  <c r="AR50" i="1"/>
  <c r="AR44" i="1"/>
  <c r="AR45" i="1"/>
  <c r="AR26" i="1"/>
  <c r="AR10" i="1"/>
  <c r="AR20" i="1"/>
  <c r="AR21" i="1"/>
  <c r="AS7" i="1"/>
  <c r="AS64" i="1" s="1"/>
  <c r="AT6" i="1"/>
  <c r="AT63" i="1" s="1"/>
  <c r="AT9" i="1" l="1"/>
  <c r="AT49" i="1"/>
  <c r="AT25" i="1"/>
  <c r="AS59" i="1"/>
  <c r="AS58" i="1"/>
  <c r="AS50" i="1"/>
  <c r="AS44" i="1"/>
  <c r="AS45" i="1"/>
  <c r="AS26" i="1"/>
  <c r="AS10" i="1"/>
  <c r="AS21" i="1"/>
  <c r="AS20" i="1"/>
  <c r="AU6" i="1"/>
  <c r="AU63" i="1" s="1"/>
  <c r="AT7" i="1"/>
  <c r="AT64" i="1" s="1"/>
  <c r="AU9" i="1" l="1"/>
  <c r="AU49" i="1"/>
  <c r="AU25" i="1"/>
  <c r="AT59" i="1"/>
  <c r="AT58" i="1"/>
  <c r="AT50" i="1"/>
  <c r="AT44" i="1"/>
  <c r="AT45" i="1"/>
  <c r="AT26" i="1"/>
  <c r="AT10" i="1"/>
  <c r="AT21" i="1"/>
  <c r="AT20" i="1"/>
  <c r="AU7" i="1"/>
  <c r="AU64" i="1" s="1"/>
  <c r="AV6" i="1"/>
  <c r="AV63" i="1" s="1"/>
  <c r="AU4" i="1"/>
  <c r="AV9" i="1" l="1"/>
  <c r="AV49" i="1"/>
  <c r="AV25" i="1"/>
  <c r="AU58" i="1"/>
  <c r="AU50" i="1"/>
  <c r="AU59" i="1"/>
  <c r="AU44" i="1"/>
  <c r="AU45" i="1"/>
  <c r="AU26" i="1"/>
  <c r="AU10" i="1"/>
  <c r="AU20" i="1"/>
  <c r="AU21" i="1"/>
  <c r="AV7" i="1"/>
  <c r="AV64" i="1" s="1"/>
  <c r="AW6" i="1"/>
  <c r="AW63" i="1" s="1"/>
  <c r="AW9" i="1" l="1"/>
  <c r="AW49" i="1"/>
  <c r="AW25" i="1"/>
  <c r="AV59" i="1"/>
  <c r="AV58" i="1"/>
  <c r="AV50" i="1"/>
  <c r="AV44" i="1"/>
  <c r="AV45" i="1"/>
  <c r="AV26" i="1"/>
  <c r="AV10" i="1"/>
  <c r="AV20" i="1"/>
  <c r="AV21" i="1"/>
  <c r="AW7" i="1"/>
  <c r="AW64" i="1" s="1"/>
  <c r="AX6" i="1"/>
  <c r="AX63" i="1" s="1"/>
  <c r="AW58" i="1" l="1"/>
  <c r="AW59" i="1"/>
  <c r="AW50" i="1"/>
  <c r="AW44" i="1"/>
  <c r="AW45" i="1"/>
  <c r="AW26" i="1"/>
  <c r="AX9" i="1"/>
  <c r="AX49" i="1"/>
  <c r="AX25" i="1"/>
  <c r="AW10" i="1"/>
  <c r="AW21" i="1"/>
  <c r="AW20" i="1"/>
  <c r="AY6" i="1"/>
  <c r="AY63" i="1" s="1"/>
  <c r="AX7" i="1"/>
  <c r="AX64" i="1" s="1"/>
  <c r="AY9" i="1" l="1"/>
  <c r="AY49" i="1"/>
  <c r="AY25" i="1"/>
  <c r="AX59" i="1"/>
  <c r="AX58" i="1"/>
  <c r="AX50" i="1"/>
  <c r="AX44" i="1"/>
  <c r="AX45" i="1"/>
  <c r="AX26" i="1"/>
  <c r="AX10" i="1"/>
  <c r="AX21" i="1"/>
  <c r="AX20" i="1"/>
  <c r="AY7" i="1"/>
  <c r="AY64" i="1" s="1"/>
  <c r="AZ6" i="1"/>
  <c r="AZ63" i="1" s="1"/>
  <c r="AY58" i="1" l="1"/>
  <c r="AY59" i="1"/>
  <c r="AY50" i="1"/>
  <c r="AY44" i="1"/>
  <c r="AY45" i="1"/>
  <c r="AY26" i="1"/>
  <c r="AZ9" i="1"/>
  <c r="AZ49" i="1"/>
  <c r="AZ25" i="1"/>
  <c r="AY10" i="1"/>
  <c r="AY20" i="1"/>
  <c r="AY21" i="1"/>
  <c r="AZ7" i="1"/>
  <c r="AZ64" i="1" s="1"/>
  <c r="BA6" i="1"/>
  <c r="BA63" i="1" s="1"/>
  <c r="BA9" i="1" l="1"/>
  <c r="BA49" i="1"/>
  <c r="BA25" i="1"/>
  <c r="AZ59" i="1"/>
  <c r="AZ58" i="1"/>
  <c r="AZ50" i="1"/>
  <c r="AZ44" i="1"/>
  <c r="AZ45" i="1"/>
  <c r="AZ26" i="1"/>
  <c r="AZ10" i="1"/>
  <c r="AZ20" i="1"/>
  <c r="AZ21" i="1"/>
  <c r="BA7" i="1"/>
  <c r="BA64" i="1" s="1"/>
  <c r="BB6" i="1"/>
  <c r="BB63" i="1" s="1"/>
  <c r="BB9" i="1" l="1"/>
  <c r="BB49" i="1"/>
  <c r="BB25" i="1"/>
  <c r="BA59" i="1"/>
  <c r="BA58" i="1"/>
  <c r="BA50" i="1"/>
  <c r="BA44" i="1"/>
  <c r="BA26" i="1"/>
  <c r="BA45" i="1"/>
  <c r="BA10" i="1"/>
  <c r="BA21" i="1"/>
  <c r="BA20" i="1"/>
  <c r="BB7" i="1"/>
  <c r="BB64" i="1" s="1"/>
  <c r="BC6" i="1"/>
  <c r="BC63" i="1" s="1"/>
  <c r="BB4" i="1"/>
  <c r="BB59" i="1" l="1"/>
  <c r="BB58" i="1"/>
  <c r="BB50" i="1"/>
  <c r="BB44" i="1"/>
  <c r="BB45" i="1"/>
  <c r="BB26" i="1"/>
  <c r="BC9" i="1"/>
  <c r="BC49" i="1"/>
  <c r="BC25" i="1"/>
  <c r="BB10" i="1"/>
  <c r="BB21" i="1"/>
  <c r="BB20" i="1"/>
  <c r="BC7" i="1"/>
  <c r="BC64" i="1" s="1"/>
  <c r="BD6" i="1"/>
  <c r="BD63" i="1" s="1"/>
  <c r="BD9" i="1" l="1"/>
  <c r="BD49" i="1"/>
  <c r="BD25" i="1"/>
  <c r="BC58" i="1"/>
  <c r="BC50" i="1"/>
  <c r="BC59" i="1"/>
  <c r="BC44" i="1"/>
  <c r="BC45" i="1"/>
  <c r="BC26" i="1"/>
  <c r="BC10" i="1"/>
  <c r="BC20" i="1"/>
  <c r="BC21" i="1"/>
  <c r="BD7" i="1"/>
  <c r="BD64" i="1" s="1"/>
  <c r="BE6" i="1"/>
  <c r="BE63" i="1" s="1"/>
  <c r="BE9" i="1" l="1"/>
  <c r="BE49" i="1"/>
  <c r="BE25" i="1"/>
  <c r="BD59" i="1"/>
  <c r="BD58" i="1"/>
  <c r="BD50" i="1"/>
  <c r="BD44" i="1"/>
  <c r="BD45" i="1"/>
  <c r="BD26" i="1"/>
  <c r="BD10" i="1"/>
  <c r="BD20" i="1"/>
  <c r="BD21" i="1"/>
  <c r="BE7" i="1"/>
  <c r="BE64" i="1" s="1"/>
  <c r="BF6" i="1"/>
  <c r="BF63" i="1" s="1"/>
  <c r="BF9" i="1" l="1"/>
  <c r="BF49" i="1"/>
  <c r="BF25" i="1"/>
  <c r="BE59" i="1"/>
  <c r="BE58" i="1"/>
  <c r="BE50" i="1"/>
  <c r="BE44" i="1"/>
  <c r="BE45" i="1"/>
  <c r="BE26" i="1"/>
  <c r="BE10" i="1"/>
  <c r="BE21" i="1"/>
  <c r="BE20" i="1"/>
  <c r="BF7" i="1"/>
  <c r="BF64" i="1" s="1"/>
  <c r="BG6" i="1"/>
  <c r="BG63" i="1" s="1"/>
  <c r="BF59" i="1" l="1"/>
  <c r="BF58" i="1"/>
  <c r="BF50" i="1"/>
  <c r="BF44" i="1"/>
  <c r="BF45" i="1"/>
  <c r="BF26" i="1"/>
  <c r="BG9" i="1"/>
  <c r="BG49" i="1"/>
  <c r="BG25" i="1"/>
  <c r="BF10" i="1"/>
  <c r="BF21" i="1"/>
  <c r="BF20" i="1"/>
  <c r="BG7" i="1"/>
  <c r="BG64" i="1" s="1"/>
  <c r="BH6" i="1"/>
  <c r="BH63" i="1" s="1"/>
  <c r="BH9" i="1" l="1"/>
  <c r="BH49" i="1"/>
  <c r="BH25" i="1"/>
  <c r="BG58" i="1"/>
  <c r="BG50" i="1"/>
  <c r="BG59" i="1"/>
  <c r="BG44" i="1"/>
  <c r="BG45" i="1"/>
  <c r="BG26" i="1"/>
  <c r="BG10" i="1"/>
  <c r="BG20" i="1"/>
  <c r="BG21" i="1"/>
  <c r="BH7" i="1"/>
  <c r="BH64" i="1" s="1"/>
  <c r="BI6" i="1"/>
  <c r="BI63" i="1" s="1"/>
  <c r="BI9" i="1" l="1"/>
  <c r="BI49" i="1"/>
  <c r="BI25" i="1"/>
  <c r="BH58" i="1"/>
  <c r="BH59" i="1"/>
  <c r="BH50" i="1"/>
  <c r="BH44" i="1"/>
  <c r="BH45" i="1"/>
  <c r="BH26" i="1"/>
  <c r="BH10" i="1"/>
  <c r="BH20" i="1"/>
  <c r="BH21" i="1"/>
  <c r="BI7" i="1"/>
  <c r="BI64" i="1" s="1"/>
  <c r="BJ6" i="1"/>
  <c r="BJ63" i="1" s="1"/>
  <c r="BI4" i="1"/>
  <c r="BJ9" i="1" l="1"/>
  <c r="BJ49" i="1"/>
  <c r="BJ25" i="1"/>
  <c r="BI59" i="1"/>
  <c r="BI58" i="1"/>
  <c r="BI50" i="1"/>
  <c r="BI44" i="1"/>
  <c r="BI45" i="1"/>
  <c r="BI26" i="1"/>
  <c r="BI10" i="1"/>
  <c r="BI21" i="1"/>
  <c r="BI20" i="1"/>
  <c r="BK6" i="1"/>
  <c r="BK63" i="1" s="1"/>
  <c r="BJ7" i="1"/>
  <c r="BJ64" i="1" s="1"/>
  <c r="BK9" i="1" l="1"/>
  <c r="BK49" i="1"/>
  <c r="BK25" i="1"/>
  <c r="BJ59" i="1"/>
  <c r="BJ58" i="1"/>
  <c r="BJ50" i="1"/>
  <c r="BJ44" i="1"/>
  <c r="BJ45" i="1"/>
  <c r="BJ26" i="1"/>
  <c r="BJ10" i="1"/>
  <c r="BJ21" i="1"/>
  <c r="BJ20" i="1"/>
  <c r="BK7" i="1"/>
  <c r="BK64" i="1" s="1"/>
  <c r="BL6" i="1"/>
  <c r="BL63" i="1" s="1"/>
  <c r="BK58" i="1" l="1"/>
  <c r="BK50" i="1"/>
  <c r="BK59" i="1"/>
  <c r="BK44" i="1"/>
  <c r="BK45" i="1"/>
  <c r="BK26" i="1"/>
  <c r="BL9" i="1"/>
  <c r="BL49" i="1"/>
  <c r="BL25" i="1"/>
  <c r="BK10" i="1"/>
  <c r="BK20" i="1"/>
  <c r="BK21" i="1"/>
  <c r="BL7" i="1"/>
  <c r="BL64" i="1" s="1"/>
  <c r="BM6" i="1"/>
  <c r="BM63" i="1" s="1"/>
  <c r="BL59" i="1" l="1"/>
  <c r="BL58" i="1"/>
  <c r="BL50" i="1"/>
  <c r="BL44" i="1"/>
  <c r="BL45" i="1"/>
  <c r="BL26" i="1"/>
  <c r="BM9" i="1"/>
  <c r="BM49" i="1"/>
  <c r="BM25" i="1"/>
  <c r="BL10" i="1"/>
  <c r="BL20" i="1"/>
  <c r="BL21" i="1"/>
  <c r="BM7" i="1"/>
  <c r="BM64" i="1" s="1"/>
  <c r="BN6" i="1"/>
  <c r="BN63" i="1" s="1"/>
  <c r="BN9" i="1" l="1"/>
  <c r="BN49" i="1"/>
  <c r="BN25" i="1"/>
  <c r="BM58" i="1"/>
  <c r="BM59" i="1"/>
  <c r="BM50" i="1"/>
  <c r="BM44" i="1"/>
  <c r="BM45" i="1"/>
  <c r="BM26" i="1"/>
  <c r="BM10" i="1"/>
  <c r="BM21" i="1"/>
  <c r="BM20" i="1"/>
  <c r="BN7" i="1"/>
  <c r="BN64" i="1" s="1"/>
  <c r="BO6" i="1"/>
  <c r="BO63" i="1" s="1"/>
  <c r="BO9" i="1" l="1"/>
  <c r="BO49" i="1"/>
  <c r="BO25" i="1"/>
  <c r="BN59" i="1"/>
  <c r="BN58" i="1"/>
  <c r="BN50" i="1"/>
  <c r="BN44" i="1"/>
  <c r="BN45" i="1"/>
  <c r="BN26" i="1"/>
  <c r="BN10" i="1"/>
  <c r="BN21" i="1"/>
  <c r="BN20" i="1"/>
  <c r="BO7" i="1"/>
  <c r="BO64" i="1" s="1"/>
  <c r="BP6" i="1"/>
  <c r="BP63" i="1" s="1"/>
  <c r="BO58" i="1" l="1"/>
  <c r="BO59" i="1"/>
  <c r="BO50" i="1"/>
  <c r="BO44" i="1"/>
  <c r="BO45" i="1"/>
  <c r="BO26" i="1"/>
  <c r="BP9" i="1"/>
  <c r="BP49" i="1"/>
  <c r="BP25" i="1"/>
  <c r="BO10" i="1"/>
  <c r="BO20" i="1"/>
  <c r="BO21" i="1"/>
  <c r="BP7" i="1"/>
  <c r="BP64" i="1" s="1"/>
  <c r="BQ6" i="1"/>
  <c r="BQ63" i="1" s="1"/>
  <c r="BP4" i="1"/>
  <c r="BP59" i="1" l="1"/>
  <c r="BP58" i="1"/>
  <c r="BP50" i="1"/>
  <c r="BP44" i="1"/>
  <c r="BP45" i="1"/>
  <c r="BP26" i="1"/>
  <c r="BQ9" i="1"/>
  <c r="BQ49" i="1"/>
  <c r="BQ25" i="1"/>
  <c r="BP10" i="1"/>
  <c r="BP20" i="1"/>
  <c r="BP21" i="1"/>
  <c r="BQ7" i="1"/>
  <c r="BQ64" i="1" s="1"/>
  <c r="BR6" i="1"/>
  <c r="BR63" i="1" s="1"/>
  <c r="BR9" i="1" l="1"/>
  <c r="BR49" i="1"/>
  <c r="BR25" i="1"/>
  <c r="BQ59" i="1"/>
  <c r="BQ58" i="1"/>
  <c r="BQ50" i="1"/>
  <c r="BQ44" i="1"/>
  <c r="BQ26" i="1"/>
  <c r="BQ45" i="1"/>
  <c r="BQ10" i="1"/>
  <c r="BQ21" i="1"/>
  <c r="BQ20" i="1"/>
  <c r="BR7" i="1"/>
  <c r="BR64" i="1" s="1"/>
  <c r="BS6" i="1"/>
  <c r="BS63" i="1" s="1"/>
  <c r="BS9" i="1" l="1"/>
  <c r="BS49" i="1"/>
  <c r="BS25" i="1"/>
  <c r="BR59" i="1"/>
  <c r="BR58" i="1"/>
  <c r="BR50" i="1"/>
  <c r="BR44" i="1"/>
  <c r="BR45" i="1"/>
  <c r="BR26" i="1"/>
  <c r="BR10" i="1"/>
  <c r="BR21" i="1"/>
  <c r="BR20" i="1"/>
  <c r="BT6" i="1"/>
  <c r="BT63" i="1" s="1"/>
  <c r="BS7" i="1"/>
  <c r="BS64" i="1" s="1"/>
  <c r="BT9" i="1" l="1"/>
  <c r="BT49" i="1"/>
  <c r="BT25" i="1"/>
  <c r="BS58" i="1"/>
  <c r="BS59" i="1"/>
  <c r="BS44" i="1"/>
  <c r="BS45" i="1"/>
  <c r="BS50" i="1"/>
  <c r="BS26" i="1"/>
  <c r="BS10" i="1"/>
  <c r="BS20" i="1"/>
  <c r="BS21" i="1"/>
  <c r="BT7" i="1"/>
  <c r="BT64" i="1" s="1"/>
  <c r="BU6" i="1"/>
  <c r="BU63" i="1" s="1"/>
  <c r="BU9" i="1" l="1"/>
  <c r="BU49" i="1"/>
  <c r="BU25" i="1"/>
  <c r="BT59" i="1"/>
  <c r="BT58" i="1"/>
  <c r="BT50" i="1"/>
  <c r="BT44" i="1"/>
  <c r="BT45" i="1"/>
  <c r="BT26" i="1"/>
  <c r="BT10" i="1"/>
  <c r="BT20" i="1"/>
  <c r="BT21" i="1"/>
  <c r="BU7" i="1"/>
  <c r="BU64" i="1" s="1"/>
  <c r="BV6" i="1"/>
  <c r="BV63" i="1" s="1"/>
  <c r="BV9" i="1" l="1"/>
  <c r="BV49" i="1"/>
  <c r="BV25" i="1"/>
  <c r="BU59" i="1"/>
  <c r="BU58" i="1"/>
  <c r="BU50" i="1"/>
  <c r="BU44" i="1"/>
  <c r="BU45" i="1"/>
  <c r="BU26" i="1"/>
  <c r="BU10" i="1"/>
  <c r="BU21" i="1"/>
  <c r="BU20" i="1"/>
  <c r="BV7" i="1"/>
  <c r="BV64" i="1" s="1"/>
  <c r="BW6" i="1"/>
  <c r="BW63" i="1" s="1"/>
  <c r="BV59" i="1" l="1"/>
  <c r="BV58" i="1"/>
  <c r="BV50" i="1"/>
  <c r="BV44" i="1"/>
  <c r="BV45" i="1"/>
  <c r="BV26" i="1"/>
  <c r="BW9" i="1"/>
  <c r="BW49" i="1"/>
  <c r="BW25" i="1"/>
  <c r="BV10" i="1"/>
  <c r="BV21" i="1"/>
  <c r="BV20" i="1"/>
  <c r="BW7" i="1"/>
  <c r="BW64" i="1" s="1"/>
  <c r="BW4" i="1"/>
  <c r="BX6" i="1"/>
  <c r="BX63" i="1" s="1"/>
  <c r="BW58" i="1" l="1"/>
  <c r="BW59" i="1"/>
  <c r="BW44" i="1"/>
  <c r="BW50" i="1"/>
  <c r="BW45" i="1"/>
  <c r="BW26" i="1"/>
  <c r="BX9" i="1"/>
  <c r="BX49" i="1"/>
  <c r="BX25" i="1"/>
  <c r="BW10" i="1"/>
  <c r="BW20" i="1"/>
  <c r="BW21" i="1"/>
  <c r="BX7" i="1"/>
  <c r="BX64" i="1" s="1"/>
  <c r="BY6" i="1"/>
  <c r="BY63" i="1" s="1"/>
  <c r="BY9" i="1" l="1"/>
  <c r="BY49" i="1"/>
  <c r="BY25" i="1"/>
  <c r="BX58" i="1"/>
  <c r="BX59" i="1"/>
  <c r="BX44" i="1"/>
  <c r="BX50" i="1"/>
  <c r="BX45" i="1"/>
  <c r="BX26" i="1"/>
  <c r="BX10" i="1"/>
  <c r="BX20" i="1"/>
  <c r="BX21" i="1"/>
  <c r="BY7" i="1"/>
  <c r="BY64" i="1" s="1"/>
  <c r="BZ6" i="1"/>
  <c r="BZ63" i="1" s="1"/>
  <c r="BZ9" i="1" l="1"/>
  <c r="BZ49" i="1"/>
  <c r="BZ25" i="1"/>
  <c r="BY59" i="1"/>
  <c r="BY58" i="1"/>
  <c r="BY50" i="1"/>
  <c r="BY44" i="1"/>
  <c r="BY45" i="1"/>
  <c r="BY26" i="1"/>
  <c r="BY10" i="1"/>
  <c r="BY21" i="1"/>
  <c r="BY20" i="1"/>
  <c r="BZ7" i="1"/>
  <c r="BZ64" i="1" s="1"/>
  <c r="CA6" i="1"/>
  <c r="CA63" i="1" s="1"/>
  <c r="BZ59" i="1" l="1"/>
  <c r="BZ58" i="1"/>
  <c r="BZ50" i="1"/>
  <c r="BZ44" i="1"/>
  <c r="BZ45" i="1"/>
  <c r="BZ26" i="1"/>
  <c r="CA9" i="1"/>
  <c r="CA49" i="1"/>
  <c r="CA25" i="1"/>
  <c r="BZ10" i="1"/>
  <c r="BZ21" i="1"/>
  <c r="BZ20" i="1"/>
  <c r="CA7" i="1"/>
  <c r="CA64" i="1" s="1"/>
  <c r="CB6" i="1"/>
  <c r="CB63" i="1" s="1"/>
  <c r="CB9" i="1" l="1"/>
  <c r="CB49" i="1"/>
  <c r="CB25" i="1"/>
  <c r="CA58" i="1"/>
  <c r="CA59" i="1"/>
  <c r="CA50" i="1"/>
  <c r="CA44" i="1"/>
  <c r="CA45" i="1"/>
  <c r="CA26" i="1"/>
  <c r="CA10" i="1"/>
  <c r="CA20" i="1"/>
  <c r="CA21" i="1"/>
  <c r="CB7" i="1"/>
  <c r="CB64" i="1" s="1"/>
  <c r="CC6" i="1"/>
  <c r="CC63" i="1" s="1"/>
  <c r="CC9" i="1" l="1"/>
  <c r="CC49" i="1"/>
  <c r="CC25" i="1"/>
  <c r="CB58" i="1"/>
  <c r="CB59" i="1"/>
  <c r="CB50" i="1"/>
  <c r="CB44" i="1"/>
  <c r="CB45" i="1"/>
  <c r="CB26" i="1"/>
  <c r="CB10" i="1"/>
  <c r="CB20" i="1"/>
  <c r="CB21" i="1"/>
  <c r="CC7" i="1"/>
  <c r="CC64" i="1" s="1"/>
  <c r="CD6" i="1"/>
  <c r="CD63" i="1" s="1"/>
  <c r="CD9" i="1" l="1"/>
  <c r="CD49" i="1"/>
  <c r="CD25" i="1"/>
  <c r="CC58" i="1"/>
  <c r="CC59" i="1"/>
  <c r="CC50" i="1"/>
  <c r="CC44" i="1"/>
  <c r="CC45" i="1"/>
  <c r="CC26" i="1"/>
  <c r="CC10" i="1"/>
  <c r="CC21" i="1"/>
  <c r="CC20" i="1"/>
  <c r="CE6" i="1"/>
  <c r="CE63" i="1" s="1"/>
  <c r="CD4" i="1"/>
  <c r="CD7" i="1"/>
  <c r="CD64" i="1" s="1"/>
  <c r="CD59" i="1" l="1"/>
  <c r="CD58" i="1"/>
  <c r="CD50" i="1"/>
  <c r="CD44" i="1"/>
  <c r="CD45" i="1"/>
  <c r="CD26" i="1"/>
  <c r="CE9" i="1"/>
  <c r="CE49" i="1"/>
  <c r="CE25" i="1"/>
  <c r="CD10" i="1"/>
  <c r="CD21" i="1"/>
  <c r="CD20" i="1"/>
  <c r="CE7" i="1"/>
  <c r="CE64" i="1" s="1"/>
  <c r="CF6" i="1"/>
  <c r="CF63" i="1" s="1"/>
  <c r="CF9" i="1" l="1"/>
  <c r="CF49" i="1"/>
  <c r="CF25" i="1"/>
  <c r="CE58" i="1"/>
  <c r="CE59" i="1"/>
  <c r="CE50" i="1"/>
  <c r="CE44" i="1"/>
  <c r="CE45" i="1"/>
  <c r="CE26" i="1"/>
  <c r="CE10" i="1"/>
  <c r="CE20" i="1"/>
  <c r="CE21" i="1"/>
  <c r="CF7" i="1"/>
  <c r="CF64" i="1" s="1"/>
  <c r="CG6" i="1"/>
  <c r="CG63" i="1" s="1"/>
  <c r="CG9" i="1" l="1"/>
  <c r="CG49" i="1"/>
  <c r="CG25" i="1"/>
  <c r="CF59" i="1"/>
  <c r="CF58" i="1"/>
  <c r="CF50" i="1"/>
  <c r="CF44" i="1"/>
  <c r="CF45" i="1"/>
  <c r="CF26" i="1"/>
  <c r="CF10" i="1"/>
  <c r="CF20" i="1"/>
  <c r="CF21" i="1"/>
  <c r="CG7" i="1"/>
  <c r="CG64" i="1" s="1"/>
  <c r="CH6" i="1"/>
  <c r="CH63" i="1" s="1"/>
  <c r="CG58" i="1" l="1"/>
  <c r="CG50" i="1"/>
  <c r="CG59" i="1"/>
  <c r="CG44" i="1"/>
  <c r="CG45" i="1"/>
  <c r="CG26" i="1"/>
  <c r="CH9" i="1"/>
  <c r="CH49" i="1"/>
  <c r="CH25" i="1"/>
  <c r="CG10" i="1"/>
  <c r="CG21" i="1"/>
  <c r="CG20" i="1"/>
  <c r="CH7" i="1"/>
  <c r="CH64" i="1" s="1"/>
  <c r="CI6" i="1"/>
  <c r="CI63" i="1" s="1"/>
  <c r="CH59" i="1" l="1"/>
  <c r="CH58" i="1"/>
  <c r="CH50" i="1"/>
  <c r="CH44" i="1"/>
  <c r="CH45" i="1"/>
  <c r="CH26" i="1"/>
  <c r="CI9" i="1"/>
  <c r="CI49" i="1"/>
  <c r="CI25" i="1"/>
  <c r="CH10" i="1"/>
  <c r="CH21" i="1"/>
  <c r="CH20" i="1"/>
  <c r="CI7" i="1"/>
  <c r="CI64" i="1" s="1"/>
  <c r="CJ6" i="1"/>
  <c r="CJ63" i="1" s="1"/>
  <c r="CJ9" i="1" l="1"/>
  <c r="CJ49" i="1"/>
  <c r="CJ25" i="1"/>
  <c r="CI58" i="1"/>
  <c r="CI59" i="1"/>
  <c r="CI44" i="1"/>
  <c r="CI50" i="1"/>
  <c r="CI26" i="1"/>
  <c r="CI45" i="1"/>
  <c r="CI10" i="1"/>
  <c r="CI20" i="1"/>
  <c r="CI21" i="1"/>
  <c r="CJ7" i="1"/>
  <c r="CJ64" i="1" s="1"/>
  <c r="CK6" i="1"/>
  <c r="CK63" i="1" s="1"/>
  <c r="CK9" i="1" l="1"/>
  <c r="CK49" i="1"/>
  <c r="CK25" i="1"/>
  <c r="CJ59" i="1"/>
  <c r="CJ58" i="1"/>
  <c r="CJ50" i="1"/>
  <c r="CJ44" i="1"/>
  <c r="CJ45" i="1"/>
  <c r="CJ26" i="1"/>
  <c r="CJ10" i="1"/>
  <c r="CJ20" i="1"/>
  <c r="CJ21" i="1"/>
  <c r="CK7" i="1"/>
  <c r="CK64" i="1" s="1"/>
  <c r="CL6" i="1"/>
  <c r="CL63" i="1" s="1"/>
  <c r="CK4" i="1"/>
  <c r="CL9" i="1" l="1"/>
  <c r="CL49" i="1"/>
  <c r="CL25" i="1"/>
  <c r="CK59" i="1"/>
  <c r="CK58" i="1"/>
  <c r="CK50" i="1"/>
  <c r="CK44" i="1"/>
  <c r="CK26" i="1"/>
  <c r="CK45" i="1"/>
  <c r="CK10" i="1"/>
  <c r="CK21" i="1"/>
  <c r="CK20" i="1"/>
  <c r="CL7" i="1"/>
  <c r="CL64" i="1" s="1"/>
  <c r="CM6" i="1"/>
  <c r="CM63" i="1" s="1"/>
  <c r="CM9" i="1" l="1"/>
  <c r="CM49" i="1"/>
  <c r="CM25" i="1"/>
  <c r="CL59" i="1"/>
  <c r="CL58" i="1"/>
  <c r="CL50" i="1"/>
  <c r="CL44" i="1"/>
  <c r="CL45" i="1"/>
  <c r="CL26" i="1"/>
  <c r="CL10" i="1"/>
  <c r="CL21" i="1"/>
  <c r="CL20" i="1"/>
  <c r="CM7" i="1"/>
  <c r="CM64" i="1" s="1"/>
  <c r="CN6" i="1"/>
  <c r="CN63" i="1" s="1"/>
  <c r="CM58" i="1" l="1"/>
  <c r="CM59" i="1"/>
  <c r="CM44" i="1"/>
  <c r="CM50" i="1"/>
  <c r="CM26" i="1"/>
  <c r="CM45" i="1"/>
  <c r="CN9" i="1"/>
  <c r="CN49" i="1"/>
  <c r="CN25" i="1"/>
  <c r="CM10" i="1"/>
  <c r="CM20" i="1"/>
  <c r="CM21" i="1"/>
  <c r="CN7" i="1"/>
  <c r="CN64" i="1" s="1"/>
  <c r="CO6" i="1"/>
  <c r="CO63" i="1" s="1"/>
  <c r="CO9" i="1" l="1"/>
  <c r="CO49" i="1"/>
  <c r="CO25" i="1"/>
  <c r="CN58" i="1"/>
  <c r="CN59" i="1"/>
  <c r="CN44" i="1"/>
  <c r="CN50" i="1"/>
  <c r="CN26" i="1"/>
  <c r="CN45" i="1"/>
  <c r="CN10" i="1"/>
  <c r="CN20" i="1"/>
  <c r="CN21" i="1"/>
  <c r="CP6" i="1"/>
  <c r="CP63" i="1" s="1"/>
  <c r="CO7" i="1"/>
  <c r="CO64" i="1" s="1"/>
  <c r="CO59" i="1" l="1"/>
  <c r="CO58" i="1"/>
  <c r="CO50" i="1"/>
  <c r="CO44" i="1"/>
  <c r="CO26" i="1"/>
  <c r="CO45" i="1"/>
  <c r="CP9" i="1"/>
  <c r="CP49" i="1"/>
  <c r="CP25" i="1"/>
  <c r="CO10" i="1"/>
  <c r="CO21" i="1"/>
  <c r="CO20" i="1"/>
  <c r="CP7" i="1"/>
  <c r="CP64" i="1" s="1"/>
  <c r="CQ6" i="1"/>
  <c r="CQ63" i="1" s="1"/>
  <c r="CQ9" i="1" l="1"/>
  <c r="CQ49" i="1"/>
  <c r="CQ25" i="1"/>
  <c r="CP59" i="1"/>
  <c r="CP58" i="1"/>
  <c r="CP50" i="1"/>
  <c r="CP45" i="1"/>
  <c r="CP44" i="1"/>
  <c r="CP26" i="1"/>
  <c r="CP10" i="1"/>
  <c r="CP21" i="1"/>
  <c r="CP20" i="1"/>
  <c r="CQ7" i="1"/>
  <c r="CQ64" i="1" s="1"/>
  <c r="CR6" i="1"/>
  <c r="CR63" i="1" s="1"/>
  <c r="CQ58" i="1" l="1"/>
  <c r="CQ59" i="1"/>
  <c r="CQ50" i="1"/>
  <c r="CQ44" i="1"/>
  <c r="CQ26" i="1"/>
  <c r="CQ45" i="1"/>
  <c r="CR9" i="1"/>
  <c r="CR49" i="1"/>
  <c r="CR25" i="1"/>
  <c r="CQ10" i="1"/>
  <c r="CQ20" i="1"/>
  <c r="CQ21" i="1"/>
  <c r="CR7" i="1"/>
  <c r="CR64" i="1" s="1"/>
  <c r="CS6" i="1"/>
  <c r="CS63" i="1" s="1"/>
  <c r="CR4" i="1"/>
  <c r="CS9" i="1" l="1"/>
  <c r="CS49" i="1"/>
  <c r="CS25" i="1"/>
  <c r="CR58" i="1"/>
  <c r="CR59" i="1"/>
  <c r="CR50" i="1"/>
  <c r="CR44" i="1"/>
  <c r="CR26" i="1"/>
  <c r="CR45" i="1"/>
  <c r="CR10" i="1"/>
  <c r="CR20" i="1"/>
  <c r="CR21" i="1"/>
  <c r="CS7" i="1"/>
  <c r="CS64" i="1" s="1"/>
  <c r="CT6" i="1"/>
  <c r="CT63" i="1" s="1"/>
  <c r="CT9" i="1" l="1"/>
  <c r="CT49" i="1"/>
  <c r="CT25" i="1"/>
  <c r="CS58" i="1"/>
  <c r="CS59" i="1"/>
  <c r="CS50" i="1"/>
  <c r="CS44" i="1"/>
  <c r="CS26" i="1"/>
  <c r="CS45" i="1"/>
  <c r="CS10" i="1"/>
  <c r="CS21" i="1"/>
  <c r="CS20" i="1"/>
  <c r="CT7" i="1"/>
  <c r="CT64" i="1" s="1"/>
  <c r="CU6" i="1"/>
  <c r="CU63" i="1" s="1"/>
  <c r="CU9" i="1" l="1"/>
  <c r="CU49" i="1"/>
  <c r="CU25" i="1"/>
  <c r="CT59" i="1"/>
  <c r="CT58" i="1"/>
  <c r="CT50" i="1"/>
  <c r="CT44" i="1"/>
  <c r="CT45" i="1"/>
  <c r="CT26" i="1"/>
  <c r="CT10" i="1"/>
  <c r="CT21" i="1"/>
  <c r="CT20" i="1"/>
  <c r="CU7" i="1"/>
  <c r="CU64" i="1" s="1"/>
  <c r="CV6" i="1"/>
  <c r="CV63" i="1" s="1"/>
  <c r="CU58" i="1" l="1"/>
  <c r="CU59" i="1"/>
  <c r="CU50" i="1"/>
  <c r="CU44" i="1"/>
  <c r="CU26" i="1"/>
  <c r="CU45" i="1"/>
  <c r="CV9" i="1"/>
  <c r="CV49" i="1"/>
  <c r="CV25" i="1"/>
  <c r="CU10" i="1"/>
  <c r="CU20" i="1"/>
  <c r="CU21" i="1"/>
  <c r="CV7" i="1"/>
  <c r="CV64" i="1" s="1"/>
  <c r="CW6" i="1"/>
  <c r="CW63" i="1" s="1"/>
  <c r="CW9" i="1" l="1"/>
  <c r="CW49" i="1"/>
  <c r="CW25" i="1"/>
  <c r="CV59" i="1"/>
  <c r="CV58" i="1"/>
  <c r="CV50" i="1"/>
  <c r="CV44" i="1"/>
  <c r="CV26" i="1"/>
  <c r="CV45" i="1"/>
  <c r="CV10" i="1"/>
  <c r="CV20" i="1"/>
  <c r="CV21" i="1"/>
  <c r="CW7" i="1"/>
  <c r="CW64" i="1" s="1"/>
  <c r="CX6" i="1"/>
  <c r="CX63" i="1" s="1"/>
  <c r="CX9" i="1" l="1"/>
  <c r="CX49" i="1"/>
  <c r="CX25" i="1"/>
  <c r="CW58" i="1"/>
  <c r="CW59" i="1"/>
  <c r="CW50" i="1"/>
  <c r="CW44" i="1"/>
  <c r="CW26" i="1"/>
  <c r="CW45" i="1"/>
  <c r="CW10" i="1"/>
  <c r="CW21" i="1"/>
  <c r="CW20" i="1"/>
  <c r="CX7" i="1"/>
  <c r="CX64" i="1" s="1"/>
  <c r="CY6" i="1"/>
  <c r="CY63" i="1" s="1"/>
  <c r="CX59" i="1" l="1"/>
  <c r="CX58" i="1"/>
  <c r="CX50" i="1"/>
  <c r="CX45" i="1"/>
  <c r="CX44" i="1"/>
  <c r="CX26" i="1"/>
  <c r="CY9" i="1"/>
  <c r="CY49" i="1"/>
  <c r="CY25" i="1"/>
  <c r="CX10" i="1"/>
  <c r="CX21" i="1"/>
  <c r="CX20" i="1"/>
  <c r="CZ6" i="1"/>
  <c r="CZ63" i="1" s="1"/>
  <c r="CY7" i="1"/>
  <c r="CY64" i="1" s="1"/>
  <c r="CY4" i="1"/>
  <c r="CY58" i="1" l="1"/>
  <c r="CY59" i="1"/>
  <c r="CY44" i="1"/>
  <c r="CY50" i="1"/>
  <c r="CY26" i="1"/>
  <c r="CY45" i="1"/>
  <c r="CZ9" i="1"/>
  <c r="CZ49" i="1"/>
  <c r="CZ25" i="1"/>
  <c r="CY10" i="1"/>
  <c r="CY20" i="1"/>
  <c r="CY21" i="1"/>
  <c r="CZ7" i="1"/>
  <c r="CZ64" i="1" s="1"/>
  <c r="DA6" i="1"/>
  <c r="DA63" i="1" s="1"/>
  <c r="DA9" i="1" l="1"/>
  <c r="DA49" i="1"/>
  <c r="DA25" i="1"/>
  <c r="CZ59" i="1"/>
  <c r="CZ58" i="1"/>
  <c r="CZ50" i="1"/>
  <c r="CZ44" i="1"/>
  <c r="CZ45" i="1"/>
  <c r="CZ26" i="1"/>
  <c r="CZ10" i="1"/>
  <c r="CZ20" i="1"/>
  <c r="CZ21" i="1"/>
  <c r="DA7" i="1"/>
  <c r="DA64" i="1" s="1"/>
  <c r="DB6" i="1"/>
  <c r="DB63" i="1" s="1"/>
  <c r="DA59" i="1" l="1"/>
  <c r="DA58" i="1"/>
  <c r="DA50" i="1"/>
  <c r="DA44" i="1"/>
  <c r="DA26" i="1"/>
  <c r="DA45" i="1"/>
  <c r="DB9" i="1"/>
  <c r="DB49" i="1"/>
  <c r="DB25" i="1"/>
  <c r="DA10" i="1"/>
  <c r="DA21" i="1"/>
  <c r="DA20" i="1"/>
  <c r="DB7" i="1"/>
  <c r="DB64" i="1" s="1"/>
  <c r="DC6" i="1"/>
  <c r="DC63" i="1" s="1"/>
  <c r="DC9" i="1" l="1"/>
  <c r="DC49" i="1"/>
  <c r="DC25" i="1"/>
  <c r="DB59" i="1"/>
  <c r="DB58" i="1"/>
  <c r="DB50" i="1"/>
  <c r="DB45" i="1"/>
  <c r="DB44" i="1"/>
  <c r="DB26" i="1"/>
  <c r="DB10" i="1"/>
  <c r="DB21" i="1"/>
  <c r="DB20" i="1"/>
  <c r="DC7" i="1"/>
  <c r="DC64" i="1" s="1"/>
  <c r="DD6" i="1"/>
  <c r="DD63" i="1" s="1"/>
  <c r="DC58" i="1" l="1"/>
  <c r="DC44" i="1"/>
  <c r="DC59" i="1"/>
  <c r="DC50" i="1"/>
  <c r="DC26" i="1"/>
  <c r="DC45" i="1"/>
  <c r="DD9" i="1"/>
  <c r="DD49" i="1"/>
  <c r="DD25" i="1"/>
  <c r="DC10" i="1"/>
  <c r="DC20" i="1"/>
  <c r="DC21" i="1"/>
  <c r="DD7" i="1"/>
  <c r="DD64" i="1" s="1"/>
  <c r="DE6" i="1"/>
  <c r="DE63" i="1" s="1"/>
  <c r="DE9" i="1" l="1"/>
  <c r="DE49" i="1"/>
  <c r="DE25" i="1"/>
  <c r="DD58" i="1"/>
  <c r="DD59" i="1"/>
  <c r="DD50" i="1"/>
  <c r="DD44" i="1"/>
  <c r="DD26" i="1"/>
  <c r="DD45" i="1"/>
  <c r="DD10" i="1"/>
  <c r="DD20" i="1"/>
  <c r="DD21" i="1"/>
  <c r="DE7" i="1"/>
  <c r="DE64" i="1" s="1"/>
  <c r="DF6" i="1"/>
  <c r="DF63" i="1" s="1"/>
  <c r="DE59" i="1" l="1"/>
  <c r="DE58" i="1"/>
  <c r="DE50" i="1"/>
  <c r="DE44" i="1"/>
  <c r="DE26" i="1"/>
  <c r="DE45" i="1"/>
  <c r="DF9" i="1"/>
  <c r="DF49" i="1"/>
  <c r="DF25" i="1"/>
  <c r="DE10" i="1"/>
  <c r="DE21" i="1"/>
  <c r="DE20" i="1"/>
  <c r="DF7" i="1"/>
  <c r="DF64" i="1" s="1"/>
  <c r="DG6" i="1"/>
  <c r="DG63" i="1" s="1"/>
  <c r="DF4" i="1"/>
  <c r="DG9" i="1" l="1"/>
  <c r="DG49" i="1"/>
  <c r="DG25" i="1"/>
  <c r="DF59" i="1"/>
  <c r="DF58" i="1"/>
  <c r="DF50" i="1"/>
  <c r="DF45" i="1"/>
  <c r="DF44" i="1"/>
  <c r="DF26" i="1"/>
  <c r="DF10" i="1"/>
  <c r="DF21" i="1"/>
  <c r="DF20" i="1"/>
  <c r="DG7" i="1"/>
  <c r="DG64" i="1" s="1"/>
  <c r="DH6" i="1"/>
  <c r="DH63" i="1" s="1"/>
  <c r="DG58" i="1" l="1"/>
  <c r="DG59" i="1"/>
  <c r="DG44" i="1"/>
  <c r="DG50" i="1"/>
  <c r="DG26" i="1"/>
  <c r="DG45" i="1"/>
  <c r="DH9" i="1"/>
  <c r="DH49" i="1"/>
  <c r="DH25" i="1"/>
  <c r="DG10" i="1"/>
  <c r="DG20" i="1"/>
  <c r="DG21" i="1"/>
  <c r="DH7" i="1"/>
  <c r="DH64" i="1" s="1"/>
  <c r="DI6" i="1"/>
  <c r="DI63" i="1" s="1"/>
  <c r="DI9" i="1" l="1"/>
  <c r="DI49" i="1"/>
  <c r="DI25" i="1"/>
  <c r="DH58" i="1"/>
  <c r="DH59" i="1"/>
  <c r="DH50" i="1"/>
  <c r="DH44" i="1"/>
  <c r="DH45" i="1"/>
  <c r="DH26" i="1"/>
  <c r="DH10" i="1"/>
  <c r="DH20" i="1"/>
  <c r="DH21" i="1"/>
  <c r="DI7" i="1"/>
  <c r="DI64" i="1" s="1"/>
  <c r="DJ6" i="1"/>
  <c r="DJ63" i="1" s="1"/>
  <c r="DJ9" i="1" l="1"/>
  <c r="DJ49" i="1"/>
  <c r="DJ25" i="1"/>
  <c r="DI58" i="1"/>
  <c r="DI59" i="1"/>
  <c r="DI50" i="1"/>
  <c r="DI44" i="1"/>
  <c r="DI26" i="1"/>
  <c r="DI45" i="1"/>
  <c r="DI10" i="1"/>
  <c r="DI21" i="1"/>
  <c r="DI20" i="1"/>
  <c r="DK6" i="1"/>
  <c r="DK63" i="1" s="1"/>
  <c r="DJ7" i="1"/>
  <c r="DJ64" i="1" s="1"/>
  <c r="DK9" i="1" l="1"/>
  <c r="DK49" i="1"/>
  <c r="DK25" i="1"/>
  <c r="DJ59" i="1"/>
  <c r="DJ58" i="1"/>
  <c r="DJ50" i="1"/>
  <c r="DJ44" i="1"/>
  <c r="DJ45" i="1"/>
  <c r="DJ26" i="1"/>
  <c r="DJ10" i="1"/>
  <c r="DJ21" i="1"/>
  <c r="DJ20" i="1"/>
  <c r="DK7" i="1"/>
  <c r="DK64" i="1" s="1"/>
  <c r="DL6" i="1"/>
  <c r="DL63" i="1" s="1"/>
  <c r="DK58" i="1" l="1"/>
  <c r="DK59" i="1"/>
  <c r="DK44" i="1"/>
  <c r="DK50" i="1"/>
  <c r="DK26" i="1"/>
  <c r="DK45" i="1"/>
  <c r="DL9" i="1"/>
  <c r="DL49" i="1"/>
  <c r="DL25" i="1"/>
  <c r="DK10" i="1"/>
  <c r="DK20" i="1"/>
  <c r="DK21" i="1"/>
  <c r="DL7" i="1"/>
  <c r="DL64" i="1" s="1"/>
  <c r="DM6" i="1"/>
  <c r="DM63" i="1" s="1"/>
  <c r="DL59" i="1" l="1"/>
  <c r="DL58" i="1"/>
  <c r="DL50" i="1"/>
  <c r="DL44" i="1"/>
  <c r="DL26" i="1"/>
  <c r="DL45" i="1"/>
  <c r="DM9" i="1"/>
  <c r="DM49" i="1"/>
  <c r="DM25" i="1"/>
  <c r="DL10" i="1"/>
  <c r="DL20" i="1"/>
  <c r="DL21" i="1"/>
  <c r="DM7" i="1"/>
  <c r="DM64" i="1" s="1"/>
  <c r="DM4" i="1"/>
  <c r="DN6" i="1"/>
  <c r="DN63" i="1" s="1"/>
  <c r="DN9" i="1" l="1"/>
  <c r="DN49" i="1"/>
  <c r="DN25" i="1"/>
  <c r="DM58" i="1"/>
  <c r="DM59" i="1"/>
  <c r="DM50" i="1"/>
  <c r="DM44" i="1"/>
  <c r="DM26" i="1"/>
  <c r="DM45" i="1"/>
  <c r="DM10" i="1"/>
  <c r="DM21" i="1"/>
  <c r="DM20" i="1"/>
  <c r="DN7" i="1"/>
  <c r="DN64" i="1" s="1"/>
  <c r="DO6" i="1"/>
  <c r="DO63" i="1" s="1"/>
  <c r="DO9" i="1" l="1"/>
  <c r="DO49" i="1"/>
  <c r="DO25" i="1"/>
  <c r="DN59" i="1"/>
  <c r="DN58" i="1"/>
  <c r="DN50" i="1"/>
  <c r="DN45" i="1"/>
  <c r="DN44" i="1"/>
  <c r="DN26" i="1"/>
  <c r="DN10" i="1"/>
  <c r="DN21" i="1"/>
  <c r="DN20" i="1"/>
  <c r="DO7" i="1"/>
  <c r="DO64" i="1" s="1"/>
  <c r="DP6" i="1"/>
  <c r="DP63" i="1" s="1"/>
  <c r="DO58" i="1" l="1"/>
  <c r="DO59" i="1"/>
  <c r="DO44" i="1"/>
  <c r="DO50" i="1"/>
  <c r="DO26" i="1"/>
  <c r="DO45" i="1"/>
  <c r="DP9" i="1"/>
  <c r="DP49" i="1"/>
  <c r="DP25" i="1"/>
  <c r="DO10" i="1"/>
  <c r="DO20" i="1"/>
  <c r="DO21" i="1"/>
  <c r="DP7" i="1"/>
  <c r="DP64" i="1" s="1"/>
  <c r="DQ6" i="1"/>
  <c r="DQ63" i="1" s="1"/>
  <c r="DQ9" i="1" l="1"/>
  <c r="DQ49" i="1"/>
  <c r="DQ25" i="1"/>
  <c r="DP59" i="1"/>
  <c r="DP58" i="1"/>
  <c r="DP50" i="1"/>
  <c r="DP44" i="1"/>
  <c r="DP45" i="1"/>
  <c r="DP26" i="1"/>
  <c r="DP10" i="1"/>
  <c r="DP20" i="1"/>
  <c r="DP21" i="1"/>
  <c r="DQ7" i="1"/>
  <c r="DQ64" i="1" s="1"/>
  <c r="DR6" i="1"/>
  <c r="DR63" i="1" s="1"/>
  <c r="DQ59" i="1" l="1"/>
  <c r="DQ58" i="1"/>
  <c r="DQ50" i="1"/>
  <c r="DQ44" i="1"/>
  <c r="DQ26" i="1"/>
  <c r="DQ45" i="1"/>
  <c r="DR9" i="1"/>
  <c r="DR49" i="1"/>
  <c r="DR25" i="1"/>
  <c r="DQ10" i="1"/>
  <c r="DQ21" i="1"/>
  <c r="DQ20" i="1"/>
  <c r="DR7" i="1"/>
  <c r="DR64" i="1" s="1"/>
  <c r="DS6" i="1"/>
  <c r="DS63" i="1" s="1"/>
  <c r="DS9" i="1" l="1"/>
  <c r="DS49" i="1"/>
  <c r="DS25" i="1"/>
  <c r="DR59" i="1"/>
  <c r="DR58" i="1"/>
  <c r="DR50" i="1"/>
  <c r="DR45" i="1"/>
  <c r="DR44" i="1"/>
  <c r="DR26" i="1"/>
  <c r="DR10" i="1"/>
  <c r="DR21" i="1"/>
  <c r="DR20" i="1"/>
  <c r="DS7" i="1"/>
  <c r="DS64" i="1" s="1"/>
  <c r="DT6" i="1"/>
  <c r="DT63" i="1" s="1"/>
  <c r="DS58" i="1" l="1"/>
  <c r="DS44" i="1"/>
  <c r="DS59" i="1"/>
  <c r="DS50" i="1"/>
  <c r="DS26" i="1"/>
  <c r="DS45" i="1"/>
  <c r="DT49" i="1"/>
  <c r="DT25" i="1"/>
  <c r="DS10" i="1"/>
  <c r="DS20" i="1"/>
  <c r="DS21" i="1"/>
  <c r="DT9" i="1"/>
  <c r="DU6" i="1"/>
  <c r="DU63" i="1" s="1"/>
  <c r="DT7" i="1"/>
  <c r="DT64" i="1" s="1"/>
  <c r="DT4" i="1"/>
  <c r="DT58" i="1" l="1"/>
  <c r="DT59" i="1"/>
  <c r="DT50" i="1"/>
  <c r="DT44" i="1"/>
  <c r="DT26" i="1"/>
  <c r="DT45" i="1"/>
  <c r="DU49" i="1"/>
  <c r="DU25" i="1"/>
  <c r="DT10" i="1"/>
  <c r="DT20" i="1"/>
  <c r="DT21" i="1"/>
  <c r="DU7" i="1"/>
  <c r="DU64" i="1" s="1"/>
  <c r="DU9" i="1"/>
  <c r="DU59" i="1" l="1"/>
  <c r="DU58" i="1"/>
  <c r="DU50" i="1"/>
  <c r="DU44" i="1"/>
  <c r="DU26" i="1"/>
  <c r="DU45" i="1"/>
  <c r="DU10" i="1"/>
  <c r="DU21" i="1"/>
  <c r="DU20" i="1"/>
</calcChain>
</file>

<file path=xl/sharedStrings.xml><?xml version="1.0" encoding="utf-8"?>
<sst xmlns="http://schemas.openxmlformats.org/spreadsheetml/2006/main" count="772" uniqueCount="316">
  <si>
    <t>Janvier</t>
  </si>
  <si>
    <t>Septembre</t>
  </si>
  <si>
    <t>Octobre</t>
  </si>
  <si>
    <t>Novembre</t>
  </si>
  <si>
    <t>Decembre</t>
  </si>
  <si>
    <t>Début Cycle=</t>
  </si>
  <si>
    <t>Semaine 1</t>
  </si>
  <si>
    <t>Semaine 2</t>
  </si>
  <si>
    <t>Semaine 3</t>
  </si>
  <si>
    <t>Semaine 4</t>
  </si>
  <si>
    <t>L</t>
  </si>
  <si>
    <t>M</t>
  </si>
  <si>
    <t>J</t>
  </si>
  <si>
    <t>V</t>
  </si>
  <si>
    <t>S</t>
  </si>
  <si>
    <t>D</t>
  </si>
  <si>
    <t>R</t>
  </si>
  <si>
    <t>RES</t>
  </si>
  <si>
    <t>G4N</t>
  </si>
  <si>
    <t>G</t>
  </si>
  <si>
    <t>N</t>
  </si>
  <si>
    <t>Soignant</t>
  </si>
  <si>
    <t>Gardien</t>
  </si>
  <si>
    <t>Agent Res</t>
  </si>
  <si>
    <t>Soir</t>
  </si>
  <si>
    <t>Nuit</t>
  </si>
  <si>
    <t>J1</t>
  </si>
  <si>
    <t>m</t>
  </si>
  <si>
    <t>Res</t>
  </si>
  <si>
    <t>Récup</t>
  </si>
  <si>
    <t>CP</t>
  </si>
  <si>
    <t>debut</t>
  </si>
  <si>
    <t>fin</t>
  </si>
  <si>
    <t>Type</t>
  </si>
  <si>
    <t>Nb Jours ouvrés/CP</t>
  </si>
  <si>
    <t>NOMS</t>
  </si>
  <si>
    <t>JS</t>
  </si>
  <si>
    <t>M?</t>
  </si>
  <si>
    <t>a</t>
  </si>
  <si>
    <t>b</t>
  </si>
  <si>
    <t>c</t>
  </si>
  <si>
    <t>A</t>
  </si>
  <si>
    <t>B</t>
  </si>
  <si>
    <t>C</t>
  </si>
  <si>
    <t>E</t>
  </si>
  <si>
    <t>F</t>
  </si>
  <si>
    <t>H</t>
  </si>
  <si>
    <t>I</t>
  </si>
  <si>
    <t>K</t>
  </si>
  <si>
    <t>O</t>
  </si>
  <si>
    <t>P</t>
  </si>
  <si>
    <t>Q</t>
  </si>
  <si>
    <t>T</t>
  </si>
  <si>
    <t>U</t>
  </si>
  <si>
    <t>W</t>
  </si>
  <si>
    <t>X</t>
  </si>
  <si>
    <t>Y</t>
  </si>
  <si>
    <t>Z</t>
  </si>
  <si>
    <t>aaaaa</t>
  </si>
  <si>
    <t>bbbb</t>
  </si>
  <si>
    <t>ccccc</t>
  </si>
  <si>
    <t>dddd</t>
  </si>
  <si>
    <t>eeee</t>
  </si>
  <si>
    <t>ffff</t>
  </si>
  <si>
    <t>gggg</t>
  </si>
  <si>
    <t>hhh</t>
  </si>
  <si>
    <t>iiii</t>
  </si>
  <si>
    <t>jjjjj</t>
  </si>
  <si>
    <t>kkk</t>
  </si>
  <si>
    <t>llll</t>
  </si>
  <si>
    <t>mm</t>
  </si>
  <si>
    <t>nnn</t>
  </si>
  <si>
    <t>ooooo</t>
  </si>
  <si>
    <t>ppppp</t>
  </si>
  <si>
    <t>qqqqq</t>
  </si>
  <si>
    <t>rrrr</t>
  </si>
  <si>
    <t>ssss</t>
  </si>
  <si>
    <t>tttt</t>
  </si>
  <si>
    <t>uuuu</t>
  </si>
  <si>
    <t>vvvv</t>
  </si>
  <si>
    <t>A1</t>
  </si>
  <si>
    <t>A2</t>
  </si>
  <si>
    <t>A3</t>
  </si>
  <si>
    <t>A4</t>
  </si>
  <si>
    <t>A5</t>
  </si>
  <si>
    <t>A6</t>
  </si>
  <si>
    <t>A7</t>
  </si>
  <si>
    <t>A8</t>
  </si>
  <si>
    <t>A9</t>
  </si>
  <si>
    <t>A10</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</si>
  <si>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</si>
  <si>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</si>
  <si>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</si>
  <si>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</si>
  <si>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</si>
  <si>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</si>
  <si>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</si>
  <si>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</si>
  <si>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</si>
  <si>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</si>
  <si>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</si>
  <si>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</si>
  <si>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</si>
  <si>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</si>
  <si>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</si>
  <si>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</si>
  <si>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</si>
  <si>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</si>
  <si>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</si>
  <si>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</si>
  <si>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</si>
  <si>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</si>
  <si>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</si>
  <si>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</si>
  <si>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A35</t>
  </si>
  <si>
    <t>A36</t>
  </si>
  <si>
    <t>A37</t>
  </si>
  <si>
    <t>A38</t>
  </si>
  <si>
    <t>A39</t>
  </si>
  <si>
    <t>A40</t>
  </si>
  <si>
    <t>A41</t>
  </si>
  <si>
    <t>A42</t>
  </si>
  <si>
    <t>A43</t>
  </si>
  <si>
    <t>A44</t>
  </si>
  <si>
    <t>A45</t>
  </si>
  <si>
    <t>A46</t>
  </si>
  <si>
    <t>A47</t>
  </si>
  <si>
    <t>A48</t>
  </si>
  <si>
    <t>A49</t>
  </si>
  <si>
    <t>A50</t>
  </si>
  <si>
    <t>A51</t>
  </si>
  <si>
    <t>A52</t>
  </si>
  <si>
    <t>A53</t>
  </si>
  <si>
    <t>A54</t>
  </si>
  <si>
    <t>A55</t>
  </si>
  <si>
    <t>A56</t>
  </si>
  <si>
    <t>A57</t>
  </si>
  <si>
    <t>A58</t>
  </si>
  <si>
    <t>A59</t>
  </si>
  <si>
    <t>A60</t>
  </si>
  <si>
    <t>A61</t>
  </si>
  <si>
    <t>A62</t>
  </si>
  <si>
    <t>A63</t>
  </si>
  <si>
    <t>A64</t>
  </si>
  <si>
    <t>A65</t>
  </si>
  <si>
    <t>A66</t>
  </si>
  <si>
    <t>A67</t>
  </si>
  <si>
    <t>A68</t>
  </si>
  <si>
    <t>A69</t>
  </si>
  <si>
    <t>A70</t>
  </si>
  <si>
    <t>A71</t>
  </si>
  <si>
    <t>A72</t>
  </si>
  <si>
    <t>A73</t>
  </si>
  <si>
    <t>A74</t>
  </si>
  <si>
    <t>A75</t>
  </si>
  <si>
    <t>A76</t>
  </si>
  <si>
    <t>A77</t>
  </si>
  <si>
    <t>A78</t>
  </si>
  <si>
    <t>A79</t>
  </si>
  <si>
    <t>A80</t>
  </si>
  <si>
    <t>A81</t>
  </si>
  <si>
    <t>A82</t>
  </si>
  <si>
    <t>A83</t>
  </si>
  <si>
    <t>A84</t>
  </si>
  <si>
    <t>A85</t>
  </si>
  <si>
    <t>A86</t>
  </si>
  <si>
    <t>A87</t>
  </si>
  <si>
    <t>A88</t>
  </si>
  <si>
    <t>A89</t>
  </si>
  <si>
    <t>A90</t>
  </si>
  <si>
    <t>A91</t>
  </si>
  <si>
    <t>A92</t>
  </si>
  <si>
    <t>A93</t>
  </si>
  <si>
    <t>A94</t>
  </si>
  <si>
    <t>A95</t>
  </si>
  <si>
    <t>A96</t>
  </si>
  <si>
    <t>A97</t>
  </si>
  <si>
    <t>A98</t>
  </si>
  <si>
    <t>A99</t>
  </si>
  <si>
    <t>A100</t>
  </si>
  <si>
    <t>A101</t>
  </si>
  <si>
    <t>A102</t>
  </si>
  <si>
    <t>A103</t>
  </si>
  <si>
    <t>A104</t>
  </si>
  <si>
    <t>A105</t>
  </si>
  <si>
    <t>A106</t>
  </si>
  <si>
    <t>A107</t>
  </si>
  <si>
    <t>A108</t>
  </si>
  <si>
    <t>A109</t>
  </si>
  <si>
    <t>A110</t>
  </si>
  <si>
    <t>A111</t>
  </si>
  <si>
    <t>A112</t>
  </si>
  <si>
    <t>A113</t>
  </si>
  <si>
    <t>A114</t>
  </si>
  <si>
    <t>A115</t>
  </si>
  <si>
    <t>A116</t>
  </si>
  <si>
    <t>A117</t>
  </si>
  <si>
    <t>A118</t>
  </si>
  <si>
    <t>A119</t>
  </si>
  <si>
    <t>A120</t>
  </si>
  <si>
    <t>A121</t>
  </si>
  <si>
    <t>A122</t>
  </si>
  <si>
    <t>PLANNING DE ….</t>
  </si>
  <si>
    <t>Nom1</t>
  </si>
  <si>
    <t>Nom2</t>
  </si>
  <si>
    <t>Nom3</t>
  </si>
  <si>
    <t>Nom4</t>
  </si>
  <si>
    <t>Etablissement 1</t>
  </si>
  <si>
    <t>Etablissement 2</t>
  </si>
  <si>
    <t>Etablissement 3</t>
  </si>
  <si>
    <t>Remplacant1</t>
  </si>
  <si>
    <t>Remplacant2</t>
  </si>
  <si>
    <t>Remplacant3</t>
  </si>
  <si>
    <t>Remplacant4</t>
  </si>
  <si>
    <t>Remplacant 5</t>
  </si>
  <si>
    <t>Remblacant 6</t>
  </si>
  <si>
    <t>NOM1</t>
  </si>
  <si>
    <t>NOM2</t>
  </si>
  <si>
    <t>NOM3</t>
  </si>
  <si>
    <t>NOM4</t>
  </si>
  <si>
    <t>NOM5</t>
  </si>
  <si>
    <t>NOM6</t>
  </si>
  <si>
    <t>NOM7</t>
  </si>
  <si>
    <t>NOM8</t>
  </si>
  <si>
    <t>NOM9</t>
  </si>
  <si>
    <t>NOM10</t>
  </si>
  <si>
    <t>CYCLES</t>
  </si>
  <si>
    <t>NOM11</t>
  </si>
  <si>
    <t>NOM12</t>
  </si>
  <si>
    <t>NOM13</t>
  </si>
  <si>
    <t>NOM14</t>
  </si>
  <si>
    <t>NOM15</t>
  </si>
  <si>
    <t>NOM16</t>
  </si>
  <si>
    <t>NOM17</t>
  </si>
  <si>
    <t>NOM18</t>
  </si>
  <si>
    <t>NOM19</t>
  </si>
  <si>
    <t>NOM20</t>
  </si>
  <si>
    <t>RTT</t>
  </si>
  <si>
    <t>Recup</t>
  </si>
  <si>
    <t>Type d'Absences</t>
  </si>
  <si>
    <t>Formation</t>
  </si>
  <si>
    <t>Maladie</t>
  </si>
  <si>
    <t>Nom5</t>
  </si>
  <si>
    <t>NOM21</t>
  </si>
  <si>
    <t>NOM22</t>
  </si>
  <si>
    <t>NOM23</t>
  </si>
  <si>
    <t>NOM24</t>
  </si>
  <si>
    <t>NOM25</t>
  </si>
  <si>
    <t>NOM26</t>
  </si>
  <si>
    <t>NOM27</t>
  </si>
  <si>
    <t>NOM28</t>
  </si>
  <si>
    <t>NOM29</t>
  </si>
  <si>
    <t>Total heures</t>
  </si>
  <si>
    <t>Total heures mensualisé</t>
  </si>
  <si>
    <t>ETABLISSEMENT 3</t>
  </si>
  <si>
    <t>NOM30</t>
  </si>
  <si>
    <t>NOM31</t>
  </si>
  <si>
    <t>NOM32</t>
  </si>
  <si>
    <t>NOM33</t>
  </si>
  <si>
    <t>Code couleurs</t>
  </si>
  <si>
    <t>HORAIRES</t>
  </si>
  <si>
    <t>CODES</t>
  </si>
  <si>
    <t>7h à14h</t>
  </si>
  <si>
    <t>7h à 14h et 17h à 21h</t>
  </si>
  <si>
    <t>MS</t>
  </si>
  <si>
    <t>7h à 17h</t>
  </si>
  <si>
    <t>11h à 17h</t>
  </si>
  <si>
    <t>11h à 21h</t>
  </si>
  <si>
    <t xml:space="preserve">17h à 21h </t>
  </si>
  <si>
    <t>21h à 07h</t>
  </si>
  <si>
    <t>7h à 12h</t>
  </si>
  <si>
    <t>7h à11h</t>
  </si>
  <si>
    <t>G1</t>
  </si>
  <si>
    <t xml:space="preserve">Astreinte Gardienne </t>
  </si>
  <si>
    <t xml:space="preserve">Nb d'heures </t>
  </si>
  <si>
    <t>a verif av RH</t>
  </si>
  <si>
    <t>FERIES</t>
  </si>
  <si>
    <t>Date/Férié</t>
  </si>
  <si>
    <t>Jour de l'An</t>
  </si>
  <si>
    <t>Dimanche de Pâques</t>
  </si>
  <si>
    <t>Lundi de Pâques</t>
  </si>
  <si>
    <t>Fête du travail</t>
  </si>
  <si>
    <t>Armistice 1945</t>
  </si>
  <si>
    <t>Ascension</t>
  </si>
  <si>
    <t>Dimanche de Pentecôte</t>
  </si>
  <si>
    <t>Lundi de Pentecôte</t>
  </si>
  <si>
    <t>Fête Nationale</t>
  </si>
  <si>
    <t>Assomption</t>
  </si>
  <si>
    <t>Toussaint</t>
  </si>
  <si>
    <t>Armistice 1918</t>
  </si>
  <si>
    <t>Noël</t>
  </si>
  <si>
    <t>JOURS DE RECUPERATION de</t>
  </si>
  <si>
    <t>Colonne1</t>
  </si>
  <si>
    <t>Colonne2</t>
  </si>
  <si>
    <t>Colonne3</t>
  </si>
  <si>
    <t>Colonne4</t>
  </si>
  <si>
    <t>Colonne5</t>
  </si>
  <si>
    <t xml:space="preserve">CONTRÔLE  PREVISIONNEL EFFECTIFS ET TEMPS DE TRAVAIL </t>
  </si>
  <si>
    <t>Remplaçant2</t>
  </si>
  <si>
    <t>B1</t>
  </si>
  <si>
    <t>B2</t>
  </si>
  <si>
    <t>B3</t>
  </si>
  <si>
    <t>B4</t>
  </si>
  <si>
    <t>B5</t>
  </si>
  <si>
    <t>B6</t>
  </si>
  <si>
    <t>B7</t>
  </si>
  <si>
    <t>B8</t>
  </si>
  <si>
    <t>B9</t>
  </si>
  <si>
    <t>B10</t>
  </si>
  <si>
    <t>B11</t>
  </si>
  <si>
    <t>B12</t>
  </si>
  <si>
    <t>B13</t>
  </si>
  <si>
    <t>B14</t>
  </si>
  <si>
    <t>B15</t>
  </si>
  <si>
    <t>SYNTHESE par REMPLACANT</t>
  </si>
  <si>
    <t>4N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</si>
</sst>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m"/>
    <numFmt numFmtId="165" formatCode="yyyy"/>
    <numFmt numFmtId="166" formatCode="dd/mm"/>
    <numFmt numFmtId="167" formatCode="[$-F800]dddd\,\ mmmm\ dd\,\ yyyy"/>
    <numFmt numFmtId="168" formatCode="dd\-ddd\-mmm\-yy"/>
  </numFmts>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12"/>
      <color theme="1"/>
      <name val="Calibri"/>
      <family val="2"/>
      <scheme val="minor"/>
    </font>
    <font>
      <b/>
      <sz val="18"/>
      <color theme="1"/>
      <name val="Calibri"/>
      <family val="2"/>
      <scheme val="minor"/>
    </font>
    <font>
      <sz val="12"/>
      <color theme="1"/>
      <name val="Calibri"/>
      <family val="2"/>
      <scheme val="minor"/>
    </font>
    <font>
      <b/>
      <sz val="12"/>
      <name val="Arial"/>
      <family val="2"/>
    </font>
    <font>
      <b/>
      <sz val="14"/>
      <color rgb="FF444444"/>
      <name val="Arial"/>
      <family val="2"/>
    </font>
    <font>
      <b/>
      <sz val="11"/>
      <color rgb="FFFF0000"/>
      <name val="Calibri"/>
      <family val="2"/>
      <scheme val="minor"/>
    </font>
    <font>
      <sz val="14"/>
      <name val="Calibri"/>
      <family val="2"/>
      <scheme val="minor"/>
    </font>
    <font>
      <sz val="14"/>
      <color theme="1"/>
      <name val="Calibri"/>
      <family val="2"/>
      <scheme val="minor"/>
    </font>
    <font>
      <b/>
      <sz val="16"/>
      <color theme="1"/>
      <name val="Calibri"/>
      <family val="2"/>
      <scheme val="minor"/>
    </font>
    <font>
      <b/>
      <sz val="48"/>
      <color theme="1"/>
      <name val="Bodoni MT Black"/>
      <family val="1"/>
    </font>
    <font>
      <sz val="16"/>
      <color theme="7" tint="0.59999389629810485"/>
      <name val="Calibri"/>
      <family val="2"/>
      <scheme val="minor"/>
    </font>
    <font>
      <sz val="36"/>
      <color theme="1"/>
      <name val="Aquifer"/>
      <family val="3"/>
    </font>
    <font>
      <sz val="16"/>
      <color theme="1"/>
      <name val="Calibri"/>
      <family val="2"/>
      <scheme val="minor"/>
    </font>
    <font>
      <sz val="48"/>
      <color theme="1"/>
      <name val="Agency FB"/>
      <family val="2"/>
    </font>
    <font>
      <b/>
      <sz val="11"/>
      <color theme="1"/>
      <name val="Arial Black"/>
      <family val="2"/>
    </font>
    <font>
      <b/>
      <sz val="14"/>
      <color theme="1"/>
      <name val="Calibri"/>
      <family val="2"/>
      <scheme val="minor"/>
    </font>
    <font>
      <sz val="12"/>
      <name val="Calibri"/>
      <family val="2"/>
      <scheme val="minor"/>
    </font>
    <font>
      <b/>
      <sz val="14"/>
      <name val="Calibri"/>
      <family val="2"/>
      <scheme val="minor"/>
    </font>
    <font>
      <b/>
      <sz val="22"/>
      <color theme="3" tint="0.39997558519241921"/>
      <name val="Arial"/>
      <family val="2"/>
    </font>
    <font>
      <sz val="10"/>
      <name val="Arial"/>
      <family val="2"/>
    </font>
    <font>
      <b/>
      <sz val="16"/>
      <name val="Arial"/>
      <family val="2"/>
    </font>
    <font>
      <sz val="11"/>
      <name val="Arial"/>
      <family val="2"/>
    </font>
    <font>
      <sz val="11"/>
      <name val="Calibri"/>
      <family val="2"/>
      <scheme val="minor"/>
    </font>
    <font>
      <strike/>
      <sz val="11"/>
      <color theme="1"/>
      <name val="Calibri"/>
      <family val="2"/>
      <scheme val="minor"/>
    </font>
  </fonts>
  <fills count="26">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00B0F0"/>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rgb="FFFFC000"/>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rgb="FFFFFF99"/>
        <bgColor indexed="64"/>
      </patternFill>
    </fill>
    <fill>
      <patternFill patternType="solid">
        <fgColor theme="9" tint="0.79998168889431442"/>
        <bgColor indexed="64"/>
      </patternFill>
    </fill>
    <fill>
      <patternFill patternType="solid">
        <fgColor theme="0"/>
        <bgColor indexed="64"/>
      </patternFill>
    </fill>
    <fill>
      <patternFill patternType="solid">
        <fgColor theme="7" tint="0.39997558519241921"/>
        <bgColor indexed="64"/>
      </patternFill>
    </fill>
    <fill>
      <patternFill patternType="solid">
        <fgColor theme="4" tint="0.59999389629810485"/>
        <bgColor indexed="64"/>
      </patternFill>
    </fill>
    <fill>
      <patternFill patternType="solid">
        <fgColor rgb="FFFF0000"/>
        <bgColor indexed="64"/>
      </patternFill>
    </fill>
    <fill>
      <patternFill patternType="solid">
        <fgColor rgb="FFFFCC66"/>
        <bgColor indexed="64"/>
      </patternFill>
    </fill>
    <fill>
      <patternFill patternType="solid">
        <fgColor rgb="FF7030A0"/>
        <bgColor indexed="64"/>
      </patternFill>
    </fill>
    <fill>
      <patternFill patternType="solid">
        <fgColor rgb="FF00B050"/>
        <bgColor indexed="64"/>
      </patternFill>
    </fill>
    <fill>
      <patternFill patternType="solid">
        <fgColor theme="5" tint="0.39997558519241921"/>
        <bgColor indexed="64"/>
      </patternFill>
    </fill>
    <fill>
      <patternFill patternType="solid">
        <fgColor rgb="FF66FFFF"/>
        <bgColor indexed="64"/>
      </patternFill>
    </fill>
    <fill>
      <patternFill patternType="solid">
        <fgColor theme="3" tint="0.59999389629810485"/>
        <bgColor indexed="64"/>
      </patternFill>
    </fill>
    <fill>
      <patternFill patternType="solid">
        <fgColor rgb="FFFFCC00"/>
        <bgColor indexed="64"/>
      </patternFill>
    </fill>
    <fill>
      <patternFill patternType="solid">
        <fgColor rgb="FF00FF00"/>
        <bgColor indexed="64"/>
      </patternFill>
    </fill>
    <fill>
      <patternFill patternType="solid">
        <fgColor rgb="FFCC00FF"/>
        <bgColor indexed="64"/>
      </patternFill>
    </fill>
    <fill>
      <patternFill patternType="solid">
        <fgColor rgb="FF3333CC"/>
        <bgColor indexed="64"/>
      </patternFill>
    </fill>
  </fills>
  <borders count="4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auto="1"/>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auto="1"/>
      </left>
      <right style="thin">
        <color auto="1"/>
      </right>
      <top style="double">
        <color indexed="64"/>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auto="1"/>
      </right>
      <top/>
      <bottom/>
      <diagonal/>
    </border>
    <border>
      <left style="thin">
        <color indexed="64"/>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193">
    <xf numFmtId="0" fontId="0" fillId="0" borderId="0" xfId="0"/>
    <xf numFmtId="0" fontId="3" fillId="0" borderId="0" xfId="0" applyFont="1"/>
    <xf numFmtId="0" fontId="4" fillId="0" borderId="2" xfId="0" applyFont="1" applyBorder="1" applyAlignment="1">
      <alignment horizontal="centerContinuous" vertical="center"/>
    </xf>
    <xf numFmtId="0" fontId="4" fillId="0" borderId="3" xfId="0" applyFont="1" applyBorder="1" applyAlignment="1">
      <alignment horizontal="centerContinuous" vertical="center"/>
    </xf>
    <xf numFmtId="0" fontId="4" fillId="0" borderId="1" xfId="0" applyFont="1" applyBorder="1" applyAlignment="1">
      <alignment horizontal="centerContinuous" vertical="center"/>
    </xf>
    <xf numFmtId="0" fontId="4" fillId="0" borderId="0" xfId="0" applyFont="1" applyBorder="1" applyAlignment="1">
      <alignment vertical="center"/>
    </xf>
    <xf numFmtId="0" fontId="2" fillId="0" borderId="0" xfId="0" applyFont="1"/>
    <xf numFmtId="0" fontId="0" fillId="0" borderId="0" xfId="0" applyFill="1"/>
    <xf numFmtId="0" fontId="2" fillId="0" borderId="0" xfId="0" applyFont="1" applyFill="1" applyAlignment="1">
      <alignment horizontal="right" vertical="center"/>
    </xf>
    <xf numFmtId="0" fontId="0" fillId="0" borderId="7" xfId="0" applyNumberFormat="1" applyFill="1" applyBorder="1" applyAlignment="1">
      <alignment horizontal="center"/>
    </xf>
    <xf numFmtId="0" fontId="0" fillId="0" borderId="8" xfId="0" applyNumberFormat="1" applyFill="1" applyBorder="1" applyAlignment="1">
      <alignment horizontal="center"/>
    </xf>
    <xf numFmtId="0" fontId="0" fillId="0" borderId="0" xfId="0" applyNumberFormat="1" applyFill="1" applyBorder="1" applyAlignment="1">
      <alignment horizontal="center"/>
    </xf>
    <xf numFmtId="0" fontId="5" fillId="0" borderId="0" xfId="0" applyFont="1"/>
    <xf numFmtId="164" fontId="6" fillId="6" borderId="10" xfId="0" applyNumberFormat="1" applyFont="1" applyFill="1" applyBorder="1" applyAlignment="1" applyProtection="1">
      <alignment horizontal="center" vertical="center"/>
      <protection hidden="1"/>
    </xf>
    <xf numFmtId="0" fontId="7" fillId="6" borderId="11" xfId="0" quotePrefix="1" applyFont="1" applyFill="1" applyBorder="1" applyAlignment="1" applyProtection="1">
      <alignment horizontal="center" vertical="center"/>
      <protection hidden="1"/>
    </xf>
    <xf numFmtId="0" fontId="0" fillId="0" borderId="0" xfId="0" applyNumberFormat="1"/>
    <xf numFmtId="0" fontId="0" fillId="0" borderId="0" xfId="0" applyFill="1" applyAlignment="1">
      <alignment horizontal="right"/>
    </xf>
    <xf numFmtId="0" fontId="5" fillId="0" borderId="0" xfId="0" applyFont="1" applyFill="1" applyAlignment="1">
      <alignment horizontal="right"/>
    </xf>
    <xf numFmtId="165" fontId="3" fillId="0" borderId="0" xfId="0" applyNumberFormat="1" applyFont="1" applyFill="1" applyAlignment="1">
      <alignment horizontal="right"/>
    </xf>
    <xf numFmtId="0" fontId="2" fillId="4" borderId="4" xfId="0" applyNumberFormat="1" applyFont="1" applyFill="1" applyBorder="1" applyAlignment="1">
      <alignment horizontal="center"/>
    </xf>
    <xf numFmtId="166" fontId="6" fillId="6" borderId="10" xfId="0" applyNumberFormat="1" applyFont="1" applyFill="1" applyBorder="1" applyAlignment="1" applyProtection="1">
      <alignment horizontal="center" vertical="center"/>
      <protection hidden="1"/>
    </xf>
    <xf numFmtId="0" fontId="0" fillId="0" borderId="0" xfId="0" applyAlignment="1">
      <alignment horizontal="right"/>
    </xf>
    <xf numFmtId="0" fontId="0" fillId="0" borderId="11" xfId="0" applyBorder="1" applyAlignment="1">
      <alignment horizontal="center"/>
    </xf>
    <xf numFmtId="0" fontId="0" fillId="0" borderId="15" xfId="0" applyBorder="1" applyAlignment="1">
      <alignment horizontal="center"/>
    </xf>
    <xf numFmtId="0" fontId="9" fillId="11" borderId="15" xfId="0" applyFont="1" applyFill="1" applyBorder="1" applyProtection="1">
      <protection locked="0"/>
    </xf>
    <xf numFmtId="0" fontId="0" fillId="11" borderId="15" xfId="0" applyFill="1" applyBorder="1" applyAlignment="1">
      <alignment horizontal="center" vertical="center"/>
    </xf>
    <xf numFmtId="0" fontId="0" fillId="11" borderId="15" xfId="0" quotePrefix="1" applyFill="1" applyBorder="1" applyAlignment="1">
      <alignment horizontal="center" vertical="center"/>
    </xf>
    <xf numFmtId="14" fontId="0" fillId="0" borderId="0" xfId="0" applyNumberFormat="1"/>
    <xf numFmtId="0" fontId="0" fillId="0" borderId="0" xfId="0" applyBorder="1"/>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0" fillId="0" borderId="0" xfId="0" applyFill="1" applyBorder="1"/>
    <xf numFmtId="0" fontId="8" fillId="0" borderId="0" xfId="0" applyFont="1" applyBorder="1" applyAlignment="1">
      <alignment horizontal="center" vertical="center" textRotation="255"/>
    </xf>
    <xf numFmtId="0" fontId="2" fillId="0" borderId="0" xfId="0" applyFont="1" applyBorder="1" applyAlignment="1">
      <alignment horizontal="left" vertical="center"/>
    </xf>
    <xf numFmtId="0" fontId="0" fillId="11" borderId="9" xfId="0" quotePrefix="1" applyFill="1" applyBorder="1" applyAlignment="1">
      <alignment horizontal="center" vertical="center"/>
    </xf>
    <xf numFmtId="0" fontId="9" fillId="12" borderId="15" xfId="0" applyFont="1" applyFill="1" applyBorder="1" applyProtection="1">
      <protection locked="0"/>
    </xf>
    <xf numFmtId="164" fontId="6" fillId="0" borderId="0" xfId="0" applyNumberFormat="1" applyFont="1" applyFill="1" applyBorder="1" applyAlignment="1" applyProtection="1">
      <alignment horizontal="center" vertical="center"/>
      <protection hidden="1"/>
    </xf>
    <xf numFmtId="164" fontId="6" fillId="0" borderId="0" xfId="0" quotePrefix="1" applyNumberFormat="1" applyFont="1" applyFill="1" applyBorder="1" applyAlignment="1" applyProtection="1">
      <alignment horizontal="center" vertical="center"/>
      <protection hidden="1"/>
    </xf>
    <xf numFmtId="0" fontId="5" fillId="0" borderId="0" xfId="0" applyFont="1" applyBorder="1"/>
    <xf numFmtId="0" fontId="2" fillId="0" borderId="0" xfId="0" applyFont="1" applyBorder="1" applyAlignment="1">
      <alignment vertical="center" textRotation="255"/>
    </xf>
    <xf numFmtId="0" fontId="0" fillId="5" borderId="0" xfId="0" applyFill="1"/>
    <xf numFmtId="0" fontId="13" fillId="5" borderId="0" xfId="0" applyFont="1" applyFill="1" applyAlignment="1">
      <alignment vertical="center"/>
    </xf>
    <xf numFmtId="0" fontId="14" fillId="5" borderId="0" xfId="0" applyFont="1" applyFill="1" applyAlignment="1">
      <alignment horizontal="center" vertical="center"/>
    </xf>
    <xf numFmtId="0" fontId="15" fillId="5" borderId="0" xfId="0" applyFont="1" applyFill="1" applyAlignment="1">
      <alignment vertical="center"/>
    </xf>
    <xf numFmtId="0" fontId="7" fillId="0" borderId="0" xfId="0" quotePrefix="1" applyFont="1" applyFill="1" applyBorder="1" applyAlignment="1" applyProtection="1">
      <alignment horizontal="center" vertical="center"/>
      <protection hidden="1"/>
    </xf>
    <xf numFmtId="166" fontId="6" fillId="6" borderId="15" xfId="0" applyNumberFormat="1" applyFont="1" applyFill="1" applyBorder="1" applyAlignment="1" applyProtection="1">
      <alignment horizontal="center" vertical="center"/>
      <protection hidden="1"/>
    </xf>
    <xf numFmtId="164" fontId="6" fillId="6" borderId="15" xfId="0" applyNumberFormat="1" applyFont="1" applyFill="1" applyBorder="1" applyAlignment="1" applyProtection="1">
      <alignment horizontal="center" vertical="center"/>
      <protection hidden="1"/>
    </xf>
    <xf numFmtId="0" fontId="11" fillId="4" borderId="15" xfId="0" applyFont="1" applyFill="1" applyBorder="1" applyAlignment="1">
      <alignment horizontal="center" vertical="center"/>
    </xf>
    <xf numFmtId="0" fontId="7" fillId="6" borderId="15" xfId="0" quotePrefix="1" applyFont="1" applyFill="1" applyBorder="1" applyAlignment="1" applyProtection="1">
      <alignment horizontal="center" vertical="center"/>
      <protection hidden="1"/>
    </xf>
    <xf numFmtId="0" fontId="9" fillId="14" borderId="16" xfId="0" applyFont="1" applyFill="1" applyBorder="1" applyProtection="1">
      <protection locked="0"/>
    </xf>
    <xf numFmtId="0" fontId="0" fillId="14" borderId="14" xfId="0" applyFill="1" applyBorder="1"/>
    <xf numFmtId="0" fontId="0" fillId="14" borderId="15" xfId="0" applyFill="1" applyBorder="1"/>
    <xf numFmtId="0" fontId="0" fillId="14" borderId="13" xfId="0" applyFill="1" applyBorder="1"/>
    <xf numFmtId="0" fontId="9" fillId="14" borderId="15" xfId="0" applyFont="1" applyFill="1" applyBorder="1" applyProtection="1">
      <protection locked="0"/>
    </xf>
    <xf numFmtId="0" fontId="0" fillId="14" borderId="14" xfId="0" applyFill="1" applyBorder="1" applyAlignment="1">
      <alignment horizontal="center"/>
    </xf>
    <xf numFmtId="0" fontId="0" fillId="14" borderId="15" xfId="0" applyFill="1" applyBorder="1" applyAlignment="1">
      <alignment horizontal="center"/>
    </xf>
    <xf numFmtId="0" fontId="0" fillId="14" borderId="12" xfId="0" applyFill="1" applyBorder="1"/>
    <xf numFmtId="0" fontId="0" fillId="14" borderId="11" xfId="0" applyFill="1" applyBorder="1"/>
    <xf numFmtId="0" fontId="1" fillId="14" borderId="15" xfId="0" applyFont="1" applyFill="1" applyBorder="1"/>
    <xf numFmtId="0" fontId="1" fillId="14" borderId="13" xfId="0" applyFont="1" applyFill="1" applyBorder="1"/>
    <xf numFmtId="0" fontId="0" fillId="15" borderId="0" xfId="0" applyFill="1"/>
    <xf numFmtId="0" fontId="5" fillId="0" borderId="15" xfId="0" applyFont="1" applyFill="1" applyBorder="1" applyAlignment="1">
      <alignment horizontal="right"/>
    </xf>
    <xf numFmtId="0" fontId="0" fillId="12" borderId="0" xfId="0" applyFill="1" applyBorder="1"/>
    <xf numFmtId="0" fontId="0" fillId="12" borderId="0" xfId="0" applyFill="1" applyBorder="1" applyAlignment="1">
      <alignment horizontal="center" vertical="center"/>
    </xf>
    <xf numFmtId="0" fontId="0" fillId="12" borderId="0" xfId="0" applyFill="1"/>
    <xf numFmtId="0" fontId="9" fillId="16" borderId="15" xfId="0" applyFont="1" applyFill="1" applyBorder="1" applyProtection="1">
      <protection locked="0"/>
    </xf>
    <xf numFmtId="0" fontId="0" fillId="16" borderId="15" xfId="0" applyFill="1" applyBorder="1"/>
    <xf numFmtId="0" fontId="10" fillId="16" borderId="15" xfId="0" applyFont="1" applyFill="1" applyBorder="1"/>
    <xf numFmtId="0" fontId="10" fillId="5" borderId="13" xfId="0" applyFont="1" applyFill="1" applyBorder="1"/>
    <xf numFmtId="0" fontId="10" fillId="5" borderId="19" xfId="0" applyFont="1" applyFill="1" applyBorder="1"/>
    <xf numFmtId="0" fontId="5" fillId="17" borderId="19" xfId="0" applyFont="1" applyFill="1" applyBorder="1" applyAlignment="1">
      <alignment horizontal="right"/>
    </xf>
    <xf numFmtId="0" fontId="0" fillId="5" borderId="15" xfId="0" applyFill="1" applyBorder="1"/>
    <xf numFmtId="0" fontId="0" fillId="5" borderId="15" xfId="0" applyFill="1" applyBorder="1" applyAlignment="1">
      <alignment horizontal="center"/>
    </xf>
    <xf numFmtId="166" fontId="6" fillId="5" borderId="15" xfId="0" applyNumberFormat="1" applyFont="1" applyFill="1" applyBorder="1" applyAlignment="1" applyProtection="1">
      <alignment horizontal="center" vertical="center"/>
      <protection hidden="1"/>
    </xf>
    <xf numFmtId="164" fontId="6" fillId="5" borderId="15" xfId="0" applyNumberFormat="1" applyFont="1" applyFill="1" applyBorder="1" applyAlignment="1" applyProtection="1">
      <alignment horizontal="center" vertical="center"/>
      <protection hidden="1"/>
    </xf>
    <xf numFmtId="0" fontId="7" fillId="5" borderId="15" xfId="0" quotePrefix="1" applyFont="1" applyFill="1" applyBorder="1" applyAlignment="1" applyProtection="1">
      <alignment horizontal="center" vertical="center"/>
      <protection hidden="1"/>
    </xf>
    <xf numFmtId="0" fontId="0" fillId="0" borderId="11" xfId="0" applyFill="1" applyBorder="1" applyAlignment="1">
      <alignment horizontal="right"/>
    </xf>
    <xf numFmtId="0" fontId="0" fillId="0" borderId="8" xfId="0" applyFill="1" applyBorder="1" applyAlignment="1">
      <alignment horizontal="right"/>
    </xf>
    <xf numFmtId="0" fontId="0" fillId="0" borderId="16" xfId="0" applyFill="1" applyBorder="1" applyAlignment="1">
      <alignment horizontal="right"/>
    </xf>
    <xf numFmtId="0" fontId="0" fillId="0" borderId="8" xfId="0" applyFill="1" applyBorder="1" applyAlignment="1">
      <alignment horizontal="left"/>
    </xf>
    <xf numFmtId="0" fontId="0" fillId="0" borderId="0" xfId="0" applyFill="1" applyBorder="1" applyAlignment="1">
      <alignment horizontal="right"/>
    </xf>
    <xf numFmtId="0" fontId="0" fillId="0" borderId="0" xfId="0" applyFill="1" applyBorder="1" applyAlignment="1">
      <alignment horizontal="left"/>
    </xf>
    <xf numFmtId="0" fontId="0" fillId="0" borderId="16" xfId="0" applyBorder="1"/>
    <xf numFmtId="0" fontId="0" fillId="0" borderId="0" xfId="0" quotePrefix="1" applyBorder="1" applyAlignment="1">
      <alignment horizontal="left"/>
    </xf>
    <xf numFmtId="0" fontId="9" fillId="0" borderId="0" xfId="0" applyFont="1" applyFill="1" applyBorder="1" applyProtection="1">
      <protection locked="0"/>
    </xf>
    <xf numFmtId="0" fontId="0" fillId="0" borderId="0" xfId="0" applyFill="1" applyBorder="1" applyAlignment="1">
      <alignment horizontal="center" vertical="center"/>
    </xf>
    <xf numFmtId="0" fontId="17" fillId="4" borderId="15" xfId="0" applyFont="1" applyFill="1" applyBorder="1" applyAlignment="1">
      <alignment horizontal="center" vertical="center"/>
    </xf>
    <xf numFmtId="0" fontId="17" fillId="7" borderId="15" xfId="0" applyFont="1" applyFill="1" applyBorder="1" applyAlignment="1">
      <alignment horizontal="center" vertical="center"/>
    </xf>
    <xf numFmtId="0" fontId="17" fillId="17" borderId="18" xfId="0" applyFont="1" applyFill="1" applyBorder="1" applyAlignment="1">
      <alignment horizontal="center" vertical="center"/>
    </xf>
    <xf numFmtId="0" fontId="2" fillId="7" borderId="20" xfId="0" applyFont="1" applyFill="1" applyBorder="1" applyAlignment="1">
      <alignment horizontal="center"/>
    </xf>
    <xf numFmtId="0" fontId="2" fillId="8" borderId="20" xfId="0" applyFont="1" applyFill="1" applyBorder="1" applyAlignment="1">
      <alignment horizontal="center"/>
    </xf>
    <xf numFmtId="0" fontId="2" fillId="9" borderId="20" xfId="0" applyFont="1" applyFill="1" applyBorder="1" applyAlignment="1">
      <alignment horizontal="center"/>
    </xf>
    <xf numFmtId="0" fontId="2" fillId="10" borderId="20" xfId="0" applyFont="1" applyFill="1" applyBorder="1" applyAlignment="1">
      <alignment horizontal="center"/>
    </xf>
    <xf numFmtId="0" fontId="2" fillId="10" borderId="21" xfId="0" applyFont="1" applyFill="1" applyBorder="1" applyAlignment="1">
      <alignment horizontal="center"/>
    </xf>
    <xf numFmtId="0" fontId="0" fillId="0" borderId="0" xfId="0" applyAlignment="1">
      <alignment horizontal="left"/>
    </xf>
    <xf numFmtId="0" fontId="0" fillId="0" borderId="13" xfId="0" applyBorder="1" applyAlignment="1">
      <alignment horizontal="right"/>
    </xf>
    <xf numFmtId="0" fontId="9" fillId="11" borderId="13" xfId="0" applyFont="1" applyFill="1" applyBorder="1" applyAlignment="1" applyProtection="1">
      <alignment horizontal="right"/>
      <protection locked="0"/>
    </xf>
    <xf numFmtId="0" fontId="2" fillId="7" borderId="25" xfId="0" applyFont="1" applyFill="1" applyBorder="1" applyAlignment="1">
      <alignment horizontal="left"/>
    </xf>
    <xf numFmtId="0" fontId="2" fillId="7" borderId="21" xfId="0" applyFont="1" applyFill="1"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0" fillId="11" borderId="26" xfId="0" applyFill="1" applyBorder="1" applyAlignment="1">
      <alignment horizontal="center" vertical="center"/>
    </xf>
    <xf numFmtId="0" fontId="0" fillId="11" borderId="27" xfId="0" applyFill="1" applyBorder="1" applyAlignment="1">
      <alignment horizontal="center" vertical="center"/>
    </xf>
    <xf numFmtId="0" fontId="0" fillId="11" borderId="28" xfId="0" quotePrefix="1" applyFill="1" applyBorder="1" applyAlignment="1">
      <alignment horizontal="center" vertical="center"/>
    </xf>
    <xf numFmtId="0" fontId="0" fillId="11" borderId="17" xfId="0" quotePrefix="1" applyFill="1" applyBorder="1" applyAlignment="1">
      <alignment horizontal="center" vertical="center"/>
    </xf>
    <xf numFmtId="0" fontId="0" fillId="11" borderId="26" xfId="0" quotePrefix="1" applyFill="1" applyBorder="1" applyAlignment="1">
      <alignment horizontal="center" vertical="center"/>
    </xf>
    <xf numFmtId="0" fontId="0" fillId="11" borderId="27" xfId="0" quotePrefix="1" applyFill="1" applyBorder="1" applyAlignment="1">
      <alignment horizontal="center" vertical="center"/>
    </xf>
    <xf numFmtId="0" fontId="2" fillId="8" borderId="25" xfId="0" applyFont="1" applyFill="1" applyBorder="1" applyAlignment="1">
      <alignment horizontal="left"/>
    </xf>
    <xf numFmtId="0" fontId="2" fillId="8" borderId="21" xfId="0" applyFont="1" applyFill="1" applyBorder="1" applyAlignment="1">
      <alignment horizontal="left"/>
    </xf>
    <xf numFmtId="0" fontId="0" fillId="0" borderId="32" xfId="0" applyBorder="1" applyAlignment="1">
      <alignment horizontal="center"/>
    </xf>
    <xf numFmtId="0" fontId="0" fillId="0" borderId="33" xfId="0" applyBorder="1" applyAlignment="1">
      <alignment horizontal="center"/>
    </xf>
    <xf numFmtId="0" fontId="0" fillId="0" borderId="34" xfId="0" applyBorder="1" applyAlignment="1">
      <alignment horizontal="center"/>
    </xf>
    <xf numFmtId="0" fontId="2" fillId="10" borderId="25" xfId="0" applyFont="1" applyFill="1" applyBorder="1" applyAlignment="1">
      <alignment horizontal="left"/>
    </xf>
    <xf numFmtId="0" fontId="2" fillId="9" borderId="25" xfId="0" applyFont="1" applyFill="1" applyBorder="1" applyAlignment="1">
      <alignment horizontal="left"/>
    </xf>
    <xf numFmtId="0" fontId="2" fillId="9" borderId="21" xfId="0" applyFont="1" applyFill="1" applyBorder="1" applyAlignment="1">
      <alignment horizontal="center"/>
    </xf>
    <xf numFmtId="0" fontId="18" fillId="6" borderId="6" xfId="0" applyFont="1" applyFill="1" applyBorder="1" applyAlignment="1">
      <alignment horizontal="center" vertical="center"/>
    </xf>
    <xf numFmtId="0" fontId="18" fillId="6" borderId="5" xfId="0" applyFont="1" applyFill="1" applyBorder="1" applyAlignment="1">
      <alignment horizontal="center" vertical="center"/>
    </xf>
    <xf numFmtId="0" fontId="18" fillId="6" borderId="22" xfId="0" applyFont="1" applyFill="1" applyBorder="1" applyAlignment="1">
      <alignment horizontal="center" vertical="center"/>
    </xf>
    <xf numFmtId="0" fontId="18" fillId="0" borderId="0" xfId="0" applyFont="1"/>
    <xf numFmtId="0" fontId="0" fillId="0" borderId="0" xfId="0" applyAlignment="1">
      <alignment horizontal="center" vertical="center"/>
    </xf>
    <xf numFmtId="0" fontId="0" fillId="0" borderId="0" xfId="0" applyAlignment="1">
      <alignment horizontal="center" vertical="center" wrapText="1"/>
    </xf>
    <xf numFmtId="2" fontId="0" fillId="0" borderId="0" xfId="0" applyNumberFormat="1"/>
    <xf numFmtId="0" fontId="18" fillId="6" borderId="35" xfId="0" applyFont="1" applyFill="1" applyBorder="1" applyAlignment="1">
      <alignment horizontal="center" vertical="center"/>
    </xf>
    <xf numFmtId="0" fontId="18" fillId="6" borderId="8" xfId="0" applyFont="1" applyFill="1" applyBorder="1" applyAlignment="1">
      <alignment horizontal="center" vertical="center"/>
    </xf>
    <xf numFmtId="0" fontId="18" fillId="6" borderId="17" xfId="0" applyFont="1" applyFill="1" applyBorder="1" applyAlignment="1">
      <alignment horizontal="center" vertical="center"/>
    </xf>
    <xf numFmtId="0" fontId="0" fillId="0" borderId="0" xfId="0" applyFont="1" applyBorder="1" applyAlignment="1">
      <alignment horizontal="center" vertical="center" wrapText="1"/>
    </xf>
    <xf numFmtId="0" fontId="18" fillId="7" borderId="0" xfId="0" applyFont="1" applyFill="1" applyBorder="1" applyAlignment="1">
      <alignment horizontal="center" vertical="center"/>
    </xf>
    <xf numFmtId="0" fontId="0" fillId="0" borderId="0" xfId="0" applyBorder="1" applyAlignment="1">
      <alignment horizontal="right"/>
    </xf>
    <xf numFmtId="0" fontId="0" fillId="0" borderId="0" xfId="0" applyBorder="1" applyAlignment="1">
      <alignment horizontal="center"/>
    </xf>
    <xf numFmtId="0" fontId="9" fillId="11" borderId="36" xfId="0" applyFont="1" applyFill="1" applyBorder="1" applyAlignment="1" applyProtection="1">
      <alignment horizontal="right"/>
      <protection locked="0"/>
    </xf>
    <xf numFmtId="0" fontId="0" fillId="11" borderId="29" xfId="0" applyFill="1" applyBorder="1" applyAlignment="1">
      <alignment horizontal="center" vertical="center"/>
    </xf>
    <xf numFmtId="0" fontId="0" fillId="11" borderId="30" xfId="0" applyFill="1" applyBorder="1" applyAlignment="1">
      <alignment horizontal="center" vertical="center"/>
    </xf>
    <xf numFmtId="0" fontId="0" fillId="11" borderId="31" xfId="0" applyFill="1" applyBorder="1" applyAlignment="1">
      <alignment horizontal="center" vertical="center"/>
    </xf>
    <xf numFmtId="0" fontId="19" fillId="18" borderId="37" xfId="0" applyFont="1" applyFill="1" applyBorder="1"/>
    <xf numFmtId="0" fontId="19" fillId="19" borderId="37" xfId="0" applyFont="1" applyFill="1" applyBorder="1"/>
    <xf numFmtId="0" fontId="19" fillId="20" borderId="0" xfId="0" applyFont="1" applyFill="1" applyBorder="1"/>
    <xf numFmtId="0" fontId="2" fillId="7" borderId="0" xfId="0" applyFont="1" applyFill="1" applyAlignment="1">
      <alignment horizontal="right"/>
    </xf>
    <xf numFmtId="0" fontId="20" fillId="7" borderId="0" xfId="0" applyFont="1" applyFill="1" applyBorder="1" applyAlignment="1" applyProtection="1">
      <alignment horizontal="right"/>
      <protection locked="0"/>
    </xf>
    <xf numFmtId="0" fontId="0" fillId="0" borderId="0" xfId="0" applyAlignment="1">
      <alignment horizontal="center"/>
    </xf>
    <xf numFmtId="0" fontId="21" fillId="0" borderId="40" xfId="0" applyFont="1" applyBorder="1" applyAlignment="1">
      <alignment horizontal="center" vertical="center"/>
    </xf>
    <xf numFmtId="0" fontId="22" fillId="6" borderId="40" xfId="0" applyFont="1" applyFill="1" applyBorder="1" applyAlignment="1">
      <alignment horizontal="center" vertical="center"/>
    </xf>
    <xf numFmtId="168" fontId="22" fillId="0" borderId="41" xfId="0" applyNumberFormat="1" applyFont="1" applyBorder="1" applyAlignment="1">
      <alignment horizontal="center"/>
    </xf>
    <xf numFmtId="168" fontId="22" fillId="0" borderId="42" xfId="0" applyNumberFormat="1" applyFont="1" applyBorder="1" applyAlignment="1">
      <alignment horizontal="center"/>
    </xf>
    <xf numFmtId="0" fontId="24" fillId="6" borderId="45" xfId="0" applyFont="1" applyFill="1" applyBorder="1" applyAlignment="1">
      <alignment horizontal="center" vertical="center"/>
    </xf>
    <xf numFmtId="0" fontId="24" fillId="6" borderId="16" xfId="0" applyFont="1" applyFill="1" applyBorder="1" applyAlignment="1">
      <alignment horizontal="center" vertical="center"/>
    </xf>
    <xf numFmtId="0" fontId="24" fillId="6" borderId="46" xfId="0" applyFont="1" applyFill="1" applyBorder="1" applyAlignment="1">
      <alignment horizontal="center" vertical="center"/>
    </xf>
    <xf numFmtId="14" fontId="6" fillId="21" borderId="23" xfId="0" applyNumberFormat="1" applyFont="1" applyFill="1" applyBorder="1" applyAlignment="1">
      <alignment horizontal="center" vertical="center"/>
    </xf>
    <xf numFmtId="0" fontId="6" fillId="21" borderId="43" xfId="0" applyFont="1" applyFill="1" applyBorder="1" applyAlignment="1">
      <alignment horizontal="center" vertical="center"/>
    </xf>
    <xf numFmtId="0" fontId="23" fillId="21" borderId="44" xfId="0" applyFont="1" applyFill="1" applyBorder="1" applyAlignment="1">
      <alignment horizontal="center" vertical="center"/>
    </xf>
    <xf numFmtId="0" fontId="24" fillId="0" borderId="15" xfId="0" applyFont="1" applyBorder="1" applyAlignment="1">
      <alignment horizontal="center"/>
    </xf>
    <xf numFmtId="0" fontId="24" fillId="0" borderId="30" xfId="0" applyFont="1" applyBorder="1" applyAlignment="1">
      <alignment horizontal="center"/>
    </xf>
    <xf numFmtId="167" fontId="24" fillId="0" borderId="27" xfId="0" applyNumberFormat="1" applyFont="1" applyBorder="1" applyAlignment="1">
      <alignment horizontal="left"/>
    </xf>
    <xf numFmtId="0" fontId="24" fillId="0" borderId="26" xfId="0" applyFont="1" applyBorder="1" applyAlignment="1">
      <alignment horizontal="left"/>
    </xf>
    <xf numFmtId="0" fontId="24" fillId="0" borderId="29" xfId="0" applyFont="1" applyBorder="1" applyAlignment="1">
      <alignment horizontal="left"/>
    </xf>
    <xf numFmtId="0" fontId="0" fillId="0" borderId="0" xfId="0" applyAlignment="1">
      <alignment horizontal="centerContinuous"/>
    </xf>
    <xf numFmtId="0" fontId="11" fillId="0" borderId="0" xfId="0" applyFont="1" applyAlignment="1">
      <alignment horizontal="centerContinuous" vertical="center"/>
    </xf>
    <xf numFmtId="0" fontId="0" fillId="22" borderId="15" xfId="0" applyFill="1" applyBorder="1" applyAlignment="1">
      <alignment horizontal="center" vertical="center"/>
    </xf>
    <xf numFmtId="0" fontId="0" fillId="22" borderId="15" xfId="0" quotePrefix="1" applyFill="1" applyBorder="1" applyAlignment="1">
      <alignment horizontal="center" vertical="center"/>
    </xf>
    <xf numFmtId="0" fontId="9" fillId="3" borderId="15" xfId="0" applyFont="1" applyFill="1" applyBorder="1" applyProtection="1">
      <protection locked="0"/>
    </xf>
    <xf numFmtId="0" fontId="0" fillId="3" borderId="14" xfId="0" applyFill="1" applyBorder="1"/>
    <xf numFmtId="0" fontId="9" fillId="3" borderId="15" xfId="0" applyFont="1" applyFill="1" applyBorder="1" applyAlignment="1" applyProtection="1">
      <alignment horizontal="center"/>
      <protection locked="0"/>
    </xf>
    <xf numFmtId="0" fontId="0" fillId="3" borderId="14" xfId="0" applyFill="1" applyBorder="1" applyAlignment="1">
      <alignment horizontal="center"/>
    </xf>
    <xf numFmtId="0" fontId="0" fillId="3" borderId="15" xfId="0" applyFill="1" applyBorder="1"/>
    <xf numFmtId="0" fontId="0" fillId="3" borderId="8" xfId="0" applyFill="1" applyBorder="1" applyAlignment="1">
      <alignment horizontal="left"/>
    </xf>
    <xf numFmtId="0" fontId="9" fillId="15" borderId="15" xfId="0" applyFont="1" applyFill="1" applyBorder="1" applyProtection="1">
      <protection locked="0"/>
    </xf>
    <xf numFmtId="0" fontId="25" fillId="15" borderId="15" xfId="0" applyFont="1" applyFill="1" applyBorder="1"/>
    <xf numFmtId="0" fontId="25" fillId="15" borderId="15" xfId="0" applyFont="1" applyFill="1" applyBorder="1" applyAlignment="1">
      <alignment horizontal="center" vertical="center"/>
    </xf>
    <xf numFmtId="0" fontId="10" fillId="15" borderId="13" xfId="0" applyFont="1" applyFill="1" applyBorder="1" applyAlignment="1">
      <alignment horizontal="center"/>
    </xf>
    <xf numFmtId="0" fontId="0" fillId="15" borderId="15" xfId="0" applyFill="1" applyBorder="1" applyAlignment="1">
      <alignment horizontal="center"/>
    </xf>
    <xf numFmtId="0" fontId="10" fillId="3" borderId="13" xfId="0" applyFont="1" applyFill="1" applyBorder="1" applyAlignment="1">
      <alignment horizontal="center"/>
    </xf>
    <xf numFmtId="0" fontId="0" fillId="15" borderId="8" xfId="0" applyFill="1" applyBorder="1" applyAlignment="1">
      <alignment horizontal="left"/>
    </xf>
    <xf numFmtId="0" fontId="0" fillId="3" borderId="0" xfId="0" quotePrefix="1" applyFill="1" applyBorder="1" applyAlignment="1">
      <alignment horizontal="left"/>
    </xf>
    <xf numFmtId="0" fontId="26" fillId="23" borderId="15" xfId="0" applyFont="1" applyFill="1" applyBorder="1"/>
    <xf numFmtId="0" fontId="19" fillId="24" borderId="39" xfId="0" applyFont="1" applyFill="1" applyBorder="1"/>
    <xf numFmtId="0" fontId="19" fillId="25" borderId="38" xfId="0" applyFont="1" applyFill="1" applyBorder="1"/>
    <xf numFmtId="0" fontId="2" fillId="0" borderId="0" xfId="0" applyFont="1" applyAlignment="1">
      <alignment horizontal="center" vertical="center"/>
    </xf>
    <xf numFmtId="0" fontId="2" fillId="0" borderId="0" xfId="0" applyNumberFormat="1" applyFont="1" applyAlignment="1">
      <alignment horizontal="center"/>
    </xf>
    <xf numFmtId="0" fontId="12" fillId="13" borderId="0" xfId="0" applyFont="1" applyFill="1" applyAlignment="1">
      <alignment horizontal="center" vertical="center"/>
    </xf>
    <xf numFmtId="167" fontId="16" fillId="5" borderId="0" xfId="0" applyNumberFormat="1" applyFont="1" applyFill="1" applyAlignment="1">
      <alignment horizontal="right" vertical="center"/>
    </xf>
    <xf numFmtId="0" fontId="2" fillId="4" borderId="5" xfId="0" applyNumberFormat="1" applyFont="1" applyFill="1" applyBorder="1" applyAlignment="1">
      <alignment horizontal="center"/>
    </xf>
    <xf numFmtId="0" fontId="2" fillId="2" borderId="5" xfId="0" applyNumberFormat="1" applyFont="1" applyFill="1" applyBorder="1" applyAlignment="1">
      <alignment horizontal="center"/>
    </xf>
    <xf numFmtId="0" fontId="2" fillId="3" borderId="5" xfId="0" applyNumberFormat="1" applyFont="1" applyFill="1" applyBorder="1" applyAlignment="1">
      <alignment horizontal="center"/>
    </xf>
    <xf numFmtId="0" fontId="2" fillId="3" borderId="8" xfId="0" applyNumberFormat="1" applyFont="1" applyFill="1" applyBorder="1" applyAlignment="1">
      <alignment horizontal="center"/>
    </xf>
    <xf numFmtId="0" fontId="2" fillId="3" borderId="17" xfId="0" applyNumberFormat="1" applyFont="1" applyFill="1" applyBorder="1" applyAlignment="1">
      <alignment horizontal="center"/>
    </xf>
    <xf numFmtId="0" fontId="2" fillId="5" borderId="5" xfId="0" applyNumberFormat="1" applyFont="1" applyFill="1" applyBorder="1" applyAlignment="1">
      <alignment horizontal="center"/>
    </xf>
    <xf numFmtId="0" fontId="3" fillId="15" borderId="7" xfId="0" applyFont="1" applyFill="1" applyBorder="1" applyAlignment="1">
      <alignment horizontal="center" vertical="center" wrapText="1"/>
    </xf>
    <xf numFmtId="0" fontId="3" fillId="15" borderId="47" xfId="0" applyFont="1" applyFill="1" applyBorder="1" applyAlignment="1">
      <alignment horizontal="center" vertical="center" wrapText="1"/>
    </xf>
    <xf numFmtId="0" fontId="2" fillId="0" borderId="0" xfId="0" applyFont="1" applyBorder="1" applyAlignment="1">
      <alignment horizontal="center" vertical="center" textRotation="255"/>
    </xf>
    <xf numFmtId="0" fontId="2" fillId="0" borderId="7" xfId="0" applyFont="1" applyBorder="1" applyAlignment="1">
      <alignment horizontal="center" vertical="center" textRotation="255"/>
    </xf>
    <xf numFmtId="0" fontId="2" fillId="2" borderId="6" xfId="0" applyNumberFormat="1" applyFont="1" applyFill="1" applyBorder="1" applyAlignment="1">
      <alignment horizontal="center"/>
    </xf>
    <xf numFmtId="0" fontId="18" fillId="4" borderId="23" xfId="0" applyFont="1" applyFill="1" applyBorder="1" applyAlignment="1">
      <alignment horizontal="center" vertical="center"/>
    </xf>
    <xf numFmtId="0" fontId="18" fillId="4" borderId="24" xfId="0" applyFont="1" applyFill="1" applyBorder="1" applyAlignment="1">
      <alignment horizontal="center" vertical="center"/>
    </xf>
    <xf numFmtId="0" fontId="0" fillId="0" borderId="28" xfId="0" applyFont="1" applyBorder="1" applyAlignment="1">
      <alignment horizontal="center" vertical="center" wrapText="1"/>
    </xf>
  </cellXfs>
  <cellStyles count="1">
    <cellStyle name="Normal" xfId="0" builtinId="0"/>
  </cellStyles>
  <dxfs count="92">
    <dxf>
      <alignment horizontal="center"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center" vertical="center" textRotation="0" indent="0" justifyLastLine="0" shrinkToFit="0" readingOrder="0"/>
    </dxf>
    <dxf>
      <font>
        <strike val="0"/>
        <outline val="0"/>
        <shadow val="0"/>
        <u val="none"/>
        <vertAlign val="baseline"/>
        <sz val="12"/>
        <name val="Calibri"/>
        <scheme val="minor"/>
      </font>
    </dxf>
    <dxf>
      <font>
        <strike val="0"/>
        <outline val="0"/>
        <shadow val="0"/>
        <u val="none"/>
        <vertAlign val="baseline"/>
        <sz val="12"/>
        <name val="Calibri"/>
        <scheme val="minor"/>
      </font>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2"/>
        <name val="Calibri"/>
        <scheme val="minor"/>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ill>
        <patternFill patternType="lightUp"/>
      </fill>
    </dxf>
    <dxf>
      <fill>
        <patternFill>
          <bgColor theme="0" tint="-0.24994659260841701"/>
        </patternFill>
      </fill>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ill>
        <patternFill patternType="lightUp"/>
      </fill>
    </dxf>
    <dxf>
      <fill>
        <patternFill>
          <bgColor theme="0" tint="-0.24994659260841701"/>
        </patternFill>
      </fill>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ill>
        <patternFill patternType="lightUp"/>
      </fill>
    </dxf>
    <dxf>
      <fill>
        <patternFill>
          <bgColor theme="0" tint="-0.24994659260841701"/>
        </patternFill>
      </fill>
    </dxf>
    <dxf>
      <font>
        <b val="0"/>
        <i val="0"/>
        <strike val="0"/>
        <condense val="0"/>
        <extend val="0"/>
        <outline val="0"/>
        <shadow val="0"/>
        <u val="none"/>
        <vertAlign val="baseline"/>
        <sz val="10"/>
        <color auto="1"/>
        <name val="Arial"/>
        <scheme val="none"/>
      </font>
      <numFmt numFmtId="168" formatCode="dd\-ddd\-mmm\-yy"/>
      <alignment horizontal="center" vertical="bottom" textRotation="0" wrapText="0" indent="0" justifyLastLine="0" shrinkToFit="0" readingOrder="0"/>
      <border diagonalUp="0" diagonalDown="0" outline="0">
        <left style="medium">
          <color indexed="64"/>
        </left>
        <right/>
        <top style="thin">
          <color indexed="64"/>
        </top>
        <bottom style="thin">
          <color indexed="64"/>
        </bottom>
      </border>
    </dxf>
    <dxf>
      <font>
        <b val="0"/>
        <i val="0"/>
        <strike val="0"/>
        <condense val="0"/>
        <extend val="0"/>
        <outline val="0"/>
        <shadow val="0"/>
        <u val="none"/>
        <vertAlign val="baseline"/>
        <sz val="11"/>
        <color auto="1"/>
        <name val="Arial"/>
        <scheme val="none"/>
      </font>
      <numFmt numFmtId="168" formatCode="dd\-ddd\-mmm\-yy"/>
      <alignment horizontal="left"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1"/>
        <color auto="1"/>
        <name val="Arial"/>
        <scheme val="none"/>
      </font>
      <alignment horizontal="center" vertical="bottom" textRotation="0" wrapText="0" indent="0" justifyLastLine="0" shrinkToFit="0" readingOrder="0"/>
      <border outline="0">
        <right style="thin">
          <color indexed="64"/>
        </right>
      </border>
    </dxf>
    <dxf>
      <font>
        <b val="0"/>
        <i val="0"/>
        <strike val="0"/>
        <condense val="0"/>
        <extend val="0"/>
        <outline val="0"/>
        <shadow val="0"/>
        <u val="none"/>
        <vertAlign val="baseline"/>
        <sz val="11"/>
        <color auto="1"/>
        <name val="Arial"/>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bottom" textRotation="0" wrapText="0" indent="0" justifyLastLine="0" shrinkToFit="0" readingOrder="0"/>
      <border outline="0">
        <left style="thin">
          <color indexed="64"/>
        </left>
      </border>
    </dxf>
    <dxf>
      <font>
        <b val="0"/>
        <i val="0"/>
        <strike val="0"/>
        <condense val="0"/>
        <extend val="0"/>
        <outline val="0"/>
        <shadow val="0"/>
        <u val="none"/>
        <vertAlign val="baseline"/>
        <sz val="11"/>
        <color auto="1"/>
        <name val="Arial"/>
        <scheme val="none"/>
      </font>
      <alignment horizontal="left" vertical="bottom" textRotation="0" wrapText="0" indent="0" justifyLastLine="0" shrinkToFit="0" readingOrder="0"/>
      <border diagonalUp="0" diagonalDown="0" outline="0">
        <left style="medium">
          <color indexed="64"/>
        </left>
        <right/>
        <top/>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alignment horizontal="center"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thin">
          <color indexed="64"/>
        </left>
        <right style="thin">
          <color indexed="64"/>
        </right>
        <top/>
        <bottom/>
      </border>
    </dxf>
    <dxf>
      <numFmt numFmtId="0" formatCode="General"/>
    </dxf>
    <dxf>
      <numFmt numFmtId="0" formatCode="General"/>
    </dxf>
    <dxf>
      <numFmt numFmtId="19" formatCode="dd/mm/yyyy"/>
    </dxf>
    <dxf>
      <numFmt numFmtId="19" formatCode="dd/mm/yyyy"/>
    </dxf>
    <dxf>
      <alignment horizontal="center" vertical="center" textRotation="0" indent="0" justifyLastLine="0" shrinkToFit="0" readingOrder="0"/>
    </dxf>
    <dxf>
      <fill>
        <patternFill>
          <bgColor theme="0" tint="-0.24994659260841701"/>
        </patternFill>
      </fill>
    </dxf>
    <dxf>
      <fill>
        <patternFill>
          <bgColor theme="0" tint="-0.24994659260841701"/>
        </patternFill>
      </fill>
    </dxf>
    <dxf>
      <font>
        <b/>
        <i val="0"/>
        <color rgb="FFFF0000"/>
      </font>
    </dxf>
    <dxf>
      <font>
        <color rgb="FF00B05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ill>
        <patternFill patternType="lightUp"/>
      </fill>
    </dxf>
    <dxf>
      <fill>
        <patternFill>
          <bgColor theme="0" tint="-0.24994659260841701"/>
        </patternFill>
      </fill>
    </dxf>
    <dxf>
      <font>
        <b/>
        <i val="0"/>
        <color rgb="FF00B050"/>
      </font>
    </dxf>
    <dxf>
      <font>
        <b/>
        <i val="0"/>
        <color rgb="FFFF0000"/>
      </font>
    </dxf>
    <dxf>
      <font>
        <color rgb="FF00B05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ill>
        <patternFill patternType="lightUp"/>
      </fill>
    </dxf>
    <dxf>
      <fill>
        <patternFill>
          <bgColor theme="0" tint="-0.24994659260841701"/>
        </patternFill>
      </fill>
    </dxf>
    <dxf>
      <font>
        <b/>
        <i val="0"/>
        <color rgb="FF00B050"/>
      </font>
    </dxf>
    <dxf>
      <font>
        <b/>
        <i val="0"/>
        <color rgb="FFFF0000"/>
      </font>
    </dxf>
    <dxf>
      <font>
        <color rgb="FF00B05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s>
  <tableStyles count="0" defaultTableStyle="TableStyleMedium2" defaultPivotStyle="PivotStyleLight16"/>
  <colors>
    <mruColors>
      <color rgb="FF66FFFF"/>
      <color rgb="FF3333CC"/>
      <color rgb="FFCC00FF"/>
      <color rgb="FF00FF00"/>
      <color rgb="FF33CC33"/>
      <color rgb="FF00CCFF"/>
      <color rgb="FF570ABE"/>
      <color rgb="FFC8A2FA"/>
      <color rgb="FFFFCC00"/>
      <color rgb="FFFF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795260</xdr:colOff>
      <xdr:row>10</xdr:row>
      <xdr:rowOff>124240</xdr:rowOff>
    </xdr:from>
    <xdr:to>
      <xdr:col>16</xdr:col>
      <xdr:colOff>8412</xdr:colOff>
      <xdr:row>29</xdr:row>
      <xdr:rowOff>129887</xdr:rowOff>
    </xdr:to>
    <xdr:sp macro="" textlink="">
      <xdr:nvSpPr>
        <xdr:cNvPr id="2" name="Rectangle à coins arrondis 1"/>
        <xdr:cNvSpPr/>
      </xdr:nvSpPr>
      <xdr:spPr>
        <a:xfrm>
          <a:off x="795260" y="4381915"/>
          <a:ext cx="19406152" cy="3625147"/>
        </a:xfrm>
        <a:prstGeom prst="roundRect">
          <a:avLst/>
        </a:prstGeom>
        <a:solidFill>
          <a:schemeClr val="accent1">
            <a:lumMod val="40000"/>
            <a:lumOff val="60000"/>
          </a:schemeClr>
        </a:solidFill>
        <a:effectLst>
          <a:softEdge rad="31750"/>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FR" sz="1100"/>
        </a:p>
      </xdr:txBody>
    </xdr:sp>
    <xdr:clientData/>
  </xdr:twoCellAnchor>
  <xdr:twoCellAnchor>
    <xdr:from>
      <xdr:col>8</xdr:col>
      <xdr:colOff>80248</xdr:colOff>
      <xdr:row>12</xdr:row>
      <xdr:rowOff>6594</xdr:rowOff>
    </xdr:from>
    <xdr:to>
      <xdr:col>12</xdr:col>
      <xdr:colOff>636058</xdr:colOff>
      <xdr:row>24</xdr:row>
      <xdr:rowOff>128336</xdr:rowOff>
    </xdr:to>
    <xdr:sp macro="" textlink="">
      <xdr:nvSpPr>
        <xdr:cNvPr id="3" name="Triangle isocèle 2"/>
        <xdr:cNvSpPr/>
      </xdr:nvSpPr>
      <xdr:spPr>
        <a:xfrm>
          <a:off x="13881973" y="4645269"/>
          <a:ext cx="3899085" cy="2407742"/>
        </a:xfrm>
        <a:prstGeom prst="triangle">
          <a:avLst/>
        </a:prstGeom>
        <a:scene3d>
          <a:camera prst="orthographicFront"/>
          <a:lightRig rig="threePt" dir="t"/>
        </a:scene3d>
        <a:sp3d>
          <a:bevelT w="120650" h="146050"/>
          <a:bevelB w="63500" h="1270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72000" rtlCol="0" anchor="t"/>
        <a:lstStyle/>
        <a:p>
          <a:pPr algn="ctr"/>
          <a:r>
            <a:rPr lang="fr-FR" sz="3600" b="1"/>
            <a:t>ADMI</a:t>
          </a:r>
        </a:p>
        <a:p>
          <a:pPr algn="ctr"/>
          <a:endParaRPr lang="fr-FR" sz="3600" b="1"/>
        </a:p>
        <a:p>
          <a:pPr algn="ctr"/>
          <a:endParaRPr lang="fr-FR" sz="1000" b="1"/>
        </a:p>
      </xdr:txBody>
    </xdr:sp>
    <xdr:clientData/>
  </xdr:twoCellAnchor>
  <xdr:twoCellAnchor>
    <xdr:from>
      <xdr:col>7</xdr:col>
      <xdr:colOff>504066</xdr:colOff>
      <xdr:row>0</xdr:row>
      <xdr:rowOff>422705</xdr:rowOff>
    </xdr:from>
    <xdr:to>
      <xdr:col>13</xdr:col>
      <xdr:colOff>79455</xdr:colOff>
      <xdr:row>5</xdr:row>
      <xdr:rowOff>91581</xdr:rowOff>
    </xdr:to>
    <xdr:sp macro="" textlink="">
      <xdr:nvSpPr>
        <xdr:cNvPr id="5" name="Bulle ronde 4"/>
        <xdr:cNvSpPr/>
      </xdr:nvSpPr>
      <xdr:spPr>
        <a:xfrm rot="208861">
          <a:off x="13526527" y="422705"/>
          <a:ext cx="4427186" cy="2972860"/>
        </a:xfrm>
        <a:prstGeom prst="wedgeEllipseCallout">
          <a:avLst>
            <a:gd name="adj1" fmla="val -59884"/>
            <a:gd name="adj2" fmla="val -27957"/>
          </a:avLst>
        </a:prstGeom>
        <a:solidFill>
          <a:srgbClr val="7030A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2400" b="0" cap="none" spc="0">
              <a:ln w="18415" cmpd="sng">
                <a:solidFill>
                  <a:srgbClr val="FFFFFF"/>
                </a:solidFill>
                <a:prstDash val="solid"/>
              </a:ln>
              <a:solidFill>
                <a:srgbClr val="FFFFFF"/>
              </a:solidFill>
              <a:effectLst>
                <a:outerShdw blurRad="63500" dir="3600000" algn="tl" rotWithShape="0">
                  <a:srgbClr val="000000">
                    <a:alpha val="70000"/>
                  </a:srgbClr>
                </a:outerShdw>
              </a:effectLst>
              <a:latin typeface="Calibri Light" pitchFamily="34" charset="0"/>
              <a:cs typeface="Aparajita" pitchFamily="34" charset="0"/>
            </a:rPr>
            <a:t>Ne pas oublier d'activer les macros! </a:t>
          </a: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latin typeface="Calibri Light" pitchFamily="34" charset="0"/>
              <a:cs typeface="Aparajita" pitchFamily="34" charset="0"/>
            </a:rPr>
            <a:t>Ne</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latin typeface="Calibri Light" pitchFamily="34" charset="0"/>
              <a:cs typeface="Aparajita" pitchFamily="34" charset="0"/>
            </a:rPr>
            <a:t> pas oublier d'activer les</a:t>
          </a:r>
          <a:r>
            <a:rPr lang="fr-FR" sz="24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latin typeface="Calibri Light" pitchFamily="34" charset="0"/>
              <a:cs typeface="Aparajita" pitchFamily="34" charset="0"/>
            </a:rPr>
            <a:t> </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latin typeface="Calibri Light" pitchFamily="34" charset="0"/>
              <a:cs typeface="Aparajita" pitchFamily="34" charset="0"/>
            </a:rPr>
            <a:t>macros!</a:t>
          </a:r>
          <a:r>
            <a:rPr lang="fr-FR" sz="24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latin typeface="Calibri Light" pitchFamily="34" charset="0"/>
              <a:cs typeface="Aparajita" pitchFamily="34" charset="0"/>
            </a:rPr>
            <a:t> </a:t>
          </a:r>
          <a:r>
            <a:rPr lang="fr-FR" sz="18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latin typeface="Calibri Light" pitchFamily="34" charset="0"/>
              <a:cs typeface="Aparajita" pitchFamily="34" charset="0"/>
            </a:rPr>
            <a:t>Ne pas oublier d'actiiver les macros! Ne pas oubli........</a:t>
          </a:r>
          <a:endParaRPr lang="fr-FR" sz="2400" b="0" cap="none" spc="0">
            <a:ln w="18415" cmpd="sng">
              <a:solidFill>
                <a:srgbClr val="FFFFFF"/>
              </a:solidFill>
              <a:prstDash val="solid"/>
            </a:ln>
            <a:solidFill>
              <a:srgbClr val="FFFFFF"/>
            </a:solidFill>
            <a:effectLst>
              <a:outerShdw blurRad="63500" dir="3600000" algn="tl" rotWithShape="0">
                <a:srgbClr val="000000">
                  <a:alpha val="70000"/>
                </a:srgbClr>
              </a:outerShdw>
            </a:effectLst>
            <a:latin typeface="Calibri Light" pitchFamily="34" charset="0"/>
            <a:cs typeface="Aparajita" pitchFamily="34" charset="0"/>
          </a:endParaRPr>
        </a:p>
      </xdr:txBody>
    </xdr:sp>
    <xdr:clientData/>
  </xdr:twoCellAnchor>
  <xdr:twoCellAnchor>
    <xdr:from>
      <xdr:col>0</xdr:col>
      <xdr:colOff>885657</xdr:colOff>
      <xdr:row>11</xdr:row>
      <xdr:rowOff>151848</xdr:rowOff>
    </xdr:from>
    <xdr:to>
      <xdr:col>0</xdr:col>
      <xdr:colOff>4541324</xdr:colOff>
      <xdr:row>27</xdr:row>
      <xdr:rowOff>104179</xdr:rowOff>
    </xdr:to>
    <xdr:sp macro="" textlink="">
      <xdr:nvSpPr>
        <xdr:cNvPr id="6" name="Ellipse 5"/>
        <xdr:cNvSpPr/>
      </xdr:nvSpPr>
      <xdr:spPr>
        <a:xfrm>
          <a:off x="885657" y="4600023"/>
          <a:ext cx="3655667" cy="3000331"/>
        </a:xfrm>
        <a:prstGeom prst="ellipse">
          <a:avLst/>
        </a:prstGeom>
        <a:scene3d>
          <a:camera prst="orthographicFront"/>
          <a:lightRig rig="threePt" dir="t"/>
        </a:scene3d>
        <a:sp3d extrusionH="158750" contourW="12700" prstMaterial="metal">
          <a:bevelT w="203200" h="1778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fr-FR" sz="3100" b="1"/>
            <a:t>Etablissement 1</a:t>
          </a:r>
        </a:p>
      </xdr:txBody>
    </xdr:sp>
    <xdr:clientData/>
  </xdr:twoCellAnchor>
  <xdr:twoCellAnchor>
    <xdr:from>
      <xdr:col>0</xdr:col>
      <xdr:colOff>5106148</xdr:colOff>
      <xdr:row>11</xdr:row>
      <xdr:rowOff>151848</xdr:rowOff>
    </xdr:from>
    <xdr:to>
      <xdr:col>1</xdr:col>
      <xdr:colOff>1632977</xdr:colOff>
      <xdr:row>27</xdr:row>
      <xdr:rowOff>104179</xdr:rowOff>
    </xdr:to>
    <xdr:sp macro="" textlink="">
      <xdr:nvSpPr>
        <xdr:cNvPr id="7" name="Ellipse 6"/>
        <xdr:cNvSpPr/>
      </xdr:nvSpPr>
      <xdr:spPr>
        <a:xfrm>
          <a:off x="5106148" y="4600023"/>
          <a:ext cx="3642004" cy="3000331"/>
        </a:xfrm>
        <a:prstGeom prst="ellipse">
          <a:avLst/>
        </a:prstGeom>
        <a:scene3d>
          <a:camera prst="orthographicFront"/>
          <a:lightRig rig="threePt" dir="t"/>
        </a:scene3d>
        <a:sp3d extrusionH="158750" contourW="12700" prstMaterial="metal">
          <a:bevelT w="203200" h="1778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fr-FR" sz="3100" b="1"/>
            <a:t>Etablissement 2</a:t>
          </a:r>
        </a:p>
      </xdr:txBody>
    </xdr:sp>
    <xdr:clientData/>
  </xdr:twoCellAnchor>
  <xdr:twoCellAnchor>
    <xdr:from>
      <xdr:col>2</xdr:col>
      <xdr:colOff>152550</xdr:colOff>
      <xdr:row>11</xdr:row>
      <xdr:rowOff>151848</xdr:rowOff>
    </xdr:from>
    <xdr:to>
      <xdr:col>6</xdr:col>
      <xdr:colOff>729256</xdr:colOff>
      <xdr:row>27</xdr:row>
      <xdr:rowOff>104179</xdr:rowOff>
    </xdr:to>
    <xdr:sp macro="" textlink="">
      <xdr:nvSpPr>
        <xdr:cNvPr id="8" name="Ellipse 7"/>
        <xdr:cNvSpPr/>
      </xdr:nvSpPr>
      <xdr:spPr>
        <a:xfrm>
          <a:off x="9382275" y="4600023"/>
          <a:ext cx="3624706" cy="3000331"/>
        </a:xfrm>
        <a:prstGeom prst="ellipse">
          <a:avLst/>
        </a:prstGeom>
        <a:scene3d>
          <a:camera prst="orthographicFront"/>
          <a:lightRig rig="threePt" dir="t"/>
        </a:scene3d>
        <a:sp3d extrusionH="158750" contourW="12700" prstMaterial="metal">
          <a:bevelT w="203200" h="1778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fr-FR" sz="3100" b="1"/>
            <a:t>Etablissement 3</a:t>
          </a:r>
        </a:p>
      </xdr:txBody>
    </xdr:sp>
    <xdr:clientData/>
  </xdr:twoCellAnchor>
  <xdr:twoCellAnchor editAs="oneCell">
    <xdr:from>
      <xdr:col>0</xdr:col>
      <xdr:colOff>346997</xdr:colOff>
      <xdr:row>1</xdr:row>
      <xdr:rowOff>304424</xdr:rowOff>
    </xdr:from>
    <xdr:to>
      <xdr:col>0</xdr:col>
      <xdr:colOff>2852670</xdr:colOff>
      <xdr:row>6</xdr:row>
      <xdr:rowOff>50602</xdr:rowOff>
    </xdr:to>
    <xdr:pic>
      <xdr:nvPicPr>
        <xdr:cNvPr id="9" name="Image 8"/>
        <xdr:cNvPicPr>
          <a:picLocks noChangeAspect="1"/>
        </xdr:cNvPicPr>
      </xdr:nvPicPr>
      <xdr:blipFill>
        <a:blip xmlns:r="http://schemas.openxmlformats.org/officeDocument/2006/relationships" r:embed="rId1" cstate="print"/>
        <a:stretch>
          <a:fillRect/>
        </a:stretch>
      </xdr:blipFill>
      <xdr:spPr>
        <a:xfrm rot="20898738">
          <a:off x="346997" y="1628399"/>
          <a:ext cx="2505673" cy="1917878"/>
        </a:xfrm>
        <a:prstGeom prst="rect">
          <a:avLst/>
        </a:prstGeom>
      </xdr:spPr>
    </xdr:pic>
    <xdr:clientData/>
  </xdr:twoCellAnchor>
  <xdr:twoCellAnchor>
    <xdr:from>
      <xdr:col>0</xdr:col>
      <xdr:colOff>3290292</xdr:colOff>
      <xdr:row>28</xdr:row>
      <xdr:rowOff>19645</xdr:rowOff>
    </xdr:from>
    <xdr:to>
      <xdr:col>17</xdr:col>
      <xdr:colOff>578644</xdr:colOff>
      <xdr:row>44</xdr:row>
      <xdr:rowOff>64293</xdr:rowOff>
    </xdr:to>
    <xdr:sp macro="" textlink="">
      <xdr:nvSpPr>
        <xdr:cNvPr id="10" name="Rectangle 9"/>
        <xdr:cNvSpPr/>
      </xdr:nvSpPr>
      <xdr:spPr>
        <a:xfrm>
          <a:off x="3290292" y="7734895"/>
          <a:ext cx="18262402" cy="3092648"/>
        </a:xfrm>
        <a:prstGeom prst="rect">
          <a:avLst/>
        </a:prstGeom>
        <a:solidFill>
          <a:srgbClr val="66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2400">
              <a:solidFill>
                <a:sysClr val="windowText" lastClr="000000"/>
              </a:solidFill>
            </a:rPr>
            <a:t>Sur</a:t>
          </a:r>
          <a:r>
            <a:rPr lang="fr-FR" sz="2400" baseline="0">
              <a:solidFill>
                <a:sysClr val="windowText" lastClr="000000"/>
              </a:solidFill>
            </a:rPr>
            <a:t> cette copie de mon fichier dont j'ai enlevée toutes les info personnelles , il n'y a pas les macros (elle portaient le nom des établissements) mais en principe qd on ouvre le fichier, on arrive sur cette page d'accueil (les autres sont masquées), et le salarié choisit l'établissement dont il veut voir le planning . Sur ma premiere  version, j'avais   morcelé le planning  en 12 onglets (1 par mois), donc la macro, en masquant certaines lignes permettait de ne selectioner que la zone concernée et  éventuellement de l'imprimer.  Pour éviter les erreurs de recopie des cycles de travail et pour une meilleure vue d'ensemble pour la RH , j'ai finalement opter pour un planning général sur une feuille.</a:t>
          </a:r>
        </a:p>
        <a:p>
          <a:pPr algn="l"/>
          <a:r>
            <a:rPr lang="fr-FR" sz="2400" baseline="0">
              <a:solidFill>
                <a:sysClr val="windowText" lastClr="000000"/>
              </a:solidFill>
            </a:rPr>
            <a:t>La direction a son accès réservé par MP  et toutes les pages sont démasquées.</a:t>
          </a:r>
          <a:endParaRPr lang="fr-FR" sz="24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308162</xdr:colOff>
      <xdr:row>1</xdr:row>
      <xdr:rowOff>336175</xdr:rowOff>
    </xdr:from>
    <xdr:to>
      <xdr:col>1</xdr:col>
      <xdr:colOff>0</xdr:colOff>
      <xdr:row>1</xdr:row>
      <xdr:rowOff>686358</xdr:rowOff>
    </xdr:to>
    <xdr:sp macro="" textlink="">
      <xdr:nvSpPr>
        <xdr:cNvPr id="2" name="Flèche gauche 1"/>
        <xdr:cNvSpPr/>
      </xdr:nvSpPr>
      <xdr:spPr>
        <a:xfrm>
          <a:off x="308162" y="532278"/>
          <a:ext cx="602316" cy="350183"/>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70037</xdr:colOff>
      <xdr:row>1</xdr:row>
      <xdr:rowOff>378199</xdr:rowOff>
    </xdr:from>
    <xdr:to>
      <xdr:col>2</xdr:col>
      <xdr:colOff>770403</xdr:colOff>
      <xdr:row>1</xdr:row>
      <xdr:rowOff>686361</xdr:rowOff>
    </xdr:to>
    <xdr:sp macro="" textlink="">
      <xdr:nvSpPr>
        <xdr:cNvPr id="3" name="Flèche gauche 2"/>
        <xdr:cNvSpPr/>
      </xdr:nvSpPr>
      <xdr:spPr>
        <a:xfrm flipH="1">
          <a:off x="1260662" y="574302"/>
          <a:ext cx="700366" cy="308162"/>
        </a:xfrm>
        <a:prstGeom prst="leftArrow">
          <a:avLst/>
        </a:prstGeom>
        <a:scene3d>
          <a:camera prst="orthographicFront">
            <a:rot lat="0" lon="21599966"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350183</xdr:colOff>
      <xdr:row>0</xdr:row>
      <xdr:rowOff>84044</xdr:rowOff>
    </xdr:from>
    <xdr:to>
      <xdr:col>16</xdr:col>
      <xdr:colOff>154081</xdr:colOff>
      <xdr:row>2</xdr:row>
      <xdr:rowOff>0</xdr:rowOff>
    </xdr:to>
    <xdr:sp macro="" textlink="">
      <xdr:nvSpPr>
        <xdr:cNvPr id="7" name="Rectangle à coins arrondis 6"/>
        <xdr:cNvSpPr/>
      </xdr:nvSpPr>
      <xdr:spPr>
        <a:xfrm>
          <a:off x="3824007" y="84044"/>
          <a:ext cx="4734486" cy="924485"/>
        </a:xfrm>
        <a:prstGeom prst="roundRect">
          <a:avLst/>
        </a:prstGeom>
        <a:solidFill>
          <a:srgbClr val="66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a:solidFill>
                <a:sysClr val="windowText" lastClr="000000"/>
              </a:solidFill>
            </a:rPr>
            <a:t>J'ai vu ,j'ai un pb de syntaxe pour la date mais j'ai obtenu ce que je voulais</a:t>
          </a:r>
          <a:r>
            <a:rPr lang="fr-FR" sz="1400" baseline="0">
              <a:solidFill>
                <a:sysClr val="windowText" lastClr="000000"/>
              </a:solidFill>
            </a:rPr>
            <a:t> pour  </a:t>
          </a:r>
          <a:r>
            <a:rPr lang="fr-FR" sz="1400">
              <a:solidFill>
                <a:sysClr val="windowText" lastClr="000000"/>
              </a:solidFill>
            </a:rPr>
            <a:t>2018 , </a:t>
          </a:r>
          <a:r>
            <a:rPr lang="fr-FR" sz="1400" baseline="0">
              <a:solidFill>
                <a:sysClr val="windowText" lastClr="000000"/>
              </a:solidFill>
            </a:rPr>
            <a:t>si j'arrive à finaliser mon fichier, je corrigerai pour 2019.</a:t>
          </a:r>
          <a:endParaRPr lang="fr-FR" sz="1400">
            <a:solidFill>
              <a:sysClr val="windowText" lastClr="000000"/>
            </a:solidFill>
          </a:endParaRPr>
        </a:p>
      </xdr:txBody>
    </xdr:sp>
    <xdr:clientData/>
  </xdr:twoCellAnchor>
  <xdr:twoCellAnchor>
    <xdr:from>
      <xdr:col>1</xdr:col>
      <xdr:colOff>196103</xdr:colOff>
      <xdr:row>0</xdr:row>
      <xdr:rowOff>140074</xdr:rowOff>
    </xdr:from>
    <xdr:to>
      <xdr:col>5</xdr:col>
      <xdr:colOff>294154</xdr:colOff>
      <xdr:row>1</xdr:row>
      <xdr:rowOff>154081</xdr:rowOff>
    </xdr:to>
    <xdr:cxnSp macro="">
      <xdr:nvCxnSpPr>
        <xdr:cNvPr id="9" name="Connecteur droit avec flèche 8"/>
        <xdr:cNvCxnSpPr/>
      </xdr:nvCxnSpPr>
      <xdr:spPr>
        <a:xfrm flipH="1" flipV="1">
          <a:off x="1106581" y="140074"/>
          <a:ext cx="2661397" cy="210110"/>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308162</xdr:colOff>
      <xdr:row>1</xdr:row>
      <xdr:rowOff>140073</xdr:rowOff>
    </xdr:from>
    <xdr:to>
      <xdr:col>5</xdr:col>
      <xdr:colOff>308161</xdr:colOff>
      <xdr:row>5</xdr:row>
      <xdr:rowOff>28015</xdr:rowOff>
    </xdr:to>
    <xdr:cxnSp macro="">
      <xdr:nvCxnSpPr>
        <xdr:cNvPr id="11" name="Connecteur droit avec flèche 10"/>
        <xdr:cNvCxnSpPr/>
      </xdr:nvCxnSpPr>
      <xdr:spPr>
        <a:xfrm flipH="1">
          <a:off x="2885515" y="336176"/>
          <a:ext cx="896470" cy="1456765"/>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6</xdr:col>
      <xdr:colOff>15463</xdr:colOff>
      <xdr:row>8</xdr:row>
      <xdr:rowOff>144985</xdr:rowOff>
    </xdr:from>
    <xdr:to>
      <xdr:col>20</xdr:col>
      <xdr:colOff>85499</xdr:colOff>
      <xdr:row>11</xdr:row>
      <xdr:rowOff>136072</xdr:rowOff>
    </xdr:to>
    <xdr:sp macro="" textlink="">
      <xdr:nvSpPr>
        <xdr:cNvPr id="4" name="Rectangle à coins arrondis 3"/>
        <xdr:cNvSpPr/>
      </xdr:nvSpPr>
      <xdr:spPr>
        <a:xfrm>
          <a:off x="3912054" y="2557160"/>
          <a:ext cx="6304581" cy="720925"/>
        </a:xfrm>
        <a:prstGeom prst="roundRect">
          <a:avLst/>
        </a:prstGeom>
        <a:solidFill>
          <a:srgbClr val="66FFFF"/>
        </a:solidFill>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r>
            <a:rPr lang="fr-FR" sz="1200"/>
            <a:t>Pour</a:t>
          </a:r>
          <a:r>
            <a:rPr lang="fr-FR" sz="1200" baseline="0"/>
            <a:t> l'instant, les codes de travail sont saisis "manuellement", en "tirant les cycles s (quand il y en a un), ce n'est  finalement pas compliqué ni long de le faire ainsi.</a:t>
          </a:r>
          <a:endParaRPr lang="fr-FR" sz="1200"/>
        </a:p>
      </xdr:txBody>
    </xdr:sp>
    <xdr:clientData/>
  </xdr:twoCellAnchor>
  <xdr:twoCellAnchor>
    <xdr:from>
      <xdr:col>4</xdr:col>
      <xdr:colOff>148441</xdr:colOff>
      <xdr:row>68</xdr:row>
      <xdr:rowOff>86590</xdr:rowOff>
    </xdr:from>
    <xdr:to>
      <xdr:col>14</xdr:col>
      <xdr:colOff>0</xdr:colOff>
      <xdr:row>74</xdr:row>
      <xdr:rowOff>98961</xdr:rowOff>
    </xdr:to>
    <xdr:sp macro="" textlink="">
      <xdr:nvSpPr>
        <xdr:cNvPr id="5" name="Rectangle à coins arrondis 4"/>
        <xdr:cNvSpPr/>
      </xdr:nvSpPr>
      <xdr:spPr>
        <a:xfrm>
          <a:off x="3154383" y="14238019"/>
          <a:ext cx="4304805" cy="1125682"/>
        </a:xfrm>
        <a:prstGeom prst="roundRect">
          <a:avLst/>
        </a:prstGeom>
        <a:solidFill>
          <a:srgbClr val="66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200" b="0">
              <a:ln w="6350">
                <a:solidFill>
                  <a:sysClr val="windowText" lastClr="000000"/>
                </a:solidFill>
              </a:ln>
            </a:rPr>
            <a:t>Bon, j'ai encore un peu de boulot, pour</a:t>
          </a:r>
          <a:r>
            <a:rPr lang="fr-FR" sz="1200" b="0" baseline="0">
              <a:ln w="6350">
                <a:solidFill>
                  <a:sysClr val="windowText" lastClr="000000"/>
                </a:solidFill>
              </a:ln>
            </a:rPr>
            <a:t> faire la synthese pour chaque remplacant, mais je n'ai pas trouvé plus rapide et du moment que ça fonctionne, je suis contente. 1ere fois que j'utilise la formule INDEX et EQUIV.</a:t>
          </a:r>
          <a:endParaRPr lang="fr-FR" sz="1200" b="0">
            <a:ln w="6350">
              <a:solidFill>
                <a:sysClr val="windowText" lastClr="000000"/>
              </a:solidFill>
            </a:ln>
          </a:endParaRPr>
        </a:p>
      </xdr:txBody>
    </xdr:sp>
    <xdr:clientData/>
  </xdr:twoCellAnchor>
  <xdr:twoCellAnchor>
    <xdr:from>
      <xdr:col>2</xdr:col>
      <xdr:colOff>989610</xdr:colOff>
      <xdr:row>17</xdr:row>
      <xdr:rowOff>24741</xdr:rowOff>
    </xdr:from>
    <xdr:to>
      <xdr:col>11</xdr:col>
      <xdr:colOff>160812</xdr:colOff>
      <xdr:row>24</xdr:row>
      <xdr:rowOff>61852</xdr:rowOff>
    </xdr:to>
    <xdr:sp macro="" textlink="">
      <xdr:nvSpPr>
        <xdr:cNvPr id="6" name="Rectangle à coins arrondis 5"/>
        <xdr:cNvSpPr/>
      </xdr:nvSpPr>
      <xdr:spPr>
        <a:xfrm>
          <a:off x="2164772" y="4576949"/>
          <a:ext cx="4119254" cy="1694708"/>
        </a:xfrm>
        <a:prstGeom prst="roundRect">
          <a:avLst/>
        </a:prstGeom>
        <a:solidFill>
          <a:srgbClr val="00CC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ysClr val="windowText" lastClr="000000"/>
              </a:solidFill>
            </a:rPr>
            <a:t>CONTROLE</a:t>
          </a:r>
          <a:r>
            <a:rPr lang="fr-FR" sz="1100" baseline="0">
              <a:solidFill>
                <a:sysClr val="windowText" lastClr="000000"/>
              </a:solidFill>
            </a:rPr>
            <a:t> EFFECTIF</a:t>
          </a:r>
        </a:p>
        <a:p>
          <a:pPr algn="l"/>
          <a:r>
            <a:rPr lang="fr-FR" sz="1100" baseline="0">
              <a:solidFill>
                <a:sysClr val="windowText" lastClr="000000"/>
              </a:solidFill>
            </a:rPr>
            <a:t>Je souhaiterai que ma formule NB.SI ne tienne pas compte des cellules dont le texte est barrée t/ou dont le fond est colorée en fontion des dates de congés (situées sur la feuille congé ,là, j'ai pas encore la formule, mais  je me résignerai à une autreméthode dans un premier temps).</a:t>
          </a:r>
        </a:p>
        <a:p>
          <a:pPr algn="l"/>
          <a:r>
            <a:rPr lang="fr-FR" sz="1100" baseline="0">
              <a:solidFill>
                <a:sysClr val="windowText" lastClr="000000"/>
              </a:solidFill>
            </a:rPr>
            <a:t>DHANY m'avait fait une super proposition en vba (cf fichier joint, ) mais je n'ai pas réussi à l'adapter.</a:t>
          </a:r>
          <a:endParaRPr lang="fr-FR"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695325</xdr:colOff>
      <xdr:row>8</xdr:row>
      <xdr:rowOff>47624</xdr:rowOff>
    </xdr:from>
    <xdr:to>
      <xdr:col>5</xdr:col>
      <xdr:colOff>361950</xdr:colOff>
      <xdr:row>17</xdr:row>
      <xdr:rowOff>9524</xdr:rowOff>
    </xdr:to>
    <xdr:sp macro="" textlink="">
      <xdr:nvSpPr>
        <xdr:cNvPr id="2" name="Rectangle à coins arrondis 1"/>
        <xdr:cNvSpPr/>
      </xdr:nvSpPr>
      <xdr:spPr>
        <a:xfrm>
          <a:off x="695325" y="1847849"/>
          <a:ext cx="4171950" cy="1685925"/>
        </a:xfrm>
        <a:prstGeom prst="roundRect">
          <a:avLst/>
        </a:prstGeom>
        <a:solidFill>
          <a:srgbClr val="66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ysClr val="windowText" lastClr="000000"/>
              </a:solidFill>
            </a:rPr>
            <a:t>J'aimerai que les dates des absences</a:t>
          </a:r>
          <a:r>
            <a:rPr lang="fr-FR" sz="1100" baseline="0">
              <a:solidFill>
                <a:sysClr val="windowText" lastClr="000000"/>
              </a:solidFill>
            </a:rPr>
            <a:t> se colorie nt avec une police barrée automatiquement sur l'onglet "Planning", j'ai trouvé plein d'exemple sde planning de congé sur le net mais il n'y a qu'une ligne de congé pour chaque salarié (vous partez qu'une fois en congé par an, vous? ;)</a:t>
          </a:r>
        </a:p>
        <a:p>
          <a:pPr algn="l"/>
          <a:r>
            <a:rPr lang="fr-FR" sz="1100" baseline="0">
              <a:solidFill>
                <a:sysClr val="windowText" lastClr="000000"/>
              </a:solidFill>
            </a:rPr>
            <a:t>Sur un fichier test, j'ai réussi à faire une MFC sur les dates mais je n'ai pas réussi à inclure le critere NOM du salarié, encore une formule INDEX et equiv, je suppose mais là, je cale.</a:t>
          </a:r>
          <a:endParaRPr lang="fr-FR" sz="1100">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110435</xdr:colOff>
      <xdr:row>7</xdr:row>
      <xdr:rowOff>96631</xdr:rowOff>
    </xdr:from>
    <xdr:to>
      <xdr:col>34</xdr:col>
      <xdr:colOff>193262</xdr:colOff>
      <xdr:row>11</xdr:row>
      <xdr:rowOff>109409</xdr:rowOff>
    </xdr:to>
    <xdr:sp macro="" textlink="">
      <xdr:nvSpPr>
        <xdr:cNvPr id="2" name="Rectangle à coins arrondis 1"/>
        <xdr:cNvSpPr/>
      </xdr:nvSpPr>
      <xdr:spPr>
        <a:xfrm>
          <a:off x="10999827" y="1164976"/>
          <a:ext cx="2361104" cy="785075"/>
        </a:xfrm>
        <a:prstGeom prst="roundRect">
          <a:avLst/>
        </a:prstGeom>
        <a:solidFill>
          <a:srgbClr val="66FFFF"/>
        </a:solidFill>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l"/>
          <a:r>
            <a:rPr lang="fr-FR" sz="1200"/>
            <a:t>Ca,je sais faire, je continuerai</a:t>
          </a:r>
          <a:r>
            <a:rPr lang="fr-FR" sz="1200" baseline="0"/>
            <a:t>  pour chaque ligne</a:t>
          </a:r>
          <a:r>
            <a:rPr lang="fr-FR" sz="1200"/>
            <a:t>,</a:t>
          </a:r>
          <a:r>
            <a:rPr lang="fr-FR" sz="1200" baseline="0"/>
            <a:t> quand j'aurai tous mes codes.</a:t>
          </a:r>
          <a:endParaRPr lang="fr-FR" sz="1200"/>
        </a:p>
      </xdr:txBody>
    </xdr:sp>
    <xdr:clientData/>
  </xdr:twoCellAnchor>
  <xdr:twoCellAnchor>
    <xdr:from>
      <xdr:col>30</xdr:col>
      <xdr:colOff>952500</xdr:colOff>
      <xdr:row>6</xdr:row>
      <xdr:rowOff>41413</xdr:rowOff>
    </xdr:from>
    <xdr:to>
      <xdr:col>31</xdr:col>
      <xdr:colOff>179457</xdr:colOff>
      <xdr:row>8</xdr:row>
      <xdr:rowOff>27610</xdr:rowOff>
    </xdr:to>
    <xdr:cxnSp macro="">
      <xdr:nvCxnSpPr>
        <xdr:cNvPr id="4" name="Connecteur droit avec flèche 3"/>
        <xdr:cNvCxnSpPr/>
      </xdr:nvCxnSpPr>
      <xdr:spPr>
        <a:xfrm flipH="1" flipV="1">
          <a:off x="10781196" y="911087"/>
          <a:ext cx="262283" cy="372719"/>
        </a:xfrm>
        <a:prstGeom prst="straightConnector1">
          <a:avLst/>
        </a:prstGeom>
        <a:ln>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30</xdr:col>
      <xdr:colOff>814455</xdr:colOff>
      <xdr:row>12</xdr:row>
      <xdr:rowOff>114300</xdr:rowOff>
    </xdr:from>
    <xdr:to>
      <xdr:col>37</xdr:col>
      <xdr:colOff>173181</xdr:colOff>
      <xdr:row>19</xdr:row>
      <xdr:rowOff>110756</xdr:rowOff>
    </xdr:to>
    <xdr:sp macro="" textlink="">
      <xdr:nvSpPr>
        <xdr:cNvPr id="11" name="Rectangle à coins arrondis 10"/>
        <xdr:cNvSpPr/>
      </xdr:nvSpPr>
      <xdr:spPr>
        <a:xfrm>
          <a:off x="10671722" y="3259765"/>
          <a:ext cx="4985122" cy="1535962"/>
        </a:xfrm>
        <a:prstGeom prst="roundRect">
          <a:avLst/>
        </a:prstGeom>
        <a:solidFill>
          <a:srgbClr val="66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ysClr val="windowText" lastClr="000000"/>
              </a:solidFill>
            </a:rPr>
            <a:t>Dans cette zone  le</a:t>
          </a:r>
          <a:r>
            <a:rPr lang="fr-FR" sz="1100" baseline="0">
              <a:solidFill>
                <a:sysClr val="windowText" lastClr="000000"/>
              </a:solidFill>
            </a:rPr>
            <a:t> "</a:t>
          </a:r>
          <a:r>
            <a:rPr lang="fr-FR" sz="1100">
              <a:solidFill>
                <a:sysClr val="windowText" lastClr="000000"/>
              </a:solidFill>
            </a:rPr>
            <a:t>Controle</a:t>
          </a:r>
          <a:r>
            <a:rPr lang="fr-FR" sz="1100" baseline="0">
              <a:solidFill>
                <a:sysClr val="windowText" lastClr="000000"/>
              </a:solidFill>
            </a:rPr>
            <a:t> d'effectif"qui verifie qu'avec les roulements existant il y aura bien le nombre de personnel nécessaire ((établissement en pleine restructuration avec bcp de changement)).</a:t>
          </a:r>
        </a:p>
        <a:p>
          <a:pPr algn="l"/>
          <a:r>
            <a:rPr lang="fr-FR" sz="1100" baseline="0">
              <a:solidFill>
                <a:sysClr val="windowText" lastClr="000000"/>
              </a:solidFill>
            </a:rPr>
            <a:t>Tel qu'il est , sur cet onglet; ce contrôle fonctionne bien et correspond  à mes besoins. Par contre, si je rajoute une ligne  , il faudra que je modifie les formules qui sont  longues.  je vais devoir faire cette zone de contrôle pour les 2 autres établissements,  j'ai vu quil faut que  je modifie certaines éférences absolues en relatives.</a:t>
          </a:r>
          <a:endParaRPr lang="fr-FR" sz="1100">
            <a:solidFill>
              <a:sysClr val="windowText" lastClr="000000"/>
            </a:solidFill>
          </a:endParaRPr>
        </a:p>
      </xdr:txBody>
    </xdr:sp>
    <xdr:clientData/>
  </xdr:twoCellAnchor>
  <xdr:twoCellAnchor>
    <xdr:from>
      <xdr:col>29</xdr:col>
      <xdr:colOff>275155</xdr:colOff>
      <xdr:row>15</xdr:row>
      <xdr:rowOff>212863</xdr:rowOff>
    </xdr:from>
    <xdr:to>
      <xdr:col>30</xdr:col>
      <xdr:colOff>827326</xdr:colOff>
      <xdr:row>17</xdr:row>
      <xdr:rowOff>141774</xdr:rowOff>
    </xdr:to>
    <xdr:cxnSp macro="">
      <xdr:nvCxnSpPr>
        <xdr:cNvPr id="13" name="Connecteur droit avec flèche 12"/>
        <xdr:cNvCxnSpPr/>
      </xdr:nvCxnSpPr>
      <xdr:spPr>
        <a:xfrm flipH="1">
          <a:off x="9491236" y="2825802"/>
          <a:ext cx="1189316" cy="405161"/>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30</xdr:col>
      <xdr:colOff>77230</xdr:colOff>
      <xdr:row>5</xdr:row>
      <xdr:rowOff>154459</xdr:rowOff>
    </xdr:from>
    <xdr:to>
      <xdr:col>31</xdr:col>
      <xdr:colOff>154459</xdr:colOff>
      <xdr:row>8</xdr:row>
      <xdr:rowOff>25743</xdr:rowOff>
    </xdr:to>
    <xdr:cxnSp macro="">
      <xdr:nvCxnSpPr>
        <xdr:cNvPr id="21" name="Connecteur droit avec flèche 20"/>
        <xdr:cNvCxnSpPr/>
      </xdr:nvCxnSpPr>
      <xdr:spPr>
        <a:xfrm flipH="1" flipV="1">
          <a:off x="9930456" y="836655"/>
          <a:ext cx="1113395" cy="450507"/>
        </a:xfrm>
        <a:prstGeom prst="straightConnector1">
          <a:avLst/>
        </a:prstGeom>
        <a:ln>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29</xdr:col>
      <xdr:colOff>45054</xdr:colOff>
      <xdr:row>15</xdr:row>
      <xdr:rowOff>19309</xdr:rowOff>
    </xdr:from>
    <xdr:to>
      <xdr:col>29</xdr:col>
      <xdr:colOff>183816</xdr:colOff>
      <xdr:row>20</xdr:row>
      <xdr:rowOff>16712</xdr:rowOff>
    </xdr:to>
    <xdr:sp macro="" textlink="">
      <xdr:nvSpPr>
        <xdr:cNvPr id="22" name="Accolade fermante 21"/>
        <xdr:cNvSpPr/>
      </xdr:nvSpPr>
      <xdr:spPr>
        <a:xfrm>
          <a:off x="9469791" y="2793256"/>
          <a:ext cx="138762" cy="1167140"/>
        </a:xfrm>
        <a:prstGeom prst="rightBrace">
          <a:avLst/>
        </a:prstGeom>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9</xdr:col>
      <xdr:colOff>166134</xdr:colOff>
      <xdr:row>33</xdr:row>
      <xdr:rowOff>210436</xdr:rowOff>
    </xdr:from>
    <xdr:to>
      <xdr:col>21</xdr:col>
      <xdr:colOff>11076</xdr:colOff>
      <xdr:row>36</xdr:row>
      <xdr:rowOff>44303</xdr:rowOff>
    </xdr:to>
    <xdr:sp macro="" textlink="">
      <xdr:nvSpPr>
        <xdr:cNvPr id="23" name="Rectangle à coins arrondis 22"/>
        <xdr:cNvSpPr/>
      </xdr:nvSpPr>
      <xdr:spPr>
        <a:xfrm>
          <a:off x="3843227" y="6745029"/>
          <a:ext cx="3167616" cy="564855"/>
        </a:xfrm>
        <a:prstGeom prst="roundRect">
          <a:avLst/>
        </a:prstGeom>
        <a:solidFill>
          <a:srgbClr val="66FFFF"/>
        </a:solidFill>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l"/>
          <a:r>
            <a:rPr lang="fr-FR" sz="1100"/>
            <a:t>J'ai des erreurs de références absolues ,</a:t>
          </a:r>
          <a:r>
            <a:rPr lang="fr-FR" sz="1100" baseline="0"/>
            <a:t> relatives, je corrigerai plus tard.</a:t>
          </a:r>
          <a:endParaRPr lang="fr-FR" sz="1100"/>
        </a:p>
      </xdr:txBody>
    </xdr:sp>
    <xdr:clientData/>
  </xdr:twoCellAnchor>
  <xdr:twoCellAnchor>
    <xdr:from>
      <xdr:col>12</xdr:col>
      <xdr:colOff>0</xdr:colOff>
      <xdr:row>51</xdr:row>
      <xdr:rowOff>0</xdr:rowOff>
    </xdr:from>
    <xdr:to>
      <xdr:col>23</xdr:col>
      <xdr:colOff>121831</xdr:colOff>
      <xdr:row>53</xdr:row>
      <xdr:rowOff>77529</xdr:rowOff>
    </xdr:to>
    <xdr:sp macro="" textlink="">
      <xdr:nvSpPr>
        <xdr:cNvPr id="25" name="Rectangle à coins arrondis 24"/>
        <xdr:cNvSpPr/>
      </xdr:nvSpPr>
      <xdr:spPr>
        <a:xfrm>
          <a:off x="4507762" y="10255988"/>
          <a:ext cx="3167616" cy="564855"/>
        </a:xfrm>
        <a:prstGeom prst="roundRect">
          <a:avLst/>
        </a:prstGeom>
        <a:solidFill>
          <a:srgbClr val="66FFFF"/>
        </a:solidFill>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l"/>
          <a:r>
            <a:rPr lang="fr-FR" sz="1100"/>
            <a:t>J'ai des erreurs de références absolues ,</a:t>
          </a:r>
          <a:r>
            <a:rPr lang="fr-FR" sz="1100" baseline="0"/>
            <a:t> relatives, je corrigerai plus  tard.</a:t>
          </a:r>
          <a:endParaRPr lang="fr-FR" sz="1100"/>
        </a:p>
      </xdr:txBody>
    </xdr:sp>
    <xdr:clientData/>
  </xdr:twoCellAnchor>
</xdr:wsDr>
</file>

<file path=xl/tables/table1.xml><?xml version="1.0" encoding="utf-8"?>
<table xmlns="http://schemas.openxmlformats.org/spreadsheetml/2006/main" id="3" name="TblCngés" displayName="TblCngés" ref="A3:F7" totalsRowShown="0" headerRowDxfId="57">
  <autoFilter ref="A3:F7"/>
  <tableColumns count="6">
    <tableColumn id="5" name="NOMS"/>
    <tableColumn id="6" name="Type"/>
    <tableColumn id="1" name="debut" dataDxfId="56"/>
    <tableColumn id="2" name="fin" dataDxfId="55"/>
    <tableColumn id="3" name="Nb Jours ouvrés/CP" dataDxfId="54">
      <calculatedColumnFormula>IF(B4="CP",NETWORKDAYS.INTL(TblCngés[[#This Row],[debut]],TblCngés[[#This Row],[fin]],11,TblFériés[Date/Férié]),"")</calculatedColumnFormula>
    </tableColumn>
    <tableColumn id="4" name="Récup" dataDxfId="53">
      <calculatedColumnFormula>IF(TblCngés[[#This Row],[Type]]="Recup",TblCngés[[#This Row],[fin]]-TblCngés[[#This Row],[debut]],"")</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4" name="TblFériés" displayName="TblFériés" ref="I4:O17" totalsRowShown="0" headerRowDxfId="52" dataDxfId="50" headerRowBorderDxfId="51" tableBorderDxfId="49" totalsRowBorderDxfId="48">
  <autoFilter ref="I4:O17"/>
  <tableColumns count="7">
    <tableColumn id="1" name="FERIES" dataDxfId="47"/>
    <tableColumn id="2" name="Colonne1" dataDxfId="46"/>
    <tableColumn id="3" name="Colonne2" dataDxfId="45"/>
    <tableColumn id="4" name="Colonne3" dataDxfId="44"/>
    <tableColumn id="5" name="Colonne4" dataDxfId="43"/>
    <tableColumn id="6" name="Date/Férié" dataDxfId="42"/>
    <tableColumn id="7" name="Colonne5" dataDxfId="41"/>
  </tableColumns>
  <tableStyleInfo name="TableStyleMedium2" showFirstColumn="0" showLastColumn="0" showRowStripes="1" showColumnStripes="0"/>
</table>
</file>

<file path=xl/tables/table3.xml><?xml version="1.0" encoding="utf-8"?>
<table xmlns="http://schemas.openxmlformats.org/spreadsheetml/2006/main" id="1" name="Tbl_ABS" displayName="Tbl_ABS" ref="I3:J8" totalsRowShown="0" dataDxfId="7" tableBorderDxfId="6">
  <autoFilter ref="I3:J8"/>
  <tableColumns count="2">
    <tableColumn id="1" name="Type d'Absences" dataDxfId="5"/>
    <tableColumn id="2" name="Code couleurs" dataDxfId="4"/>
  </tableColumns>
  <tableStyleInfo name="TableStyleMedium2" showFirstColumn="0" showLastColumn="0" showRowStripes="1" showColumnStripes="0"/>
</table>
</file>

<file path=xl/tables/table4.xml><?xml version="1.0" encoding="utf-8"?>
<table xmlns="http://schemas.openxmlformats.org/spreadsheetml/2006/main" id="2" name="Tbl_Horaires" displayName="Tbl_Horaires" ref="B3:D14" totalsRowShown="0" headerRowDxfId="3">
  <autoFilter ref="B3:D14"/>
  <tableColumns count="3">
    <tableColumn id="1" name="HORAIRES" dataDxfId="2"/>
    <tableColumn id="3" name="Nb d'heures " dataDxfId="1"/>
    <tableColumn id="2" name="CODE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0">
    <tabColor rgb="FFFFFF00"/>
  </sheetPr>
  <dimension ref="A1:V66"/>
  <sheetViews>
    <sheetView showGridLines="0" topLeftCell="A7" zoomScale="50" zoomScaleNormal="50" workbookViewId="0">
      <selection activeCell="C49" sqref="C49"/>
    </sheetView>
  </sheetViews>
  <sheetFormatPr baseColWidth="10" defaultRowHeight="15" x14ac:dyDescent="0.25"/>
  <cols>
    <col min="1" max="1" width="106.7109375" customWidth="1"/>
    <col min="2" max="2" width="31.7109375" customWidth="1"/>
    <col min="9" max="9" width="15.85546875" bestFit="1" customWidth="1"/>
  </cols>
  <sheetData>
    <row r="1" spans="1:22" ht="104.25" customHeight="1" x14ac:dyDescent="0.25">
      <c r="A1" s="177" t="s">
        <v>202</v>
      </c>
      <c r="B1" s="177"/>
      <c r="C1" s="177"/>
      <c r="D1" s="177"/>
      <c r="E1" s="177"/>
      <c r="F1" s="177"/>
      <c r="G1" s="177"/>
      <c r="H1" s="177"/>
      <c r="I1" s="177"/>
      <c r="J1" s="177"/>
      <c r="K1" s="177"/>
      <c r="L1" s="177"/>
      <c r="M1" s="40"/>
      <c r="N1" s="40"/>
      <c r="O1" s="40"/>
      <c r="P1" s="41">
        <f ca="1">MONTH(A3)</f>
        <v>8</v>
      </c>
      <c r="Q1" s="40"/>
      <c r="R1" s="40"/>
      <c r="S1" s="40"/>
      <c r="T1" s="40"/>
      <c r="U1" s="40"/>
      <c r="V1" s="40"/>
    </row>
    <row r="2" spans="1:22" ht="63.75" customHeight="1" x14ac:dyDescent="0.25">
      <c r="A2" s="42"/>
      <c r="B2" s="40"/>
      <c r="C2" s="40"/>
      <c r="D2" s="43"/>
      <c r="E2" s="40"/>
      <c r="F2" s="40"/>
      <c r="G2" s="40"/>
      <c r="H2" s="40"/>
      <c r="I2" s="40"/>
      <c r="J2" s="40"/>
      <c r="K2" s="40"/>
      <c r="L2" s="40"/>
      <c r="M2" s="40"/>
      <c r="N2" s="40"/>
      <c r="O2" s="40"/>
      <c r="P2" s="40"/>
      <c r="Q2" s="40"/>
      <c r="R2" s="40"/>
      <c r="S2" s="40"/>
      <c r="T2" s="40"/>
      <c r="U2" s="40"/>
      <c r="V2" s="40"/>
    </row>
    <row r="3" spans="1:22" ht="62.25" customHeight="1" x14ac:dyDescent="0.25">
      <c r="A3" s="178">
        <f ca="1">TODAY()</f>
        <v>43342</v>
      </c>
      <c r="B3" s="178"/>
      <c r="C3" s="40"/>
      <c r="D3" s="40"/>
      <c r="E3" s="40"/>
      <c r="F3" s="40"/>
      <c r="G3" s="40"/>
      <c r="H3" s="40"/>
      <c r="I3" s="40"/>
      <c r="J3" s="40"/>
      <c r="K3" s="40"/>
      <c r="L3" s="40"/>
      <c r="M3" s="40"/>
      <c r="N3" s="40"/>
      <c r="O3" s="40"/>
      <c r="P3" s="40"/>
      <c r="Q3" s="40"/>
      <c r="R3" s="40"/>
      <c r="S3" s="40"/>
      <c r="T3" s="40"/>
      <c r="U3" s="40"/>
      <c r="V3" s="40"/>
    </row>
    <row r="4" spans="1:22" x14ac:dyDescent="0.25">
      <c r="A4" s="40"/>
      <c r="B4" s="40"/>
      <c r="C4" s="40"/>
      <c r="D4" s="40"/>
      <c r="E4" s="40"/>
      <c r="F4" s="40"/>
      <c r="G4" s="40"/>
      <c r="H4" s="40"/>
      <c r="I4" s="40"/>
      <c r="J4" s="40"/>
      <c r="K4" s="40"/>
      <c r="L4" s="40"/>
      <c r="M4" s="40"/>
      <c r="N4" s="40"/>
      <c r="O4" s="40"/>
      <c r="P4" s="40"/>
      <c r="Q4" s="40"/>
      <c r="R4" s="40"/>
      <c r="S4" s="40"/>
      <c r="T4" s="40"/>
      <c r="U4" s="40"/>
      <c r="V4" s="40"/>
    </row>
    <row r="5" spans="1:22" x14ac:dyDescent="0.25">
      <c r="A5" s="40"/>
      <c r="B5" s="40"/>
      <c r="C5" s="40"/>
      <c r="D5" s="40"/>
      <c r="E5" s="40"/>
      <c r="F5" s="40"/>
      <c r="G5" s="40"/>
      <c r="H5" s="40"/>
      <c r="I5" s="40"/>
      <c r="J5" s="40"/>
      <c r="K5" s="40"/>
      <c r="L5" s="40"/>
      <c r="M5" s="40"/>
      <c r="N5" s="40"/>
      <c r="O5" s="40"/>
      <c r="P5" s="40"/>
      <c r="Q5" s="40"/>
      <c r="R5" s="40"/>
      <c r="S5" s="40"/>
      <c r="T5" s="40"/>
      <c r="U5" s="40"/>
      <c r="V5" s="40"/>
    </row>
    <row r="6" spans="1:22" x14ac:dyDescent="0.25">
      <c r="A6" s="40"/>
      <c r="B6" s="40"/>
      <c r="C6" s="40"/>
      <c r="D6" s="40"/>
      <c r="E6" s="40"/>
      <c r="F6" s="40"/>
      <c r="G6" s="40"/>
      <c r="H6" s="40"/>
      <c r="I6" s="40"/>
      <c r="J6" s="40"/>
      <c r="K6" s="40"/>
      <c r="L6" s="40"/>
      <c r="M6" s="40"/>
      <c r="N6" s="40"/>
      <c r="O6" s="40"/>
      <c r="P6" s="40"/>
      <c r="Q6" s="40"/>
      <c r="R6" s="40"/>
      <c r="S6" s="40"/>
      <c r="T6" s="40"/>
      <c r="U6" s="40"/>
      <c r="V6" s="40"/>
    </row>
    <row r="7" spans="1:22" x14ac:dyDescent="0.25">
      <c r="A7" s="40"/>
      <c r="B7" s="40"/>
      <c r="C7" s="40"/>
      <c r="D7" s="40"/>
      <c r="E7" s="40"/>
      <c r="F7" s="40"/>
      <c r="G7" s="40"/>
      <c r="H7" s="40"/>
      <c r="I7" s="40"/>
      <c r="J7" s="40"/>
      <c r="K7" s="40"/>
      <c r="L7" s="40"/>
      <c r="M7" s="40"/>
      <c r="N7" s="40"/>
      <c r="O7" s="40"/>
      <c r="P7" s="40"/>
      <c r="Q7" s="40"/>
      <c r="R7" s="40"/>
      <c r="S7" s="40"/>
      <c r="T7" s="40"/>
      <c r="U7" s="40"/>
      <c r="V7" s="40"/>
    </row>
    <row r="8" spans="1:22" x14ac:dyDescent="0.25">
      <c r="A8" s="40"/>
      <c r="B8" s="40"/>
      <c r="C8" s="40"/>
      <c r="D8" s="40"/>
      <c r="E8" s="40"/>
      <c r="F8" s="40"/>
      <c r="G8" s="40"/>
      <c r="H8" s="40"/>
      <c r="I8" s="40"/>
      <c r="J8" s="40"/>
      <c r="K8" s="40"/>
      <c r="L8" s="40"/>
      <c r="M8" s="40"/>
      <c r="N8" s="40"/>
      <c r="O8" s="40"/>
      <c r="P8" s="40"/>
      <c r="Q8" s="40"/>
      <c r="R8" s="40"/>
      <c r="S8" s="40"/>
      <c r="T8" s="40"/>
      <c r="U8" s="40"/>
      <c r="V8" s="40"/>
    </row>
    <row r="9" spans="1:22" x14ac:dyDescent="0.25">
      <c r="A9" s="40"/>
      <c r="B9" s="40"/>
      <c r="C9" s="40"/>
      <c r="D9" s="40"/>
      <c r="E9" s="40"/>
      <c r="F9" s="40"/>
      <c r="G9" s="40"/>
      <c r="H9" s="40"/>
      <c r="I9" s="40"/>
      <c r="J9" s="40"/>
      <c r="K9" s="40"/>
      <c r="L9" s="40"/>
      <c r="M9" s="40"/>
      <c r="N9" s="40"/>
      <c r="O9" s="40"/>
      <c r="P9" s="40"/>
      <c r="Q9" s="40"/>
      <c r="R9" s="40"/>
      <c r="S9" s="40"/>
      <c r="T9" s="40"/>
      <c r="U9" s="40"/>
      <c r="V9" s="40"/>
    </row>
    <row r="10" spans="1:22" x14ac:dyDescent="0.25">
      <c r="A10" s="40"/>
      <c r="B10" s="40"/>
      <c r="C10" s="40"/>
      <c r="D10" s="40"/>
      <c r="E10" s="40"/>
      <c r="F10" s="40"/>
      <c r="G10" s="40"/>
      <c r="H10" s="40"/>
      <c r="I10" s="40"/>
      <c r="J10" s="40"/>
      <c r="K10" s="40"/>
      <c r="L10" s="40"/>
      <c r="M10" s="40"/>
      <c r="N10" s="40"/>
      <c r="O10" s="40"/>
      <c r="P10" s="40"/>
      <c r="Q10" s="40"/>
      <c r="R10" s="40"/>
      <c r="S10" s="40"/>
      <c r="T10" s="40"/>
      <c r="U10" s="40"/>
      <c r="V10" s="40"/>
    </row>
    <row r="11" spans="1:22" x14ac:dyDescent="0.25">
      <c r="A11" s="40"/>
      <c r="B11" s="40"/>
      <c r="C11" s="40"/>
      <c r="D11" s="40"/>
      <c r="E11" s="40"/>
      <c r="F11" s="40"/>
      <c r="G11" s="40"/>
      <c r="H11" s="40"/>
      <c r="I11" s="40"/>
      <c r="J11" s="40"/>
      <c r="K11" s="40"/>
      <c r="L11" s="40"/>
      <c r="M11" s="40"/>
      <c r="N11" s="40"/>
      <c r="O11" s="40"/>
      <c r="P11" s="40"/>
      <c r="Q11" s="40"/>
      <c r="R11" s="40"/>
      <c r="S11" s="40"/>
      <c r="T11" s="40"/>
      <c r="U11" s="40"/>
      <c r="V11" s="40"/>
    </row>
    <row r="12" spans="1:22" x14ac:dyDescent="0.25">
      <c r="A12" s="40"/>
      <c r="B12" s="40"/>
      <c r="C12" s="40"/>
      <c r="D12" s="40"/>
      <c r="E12" s="40"/>
      <c r="F12" s="40"/>
      <c r="G12" s="40"/>
      <c r="H12" s="40"/>
      <c r="I12" s="40"/>
      <c r="J12" s="40"/>
      <c r="K12" s="40"/>
      <c r="L12" s="40"/>
      <c r="M12" s="40"/>
      <c r="N12" s="40"/>
      <c r="O12" s="40"/>
      <c r="P12" s="40"/>
      <c r="Q12" s="40"/>
      <c r="R12" s="40"/>
      <c r="S12" s="40"/>
      <c r="T12" s="40"/>
      <c r="U12" s="40"/>
      <c r="V12" s="40"/>
    </row>
    <row r="13" spans="1:22" x14ac:dyDescent="0.25">
      <c r="A13" s="40"/>
      <c r="B13" s="40"/>
      <c r="C13" s="40"/>
      <c r="D13" s="40"/>
      <c r="E13" s="40"/>
      <c r="F13" s="40"/>
      <c r="G13" s="40"/>
      <c r="H13" s="40"/>
      <c r="I13" s="40"/>
      <c r="J13" s="40"/>
      <c r="K13" s="40"/>
      <c r="L13" s="40"/>
      <c r="M13" s="40"/>
      <c r="N13" s="40"/>
      <c r="O13" s="40"/>
      <c r="P13" s="40"/>
      <c r="Q13" s="40"/>
      <c r="R13" s="40"/>
      <c r="S13" s="40"/>
      <c r="T13" s="40"/>
      <c r="U13" s="40"/>
      <c r="V13" s="40"/>
    </row>
    <row r="14" spans="1:22" x14ac:dyDescent="0.25">
      <c r="A14" s="40"/>
      <c r="B14" s="40"/>
      <c r="C14" s="40"/>
      <c r="D14" s="40"/>
      <c r="E14" s="40"/>
      <c r="F14" s="40"/>
      <c r="G14" s="40"/>
      <c r="H14" s="40"/>
      <c r="I14" s="40"/>
      <c r="J14" s="40"/>
      <c r="K14" s="40"/>
      <c r="L14" s="40"/>
      <c r="M14" s="40"/>
      <c r="N14" s="40"/>
      <c r="O14" s="40"/>
      <c r="P14" s="40"/>
      <c r="Q14" s="40"/>
      <c r="R14" s="40"/>
      <c r="S14" s="40"/>
      <c r="T14" s="40"/>
      <c r="U14" s="40"/>
      <c r="V14" s="40"/>
    </row>
    <row r="15" spans="1:22" x14ac:dyDescent="0.25">
      <c r="A15" s="40"/>
      <c r="B15" s="40"/>
      <c r="C15" s="40"/>
      <c r="D15" s="40"/>
      <c r="E15" s="40"/>
      <c r="F15" s="40"/>
      <c r="G15" s="40"/>
      <c r="H15" s="40"/>
      <c r="I15" s="40"/>
      <c r="J15" s="40"/>
      <c r="K15" s="40"/>
      <c r="L15" s="40"/>
      <c r="M15" s="40"/>
      <c r="N15" s="40"/>
      <c r="O15" s="40"/>
      <c r="P15" s="40"/>
      <c r="Q15" s="40"/>
      <c r="R15" s="40"/>
      <c r="S15" s="40"/>
      <c r="T15" s="40"/>
      <c r="U15" s="40"/>
      <c r="V15" s="40"/>
    </row>
    <row r="16" spans="1:22" x14ac:dyDescent="0.25">
      <c r="A16" s="40"/>
      <c r="B16" s="40"/>
      <c r="C16" s="40"/>
      <c r="D16" s="40"/>
      <c r="E16" s="40"/>
      <c r="F16" s="40"/>
      <c r="G16" s="40"/>
      <c r="H16" s="40"/>
      <c r="I16" s="40"/>
      <c r="J16" s="40"/>
      <c r="K16" s="40"/>
      <c r="L16" s="40"/>
      <c r="M16" s="40"/>
      <c r="N16" s="40"/>
      <c r="O16" s="40"/>
      <c r="P16" s="40"/>
      <c r="Q16" s="40"/>
      <c r="R16" s="40"/>
      <c r="S16" s="40"/>
      <c r="T16" s="40"/>
      <c r="U16" s="40"/>
      <c r="V16" s="40"/>
    </row>
    <row r="17" spans="1:22" x14ac:dyDescent="0.25">
      <c r="A17" s="40"/>
      <c r="B17" s="40"/>
      <c r="C17" s="40"/>
      <c r="D17" s="40"/>
      <c r="E17" s="40"/>
      <c r="F17" s="40"/>
      <c r="G17" s="40"/>
      <c r="H17" s="40"/>
      <c r="I17" s="40"/>
      <c r="J17" s="40"/>
      <c r="K17" s="40"/>
      <c r="L17" s="40"/>
      <c r="M17" s="40"/>
      <c r="N17" s="40"/>
      <c r="O17" s="40"/>
      <c r="P17" s="40"/>
      <c r="Q17" s="40"/>
      <c r="R17" s="40"/>
      <c r="S17" s="40"/>
      <c r="T17" s="40"/>
      <c r="U17" s="40"/>
      <c r="V17" s="40"/>
    </row>
    <row r="18" spans="1:22" x14ac:dyDescent="0.25">
      <c r="A18" s="40"/>
      <c r="B18" s="40"/>
      <c r="C18" s="40"/>
      <c r="D18" s="40"/>
      <c r="E18" s="40"/>
      <c r="F18" s="40"/>
      <c r="G18" s="40"/>
      <c r="H18" s="40"/>
      <c r="I18" s="40"/>
      <c r="J18" s="40"/>
      <c r="K18" s="40"/>
      <c r="L18" s="40"/>
      <c r="M18" s="40"/>
      <c r="N18" s="40"/>
      <c r="O18" s="40"/>
      <c r="P18" s="40"/>
      <c r="Q18" s="40"/>
      <c r="R18" s="40"/>
      <c r="S18" s="40"/>
      <c r="T18" s="40"/>
      <c r="U18" s="40"/>
      <c r="V18" s="40"/>
    </row>
    <row r="19" spans="1:22" x14ac:dyDescent="0.25">
      <c r="A19" s="40"/>
      <c r="B19" s="40"/>
      <c r="C19" s="40"/>
      <c r="D19" s="40"/>
      <c r="E19" s="40"/>
      <c r="F19" s="40"/>
      <c r="G19" s="40"/>
      <c r="H19" s="40"/>
      <c r="I19" s="40"/>
      <c r="J19" s="40"/>
      <c r="K19" s="40"/>
      <c r="L19" s="40"/>
      <c r="M19" s="40"/>
      <c r="N19" s="40"/>
      <c r="O19" s="40"/>
      <c r="P19" s="40"/>
      <c r="Q19" s="40"/>
      <c r="R19" s="40"/>
      <c r="S19" s="40"/>
      <c r="T19" s="40"/>
      <c r="U19" s="40"/>
      <c r="V19" s="40"/>
    </row>
    <row r="20" spans="1:22" x14ac:dyDescent="0.25">
      <c r="A20" s="40"/>
      <c r="B20" s="40"/>
      <c r="C20" s="40"/>
      <c r="D20" s="40"/>
      <c r="E20" s="40"/>
      <c r="F20" s="40"/>
      <c r="G20" s="40"/>
      <c r="H20" s="40"/>
      <c r="I20" s="40"/>
      <c r="J20" s="40"/>
      <c r="K20" s="40"/>
      <c r="L20" s="40"/>
      <c r="M20" s="40"/>
      <c r="N20" s="40"/>
      <c r="O20" s="40"/>
      <c r="P20" s="40"/>
      <c r="Q20" s="40"/>
      <c r="R20" s="40"/>
      <c r="S20" s="40"/>
      <c r="T20" s="40"/>
      <c r="U20" s="40"/>
      <c r="V20" s="40"/>
    </row>
    <row r="21" spans="1:22" x14ac:dyDescent="0.25">
      <c r="A21" s="40"/>
      <c r="B21" s="40"/>
      <c r="C21" s="40"/>
      <c r="D21" s="40"/>
      <c r="E21" s="40"/>
      <c r="F21" s="40"/>
      <c r="G21" s="40"/>
      <c r="H21" s="40"/>
      <c r="I21" s="40"/>
      <c r="J21" s="40"/>
      <c r="K21" s="40"/>
      <c r="L21" s="40"/>
      <c r="M21" s="40"/>
      <c r="N21" s="40"/>
      <c r="O21" s="40"/>
      <c r="P21" s="40"/>
      <c r="Q21" s="40"/>
      <c r="R21" s="40"/>
      <c r="S21" s="40"/>
      <c r="T21" s="40"/>
      <c r="U21" s="40"/>
      <c r="V21" s="40"/>
    </row>
    <row r="22" spans="1:22" x14ac:dyDescent="0.25">
      <c r="A22" s="40"/>
      <c r="B22" s="40"/>
      <c r="C22" s="40"/>
      <c r="D22" s="40"/>
      <c r="E22" s="40"/>
      <c r="F22" s="40"/>
      <c r="G22" s="40"/>
      <c r="H22" s="40"/>
      <c r="I22" s="40"/>
      <c r="J22" s="40"/>
      <c r="K22" s="40"/>
      <c r="L22" s="40"/>
      <c r="M22" s="40"/>
      <c r="N22" s="40"/>
      <c r="O22" s="40"/>
      <c r="P22" s="40"/>
      <c r="Q22" s="40"/>
      <c r="R22" s="40"/>
      <c r="S22" s="40"/>
      <c r="T22" s="40"/>
      <c r="U22" s="40"/>
      <c r="V22" s="40"/>
    </row>
    <row r="23" spans="1:22" x14ac:dyDescent="0.25">
      <c r="A23" s="40"/>
      <c r="B23" s="40"/>
      <c r="C23" s="40"/>
      <c r="D23" s="40"/>
      <c r="E23" s="40"/>
      <c r="F23" s="40"/>
      <c r="G23" s="40"/>
      <c r="H23" s="40"/>
      <c r="I23" s="40"/>
      <c r="J23" s="40"/>
      <c r="K23" s="40"/>
      <c r="L23" s="40"/>
      <c r="M23" s="40"/>
      <c r="N23" s="40"/>
      <c r="O23" s="40"/>
      <c r="P23" s="40"/>
      <c r="Q23" s="40"/>
      <c r="R23" s="40"/>
      <c r="S23" s="40"/>
      <c r="T23" s="40"/>
      <c r="U23" s="40"/>
      <c r="V23" s="40"/>
    </row>
    <row r="24" spans="1:22" x14ac:dyDescent="0.25">
      <c r="A24" s="40"/>
      <c r="B24" s="40"/>
      <c r="C24" s="40"/>
      <c r="D24" s="40"/>
      <c r="E24" s="40"/>
      <c r="F24" s="40"/>
      <c r="G24" s="40"/>
      <c r="H24" s="40"/>
      <c r="I24" s="40"/>
      <c r="J24" s="40"/>
      <c r="K24" s="40"/>
      <c r="L24" s="40"/>
      <c r="M24" s="40"/>
      <c r="N24" s="40"/>
      <c r="O24" s="40"/>
      <c r="P24" s="40"/>
      <c r="Q24" s="40"/>
      <c r="R24" s="40"/>
      <c r="S24" s="40"/>
      <c r="T24" s="40"/>
      <c r="U24" s="40"/>
      <c r="V24" s="40"/>
    </row>
    <row r="25" spans="1:22" x14ac:dyDescent="0.25">
      <c r="A25" s="40"/>
      <c r="B25" s="40"/>
      <c r="C25" s="40"/>
      <c r="D25" s="40"/>
      <c r="E25" s="40"/>
      <c r="F25" s="40"/>
      <c r="G25" s="40"/>
      <c r="H25" s="40"/>
      <c r="I25" s="40"/>
      <c r="J25" s="40"/>
      <c r="K25" s="40"/>
      <c r="L25" s="40"/>
      <c r="M25" s="40"/>
      <c r="N25" s="40"/>
      <c r="O25" s="40"/>
      <c r="P25" s="40"/>
      <c r="Q25" s="40"/>
      <c r="R25" s="40"/>
      <c r="S25" s="40"/>
      <c r="T25" s="40"/>
      <c r="U25" s="40"/>
      <c r="V25" s="40"/>
    </row>
    <row r="26" spans="1:22" x14ac:dyDescent="0.25">
      <c r="A26" s="40"/>
      <c r="B26" s="40"/>
      <c r="C26" s="40"/>
      <c r="D26" s="40"/>
      <c r="E26" s="40"/>
      <c r="F26" s="40"/>
      <c r="G26" s="40"/>
      <c r="H26" s="40"/>
      <c r="I26" s="40"/>
      <c r="J26" s="40"/>
      <c r="K26" s="40"/>
      <c r="L26" s="40"/>
      <c r="M26" s="40"/>
      <c r="N26" s="40"/>
      <c r="O26" s="40"/>
      <c r="P26" s="40"/>
      <c r="Q26" s="40"/>
      <c r="R26" s="40"/>
      <c r="S26" s="40"/>
      <c r="T26" s="40"/>
      <c r="U26" s="40"/>
      <c r="V26" s="40"/>
    </row>
    <row r="27" spans="1:22" x14ac:dyDescent="0.25">
      <c r="A27" s="40"/>
      <c r="B27" s="40"/>
      <c r="C27" s="40"/>
      <c r="D27" s="40"/>
      <c r="E27" s="40"/>
      <c r="F27" s="40"/>
      <c r="G27" s="40"/>
      <c r="H27" s="40"/>
      <c r="I27" s="40"/>
      <c r="J27" s="40"/>
      <c r="K27" s="40"/>
      <c r="L27" s="40"/>
      <c r="M27" s="40"/>
      <c r="N27" s="40"/>
      <c r="O27" s="40"/>
      <c r="P27" s="40"/>
      <c r="Q27" s="40"/>
      <c r="R27" s="40"/>
      <c r="S27" s="40"/>
      <c r="T27" s="40"/>
      <c r="U27" s="40"/>
      <c r="V27" s="40"/>
    </row>
    <row r="28" spans="1:22" x14ac:dyDescent="0.25">
      <c r="A28" s="40"/>
      <c r="B28" s="40"/>
      <c r="C28" s="40"/>
      <c r="D28" s="40"/>
      <c r="E28" s="40"/>
      <c r="F28" s="40"/>
      <c r="G28" s="40"/>
      <c r="H28" s="40"/>
      <c r="I28" s="40"/>
      <c r="J28" s="40"/>
      <c r="K28" s="40"/>
      <c r="L28" s="40"/>
      <c r="M28" s="40"/>
      <c r="N28" s="40"/>
      <c r="O28" s="40"/>
      <c r="P28" s="40"/>
      <c r="Q28" s="40"/>
      <c r="R28" s="40"/>
      <c r="S28" s="40"/>
      <c r="T28" s="40"/>
      <c r="U28" s="40"/>
      <c r="V28" s="40"/>
    </row>
    <row r="29" spans="1:22" x14ac:dyDescent="0.25">
      <c r="A29" s="40"/>
      <c r="B29" s="40"/>
      <c r="C29" s="40"/>
      <c r="D29" s="40"/>
      <c r="E29" s="40"/>
      <c r="F29" s="40"/>
      <c r="G29" s="40"/>
      <c r="H29" s="40"/>
      <c r="I29" s="40"/>
      <c r="J29" s="40"/>
      <c r="K29" s="40"/>
      <c r="L29" s="40"/>
      <c r="M29" s="40"/>
      <c r="N29" s="40"/>
      <c r="O29" s="40"/>
      <c r="P29" s="40"/>
      <c r="Q29" s="40"/>
      <c r="R29" s="40"/>
      <c r="S29" s="40"/>
      <c r="T29" s="40"/>
      <c r="U29" s="40"/>
      <c r="V29" s="40"/>
    </row>
    <row r="30" spans="1:22" x14ac:dyDescent="0.25">
      <c r="A30" s="40"/>
      <c r="B30" s="40"/>
      <c r="C30" s="40"/>
      <c r="D30" s="40"/>
      <c r="E30" s="40"/>
      <c r="F30" s="40"/>
      <c r="G30" s="40"/>
      <c r="H30" s="40"/>
      <c r="I30" s="40"/>
      <c r="J30" s="40"/>
      <c r="K30" s="40"/>
      <c r="L30" s="40"/>
      <c r="M30" s="40"/>
      <c r="N30" s="40"/>
      <c r="O30" s="40"/>
      <c r="P30" s="40"/>
      <c r="Q30" s="40"/>
      <c r="R30" s="40"/>
      <c r="S30" s="40"/>
      <c r="T30" s="40"/>
      <c r="U30" s="40"/>
      <c r="V30" s="40"/>
    </row>
    <row r="31" spans="1:22" x14ac:dyDescent="0.25">
      <c r="A31" s="40"/>
      <c r="B31" s="40"/>
      <c r="C31" s="40"/>
      <c r="D31" s="40"/>
      <c r="E31" s="40"/>
      <c r="F31" s="40"/>
      <c r="G31" s="40"/>
      <c r="H31" s="40"/>
      <c r="I31" s="40"/>
      <c r="J31" s="40"/>
      <c r="K31" s="40"/>
      <c r="L31" s="40"/>
      <c r="M31" s="40"/>
      <c r="N31" s="40"/>
      <c r="O31" s="40"/>
      <c r="P31" s="40"/>
      <c r="Q31" s="40"/>
      <c r="R31" s="40"/>
      <c r="S31" s="40"/>
      <c r="T31" s="40"/>
      <c r="U31" s="40"/>
      <c r="V31" s="40"/>
    </row>
    <row r="32" spans="1:22" x14ac:dyDescent="0.25">
      <c r="A32" s="40"/>
      <c r="B32" s="40"/>
      <c r="C32" s="40"/>
      <c r="D32" s="40"/>
      <c r="E32" s="40"/>
      <c r="F32" s="40"/>
      <c r="G32" s="40"/>
      <c r="H32" s="40"/>
      <c r="I32" s="40"/>
      <c r="J32" s="40"/>
      <c r="K32" s="40"/>
      <c r="L32" s="40"/>
      <c r="M32" s="40"/>
      <c r="N32" s="40"/>
      <c r="O32" s="40"/>
      <c r="P32" s="40"/>
      <c r="Q32" s="40"/>
      <c r="R32" s="40"/>
      <c r="S32" s="40"/>
      <c r="T32" s="40"/>
      <c r="U32" s="40"/>
      <c r="V32" s="40"/>
    </row>
    <row r="33" spans="1:22" x14ac:dyDescent="0.25">
      <c r="A33" s="40"/>
      <c r="B33" s="40"/>
      <c r="C33" s="40"/>
      <c r="D33" s="40"/>
      <c r="E33" s="40"/>
      <c r="F33" s="40"/>
      <c r="G33" s="40"/>
      <c r="H33" s="40"/>
      <c r="I33" s="40"/>
      <c r="J33" s="40"/>
      <c r="K33" s="40"/>
      <c r="L33" s="40"/>
      <c r="M33" s="40"/>
      <c r="N33" s="40"/>
      <c r="O33" s="40"/>
      <c r="P33" s="40"/>
      <c r="Q33" s="40"/>
      <c r="R33" s="40"/>
      <c r="S33" s="40"/>
      <c r="T33" s="40"/>
      <c r="U33" s="40"/>
      <c r="V33" s="40"/>
    </row>
    <row r="34" spans="1:22" x14ac:dyDescent="0.25">
      <c r="A34" s="40"/>
      <c r="B34" s="40"/>
      <c r="C34" s="40"/>
      <c r="D34" s="40"/>
      <c r="E34" s="40"/>
      <c r="F34" s="40"/>
      <c r="G34" s="40"/>
      <c r="H34" s="40"/>
      <c r="I34" s="40"/>
      <c r="J34" s="40"/>
      <c r="K34" s="40"/>
      <c r="L34" s="40"/>
      <c r="M34" s="40"/>
      <c r="N34" s="40"/>
      <c r="O34" s="40"/>
      <c r="P34" s="40"/>
      <c r="Q34" s="40"/>
      <c r="R34" s="40"/>
      <c r="S34" s="40"/>
      <c r="T34" s="40"/>
      <c r="U34" s="40"/>
      <c r="V34" s="40"/>
    </row>
    <row r="35" spans="1:22" x14ac:dyDescent="0.25">
      <c r="A35" s="40"/>
      <c r="B35" s="40"/>
      <c r="C35" s="40"/>
      <c r="D35" s="40"/>
      <c r="E35" s="40"/>
      <c r="F35" s="40"/>
      <c r="G35" s="40"/>
      <c r="H35" s="40"/>
      <c r="I35" s="40"/>
      <c r="J35" s="40"/>
      <c r="K35" s="40"/>
      <c r="L35" s="40"/>
      <c r="M35" s="40"/>
      <c r="N35" s="40"/>
      <c r="O35" s="40"/>
      <c r="P35" s="40"/>
      <c r="Q35" s="40"/>
      <c r="R35" s="40"/>
      <c r="S35" s="40"/>
      <c r="T35" s="40"/>
      <c r="U35" s="40"/>
      <c r="V35" s="40"/>
    </row>
    <row r="36" spans="1:22" x14ac:dyDescent="0.25">
      <c r="A36" s="40"/>
      <c r="B36" s="40"/>
      <c r="C36" s="40"/>
      <c r="D36" s="40"/>
      <c r="E36" s="40"/>
      <c r="F36" s="40"/>
      <c r="G36" s="40"/>
      <c r="H36" s="40"/>
      <c r="I36" s="40"/>
      <c r="J36" s="40"/>
      <c r="K36" s="40"/>
      <c r="L36" s="40"/>
      <c r="M36" s="40"/>
      <c r="N36" s="40"/>
      <c r="O36" s="40"/>
      <c r="P36" s="40"/>
      <c r="Q36" s="40"/>
      <c r="R36" s="40"/>
      <c r="S36" s="40"/>
      <c r="T36" s="40"/>
      <c r="U36" s="40"/>
      <c r="V36" s="40"/>
    </row>
    <row r="37" spans="1:22" x14ac:dyDescent="0.25">
      <c r="A37" s="40"/>
      <c r="B37" s="40"/>
      <c r="C37" s="40"/>
      <c r="D37" s="40"/>
      <c r="E37" s="40"/>
      <c r="F37" s="40"/>
      <c r="G37" s="40"/>
      <c r="H37" s="40"/>
      <c r="I37" s="40"/>
      <c r="J37" s="40"/>
      <c r="K37" s="40"/>
      <c r="L37" s="40"/>
      <c r="M37" s="40"/>
      <c r="N37" s="40"/>
      <c r="O37" s="40"/>
      <c r="P37" s="40"/>
      <c r="Q37" s="40"/>
      <c r="R37" s="40"/>
      <c r="S37" s="40"/>
      <c r="T37" s="40"/>
      <c r="U37" s="40"/>
      <c r="V37" s="40"/>
    </row>
    <row r="38" spans="1:22" x14ac:dyDescent="0.25">
      <c r="A38" s="40"/>
      <c r="B38" s="40"/>
      <c r="C38" s="40"/>
      <c r="D38" s="40"/>
      <c r="E38" s="40"/>
      <c r="F38" s="40"/>
      <c r="G38" s="40"/>
      <c r="H38" s="40"/>
      <c r="I38" s="40"/>
      <c r="J38" s="40"/>
      <c r="K38" s="40"/>
      <c r="L38" s="40"/>
      <c r="M38" s="40"/>
      <c r="N38" s="40"/>
      <c r="O38" s="40"/>
      <c r="P38" s="40"/>
      <c r="Q38" s="40"/>
      <c r="R38" s="40"/>
      <c r="S38" s="40"/>
      <c r="T38" s="40"/>
      <c r="U38" s="40"/>
      <c r="V38" s="40"/>
    </row>
    <row r="39" spans="1:22" x14ac:dyDescent="0.25">
      <c r="A39" s="40"/>
      <c r="B39" s="40"/>
      <c r="C39" s="40"/>
      <c r="D39" s="40"/>
      <c r="E39" s="40"/>
      <c r="F39" s="40"/>
      <c r="G39" s="40"/>
      <c r="H39" s="40"/>
      <c r="I39" s="40"/>
      <c r="J39" s="40"/>
      <c r="K39" s="40"/>
      <c r="L39" s="40"/>
      <c r="M39" s="40"/>
      <c r="N39" s="40"/>
      <c r="O39" s="40"/>
      <c r="P39" s="40"/>
      <c r="Q39" s="40"/>
      <c r="R39" s="40"/>
      <c r="S39" s="40"/>
      <c r="T39" s="40"/>
      <c r="U39" s="40"/>
      <c r="V39" s="40"/>
    </row>
    <row r="40" spans="1:22" x14ac:dyDescent="0.25">
      <c r="A40" s="40"/>
      <c r="B40" s="40"/>
      <c r="C40" s="40"/>
      <c r="D40" s="40"/>
      <c r="E40" s="40"/>
      <c r="F40" s="40"/>
      <c r="G40" s="40"/>
      <c r="H40" s="40"/>
      <c r="I40" s="40"/>
      <c r="J40" s="40"/>
      <c r="K40" s="40"/>
      <c r="L40" s="40"/>
      <c r="M40" s="40"/>
      <c r="N40" s="40"/>
      <c r="O40" s="40"/>
      <c r="P40" s="40"/>
      <c r="Q40" s="40"/>
      <c r="R40" s="40"/>
      <c r="S40" s="40"/>
      <c r="T40" s="40"/>
      <c r="U40" s="40"/>
      <c r="V40" s="40"/>
    </row>
    <row r="41" spans="1:22" x14ac:dyDescent="0.25">
      <c r="A41" s="40"/>
      <c r="B41" s="40"/>
      <c r="C41" s="40"/>
      <c r="D41" s="40"/>
      <c r="E41" s="40"/>
      <c r="F41" s="40"/>
      <c r="G41" s="40"/>
      <c r="H41" s="40"/>
      <c r="I41" s="40"/>
      <c r="J41" s="40"/>
      <c r="K41" s="40"/>
      <c r="L41" s="40"/>
      <c r="M41" s="40"/>
      <c r="N41" s="40"/>
      <c r="O41" s="40"/>
      <c r="P41" s="40"/>
      <c r="Q41" s="40"/>
      <c r="R41" s="40"/>
      <c r="S41" s="40"/>
      <c r="T41" s="40"/>
      <c r="U41" s="40"/>
      <c r="V41" s="40"/>
    </row>
    <row r="42" spans="1:22" x14ac:dyDescent="0.25">
      <c r="A42" s="40"/>
      <c r="B42" s="40"/>
      <c r="C42" s="40"/>
      <c r="D42" s="40"/>
      <c r="E42" s="40"/>
      <c r="F42" s="40"/>
      <c r="G42" s="40"/>
      <c r="H42" s="40"/>
      <c r="I42" s="40"/>
      <c r="J42" s="40"/>
      <c r="K42" s="40"/>
      <c r="L42" s="40"/>
      <c r="M42" s="40"/>
      <c r="N42" s="40"/>
      <c r="O42" s="40"/>
      <c r="P42" s="40"/>
      <c r="Q42" s="40"/>
      <c r="R42" s="40"/>
      <c r="S42" s="40"/>
      <c r="T42" s="40"/>
      <c r="U42" s="40"/>
      <c r="V42" s="40"/>
    </row>
    <row r="43" spans="1:22" x14ac:dyDescent="0.25">
      <c r="A43" s="40"/>
      <c r="B43" s="40"/>
      <c r="C43" s="40"/>
      <c r="D43" s="40"/>
      <c r="E43" s="40"/>
      <c r="F43" s="40"/>
      <c r="G43" s="40"/>
      <c r="H43" s="40"/>
      <c r="I43" s="40"/>
      <c r="J43" s="40"/>
      <c r="K43" s="40"/>
      <c r="L43" s="40"/>
      <c r="M43" s="40"/>
      <c r="N43" s="40"/>
      <c r="O43" s="40"/>
      <c r="P43" s="40"/>
      <c r="Q43" s="40"/>
      <c r="R43" s="40"/>
      <c r="S43" s="40"/>
      <c r="T43" s="40"/>
      <c r="U43" s="40"/>
      <c r="V43" s="40"/>
    </row>
    <row r="44" spans="1:22" x14ac:dyDescent="0.25">
      <c r="A44" s="40"/>
      <c r="B44" s="40"/>
      <c r="C44" s="40"/>
      <c r="D44" s="40"/>
      <c r="E44" s="40"/>
      <c r="F44" s="40"/>
      <c r="G44" s="40"/>
      <c r="H44" s="40"/>
      <c r="I44" s="40"/>
      <c r="J44" s="40"/>
      <c r="K44" s="40"/>
      <c r="L44" s="40"/>
      <c r="M44" s="40"/>
      <c r="N44" s="40"/>
      <c r="O44" s="40"/>
      <c r="P44" s="40"/>
      <c r="Q44" s="40"/>
      <c r="R44" s="40"/>
      <c r="S44" s="40"/>
      <c r="T44" s="40"/>
      <c r="U44" s="40"/>
      <c r="V44" s="40"/>
    </row>
    <row r="45" spans="1:22" x14ac:dyDescent="0.25">
      <c r="A45" s="40"/>
      <c r="B45" s="40"/>
      <c r="C45" s="40"/>
      <c r="D45" s="40"/>
      <c r="E45" s="40"/>
      <c r="F45" s="40"/>
      <c r="G45" s="40"/>
      <c r="H45" s="40"/>
      <c r="I45" s="40"/>
      <c r="J45" s="40"/>
      <c r="K45" s="40"/>
      <c r="L45" s="40"/>
      <c r="M45" s="40"/>
      <c r="N45" s="40"/>
      <c r="O45" s="40"/>
      <c r="P45" s="40"/>
      <c r="Q45" s="40"/>
      <c r="R45" s="40"/>
      <c r="S45" s="40"/>
      <c r="T45" s="40"/>
      <c r="U45" s="40"/>
      <c r="V45" s="40"/>
    </row>
    <row r="46" spans="1:22" x14ac:dyDescent="0.25">
      <c r="A46" s="40"/>
      <c r="B46" s="40"/>
      <c r="C46" s="40"/>
      <c r="D46" s="40"/>
      <c r="E46" s="40"/>
      <c r="F46" s="40"/>
      <c r="G46" s="40"/>
      <c r="H46" s="40"/>
      <c r="I46" s="40"/>
      <c r="J46" s="40"/>
      <c r="K46" s="40"/>
      <c r="L46" s="40"/>
      <c r="M46" s="40"/>
      <c r="N46" s="40"/>
      <c r="O46" s="40"/>
      <c r="P46" s="40"/>
      <c r="Q46" s="40"/>
      <c r="R46" s="40"/>
      <c r="S46" s="40"/>
      <c r="T46" s="40"/>
      <c r="U46" s="40"/>
      <c r="V46" s="40"/>
    </row>
    <row r="47" spans="1:22" x14ac:dyDescent="0.25">
      <c r="A47" s="40"/>
      <c r="B47" s="40"/>
      <c r="C47" s="40"/>
      <c r="D47" s="40"/>
      <c r="E47" s="40"/>
      <c r="F47" s="40"/>
      <c r="G47" s="40"/>
      <c r="H47" s="40"/>
      <c r="I47" s="40"/>
      <c r="J47" s="40"/>
      <c r="K47" s="40"/>
      <c r="L47" s="40"/>
      <c r="M47" s="40"/>
      <c r="N47" s="40"/>
      <c r="O47" s="40"/>
      <c r="P47" s="40"/>
      <c r="Q47" s="40"/>
      <c r="R47" s="40"/>
      <c r="S47" s="40"/>
      <c r="T47" s="40"/>
      <c r="U47" s="40"/>
      <c r="V47" s="40"/>
    </row>
    <row r="48" spans="1:22" x14ac:dyDescent="0.25">
      <c r="A48" s="40"/>
      <c r="B48" s="40"/>
      <c r="C48" s="40"/>
      <c r="D48" s="40"/>
      <c r="E48" s="40"/>
      <c r="F48" s="40"/>
      <c r="G48" s="40"/>
      <c r="H48" s="40"/>
      <c r="I48" s="40"/>
      <c r="J48" s="40"/>
      <c r="K48" s="40"/>
      <c r="L48" s="40"/>
      <c r="M48" s="40"/>
      <c r="N48" s="40"/>
      <c r="O48" s="40"/>
      <c r="P48" s="40"/>
      <c r="Q48" s="40"/>
      <c r="R48" s="40"/>
      <c r="S48" s="40"/>
      <c r="T48" s="40"/>
      <c r="U48" s="40"/>
      <c r="V48" s="40"/>
    </row>
    <row r="49" spans="1:22" x14ac:dyDescent="0.25">
      <c r="A49" s="40"/>
      <c r="B49" s="40"/>
      <c r="C49" s="40"/>
      <c r="D49" s="40"/>
      <c r="E49" s="40"/>
      <c r="F49" s="40"/>
      <c r="G49" s="40"/>
      <c r="H49" s="40"/>
      <c r="I49" s="40"/>
      <c r="J49" s="40"/>
      <c r="K49" s="40"/>
      <c r="L49" s="40"/>
      <c r="M49" s="40"/>
      <c r="N49" s="40"/>
      <c r="O49" s="40"/>
      <c r="P49" s="40"/>
      <c r="Q49" s="40"/>
      <c r="R49" s="40"/>
      <c r="S49" s="40"/>
      <c r="T49" s="40"/>
      <c r="U49" s="40"/>
      <c r="V49" s="40"/>
    </row>
    <row r="50" spans="1:22" x14ac:dyDescent="0.25">
      <c r="A50" s="40"/>
      <c r="B50" s="40"/>
      <c r="C50" s="40"/>
      <c r="D50" s="40"/>
      <c r="E50" s="40"/>
      <c r="F50" s="40"/>
      <c r="G50" s="40"/>
      <c r="H50" s="40"/>
      <c r="I50" s="40"/>
      <c r="J50" s="40"/>
      <c r="K50" s="40"/>
      <c r="L50" s="40"/>
      <c r="M50" s="40"/>
      <c r="N50" s="40"/>
      <c r="O50" s="40"/>
      <c r="P50" s="40"/>
      <c r="Q50" s="40"/>
      <c r="R50" s="40"/>
      <c r="S50" s="40"/>
      <c r="T50" s="40"/>
      <c r="U50" s="40"/>
      <c r="V50" s="40"/>
    </row>
    <row r="51" spans="1:22" x14ac:dyDescent="0.25">
      <c r="A51" s="40"/>
      <c r="B51" s="40"/>
      <c r="C51" s="40"/>
      <c r="D51" s="40"/>
      <c r="E51" s="40"/>
      <c r="F51" s="40"/>
      <c r="G51" s="40"/>
      <c r="H51" s="40"/>
      <c r="I51" s="40"/>
      <c r="J51" s="40"/>
      <c r="K51" s="40"/>
      <c r="L51" s="40"/>
      <c r="M51" s="40"/>
      <c r="N51" s="40"/>
      <c r="O51" s="40"/>
      <c r="P51" s="40"/>
      <c r="Q51" s="40"/>
      <c r="R51" s="40"/>
      <c r="S51" s="40"/>
      <c r="T51" s="40"/>
      <c r="U51" s="40"/>
      <c r="V51" s="40"/>
    </row>
    <row r="52" spans="1:22" x14ac:dyDescent="0.25">
      <c r="A52" s="40"/>
      <c r="B52" s="40"/>
      <c r="C52" s="40"/>
      <c r="D52" s="40"/>
      <c r="E52" s="40"/>
      <c r="F52" s="40"/>
      <c r="G52" s="40"/>
      <c r="H52" s="40"/>
      <c r="I52" s="40"/>
      <c r="J52" s="40"/>
      <c r="K52" s="40"/>
      <c r="L52" s="40"/>
      <c r="M52" s="40"/>
      <c r="N52" s="40"/>
      <c r="O52" s="40"/>
      <c r="P52" s="40"/>
      <c r="Q52" s="40"/>
      <c r="R52" s="40"/>
      <c r="S52" s="40"/>
      <c r="T52" s="40"/>
      <c r="U52" s="40"/>
      <c r="V52" s="40"/>
    </row>
    <row r="53" spans="1:22" x14ac:dyDescent="0.25">
      <c r="A53" s="40"/>
      <c r="B53" s="40"/>
      <c r="C53" s="40"/>
      <c r="D53" s="40"/>
      <c r="E53" s="40"/>
      <c r="F53" s="40"/>
      <c r="G53" s="40"/>
      <c r="H53" s="40"/>
      <c r="I53" s="40"/>
      <c r="J53" s="40"/>
      <c r="K53" s="40"/>
      <c r="L53" s="40"/>
      <c r="M53" s="40"/>
      <c r="N53" s="40"/>
      <c r="O53" s="40"/>
      <c r="P53" s="40"/>
      <c r="Q53" s="40"/>
      <c r="R53" s="40"/>
      <c r="S53" s="40"/>
      <c r="T53" s="40"/>
      <c r="U53" s="40"/>
      <c r="V53" s="40"/>
    </row>
    <row r="54" spans="1:22" x14ac:dyDescent="0.25">
      <c r="A54" s="40"/>
      <c r="B54" s="40"/>
      <c r="C54" s="40"/>
      <c r="D54" s="40"/>
      <c r="E54" s="40"/>
      <c r="F54" s="40"/>
      <c r="G54" s="40"/>
      <c r="H54" s="40"/>
      <c r="I54" s="40"/>
      <c r="J54" s="40"/>
      <c r="K54" s="40"/>
      <c r="L54" s="40"/>
      <c r="M54" s="40"/>
      <c r="N54" s="40"/>
      <c r="O54" s="40"/>
      <c r="P54" s="40"/>
      <c r="Q54" s="40"/>
      <c r="R54" s="40"/>
      <c r="S54" s="40"/>
      <c r="T54" s="40"/>
      <c r="U54" s="40"/>
      <c r="V54" s="40"/>
    </row>
    <row r="55" spans="1:22" x14ac:dyDescent="0.25">
      <c r="A55" s="40"/>
      <c r="B55" s="40"/>
      <c r="C55" s="40"/>
      <c r="D55" s="40"/>
      <c r="E55" s="40"/>
      <c r="F55" s="40"/>
      <c r="G55" s="40"/>
      <c r="H55" s="40"/>
      <c r="I55" s="40"/>
      <c r="J55" s="40"/>
      <c r="K55" s="40"/>
      <c r="L55" s="40"/>
      <c r="M55" s="40"/>
      <c r="N55" s="40"/>
      <c r="O55" s="40"/>
      <c r="P55" s="40"/>
      <c r="Q55" s="40"/>
      <c r="R55" s="40"/>
      <c r="S55" s="40"/>
      <c r="T55" s="40"/>
      <c r="U55" s="40"/>
      <c r="V55" s="40"/>
    </row>
    <row r="56" spans="1:22" x14ac:dyDescent="0.25">
      <c r="A56" s="40"/>
      <c r="B56" s="40"/>
      <c r="C56" s="40"/>
      <c r="D56" s="40"/>
      <c r="E56" s="40"/>
      <c r="F56" s="40"/>
      <c r="G56" s="40"/>
      <c r="H56" s="40"/>
      <c r="I56" s="40"/>
      <c r="J56" s="40"/>
      <c r="K56" s="40"/>
      <c r="L56" s="40"/>
      <c r="M56" s="40"/>
      <c r="N56" s="40"/>
      <c r="O56" s="40"/>
      <c r="P56" s="40"/>
      <c r="Q56" s="40"/>
      <c r="R56" s="40"/>
      <c r="S56" s="40"/>
      <c r="T56" s="40"/>
      <c r="U56" s="40"/>
      <c r="V56" s="40"/>
    </row>
    <row r="57" spans="1:22" x14ac:dyDescent="0.25">
      <c r="A57" s="40"/>
      <c r="B57" s="40"/>
      <c r="C57" s="40"/>
      <c r="D57" s="40"/>
      <c r="E57" s="40"/>
      <c r="F57" s="40"/>
      <c r="G57" s="40"/>
      <c r="H57" s="40"/>
      <c r="I57" s="40"/>
      <c r="J57" s="40"/>
      <c r="K57" s="40"/>
      <c r="L57" s="40"/>
      <c r="M57" s="40"/>
      <c r="N57" s="40"/>
      <c r="O57" s="40"/>
      <c r="P57" s="40"/>
      <c r="Q57" s="40"/>
      <c r="R57" s="40"/>
      <c r="S57" s="40"/>
      <c r="T57" s="40"/>
      <c r="U57" s="40"/>
      <c r="V57" s="40"/>
    </row>
    <row r="58" spans="1:22" x14ac:dyDescent="0.25">
      <c r="A58" s="40"/>
      <c r="B58" s="40"/>
      <c r="C58" s="40"/>
      <c r="D58" s="40"/>
      <c r="E58" s="40"/>
      <c r="F58" s="40"/>
      <c r="G58" s="40"/>
      <c r="H58" s="40"/>
      <c r="I58" s="40"/>
      <c r="J58" s="40"/>
      <c r="K58" s="40"/>
      <c r="L58" s="40"/>
      <c r="M58" s="40"/>
      <c r="N58" s="40"/>
      <c r="O58" s="40"/>
      <c r="P58" s="40"/>
      <c r="Q58" s="40"/>
      <c r="R58" s="40"/>
      <c r="S58" s="40"/>
      <c r="T58" s="40"/>
      <c r="U58" s="40"/>
      <c r="V58" s="40"/>
    </row>
    <row r="59" spans="1:22" x14ac:dyDescent="0.25">
      <c r="A59" s="40"/>
      <c r="B59" s="40"/>
      <c r="C59" s="40"/>
      <c r="D59" s="40"/>
      <c r="E59" s="40"/>
      <c r="F59" s="40"/>
      <c r="G59" s="40"/>
      <c r="H59" s="40"/>
      <c r="I59" s="40"/>
      <c r="J59" s="40"/>
      <c r="K59" s="40"/>
      <c r="L59" s="40"/>
      <c r="M59" s="40"/>
      <c r="N59" s="40"/>
      <c r="O59" s="40"/>
      <c r="P59" s="40"/>
      <c r="Q59" s="40"/>
      <c r="R59" s="40"/>
      <c r="S59" s="40"/>
      <c r="T59" s="40"/>
      <c r="U59" s="40"/>
      <c r="V59" s="40"/>
    </row>
    <row r="60" spans="1:22" x14ac:dyDescent="0.25">
      <c r="A60" s="40"/>
      <c r="B60" s="40"/>
      <c r="C60" s="40"/>
      <c r="D60" s="40"/>
      <c r="E60" s="40"/>
      <c r="F60" s="40"/>
      <c r="G60" s="40"/>
      <c r="H60" s="40"/>
      <c r="I60" s="40"/>
      <c r="J60" s="40"/>
      <c r="K60" s="40"/>
      <c r="L60" s="40"/>
      <c r="M60" s="40"/>
      <c r="N60" s="40"/>
      <c r="O60" s="40"/>
      <c r="P60" s="40"/>
      <c r="Q60" s="40"/>
      <c r="R60" s="40"/>
      <c r="S60" s="40"/>
      <c r="T60" s="40"/>
      <c r="U60" s="40"/>
      <c r="V60" s="40"/>
    </row>
    <row r="61" spans="1:22" x14ac:dyDescent="0.25">
      <c r="A61" s="40"/>
      <c r="B61" s="40"/>
      <c r="C61" s="40"/>
      <c r="D61" s="40"/>
      <c r="E61" s="40"/>
      <c r="F61" s="40"/>
      <c r="G61" s="40"/>
      <c r="H61" s="40"/>
      <c r="I61" s="40"/>
      <c r="J61" s="40"/>
      <c r="K61" s="40"/>
      <c r="L61" s="40"/>
      <c r="M61" s="40"/>
      <c r="N61" s="40"/>
      <c r="O61" s="40"/>
      <c r="P61" s="40"/>
      <c r="Q61" s="40"/>
      <c r="R61" s="40"/>
      <c r="S61" s="40"/>
      <c r="T61" s="40"/>
      <c r="U61" s="40"/>
      <c r="V61" s="40"/>
    </row>
    <row r="62" spans="1:22" x14ac:dyDescent="0.25">
      <c r="A62" s="40"/>
      <c r="B62" s="40"/>
      <c r="C62" s="40"/>
      <c r="D62" s="40"/>
      <c r="E62" s="40"/>
      <c r="F62" s="40"/>
      <c r="G62" s="40"/>
      <c r="H62" s="40"/>
      <c r="I62" s="40"/>
      <c r="J62" s="40"/>
      <c r="K62" s="40"/>
      <c r="L62" s="40"/>
      <c r="M62" s="40"/>
      <c r="N62" s="40"/>
      <c r="O62" s="40"/>
      <c r="P62" s="40"/>
      <c r="Q62" s="40"/>
      <c r="R62" s="40"/>
      <c r="S62" s="40"/>
      <c r="T62" s="40"/>
      <c r="U62" s="40"/>
      <c r="V62" s="40"/>
    </row>
    <row r="63" spans="1:22" x14ac:dyDescent="0.25">
      <c r="A63" s="40"/>
      <c r="B63" s="40"/>
      <c r="C63" s="40"/>
      <c r="D63" s="40"/>
      <c r="E63" s="40"/>
      <c r="F63" s="40"/>
      <c r="G63" s="40"/>
      <c r="H63" s="40"/>
      <c r="I63" s="40"/>
      <c r="J63" s="40"/>
      <c r="K63" s="40"/>
      <c r="L63" s="40"/>
      <c r="M63" s="40"/>
      <c r="N63" s="40"/>
      <c r="O63" s="40"/>
      <c r="P63" s="40"/>
      <c r="Q63" s="40"/>
      <c r="R63" s="40"/>
      <c r="S63" s="40"/>
      <c r="T63" s="40"/>
      <c r="U63" s="40"/>
      <c r="V63" s="40"/>
    </row>
    <row r="64" spans="1:22" x14ac:dyDescent="0.25">
      <c r="A64" s="40"/>
      <c r="B64" s="40"/>
      <c r="C64" s="40"/>
      <c r="D64" s="40"/>
      <c r="E64" s="40"/>
      <c r="F64" s="40"/>
      <c r="G64" s="40"/>
      <c r="H64" s="40"/>
      <c r="I64" s="40"/>
      <c r="J64" s="40"/>
      <c r="K64" s="40"/>
      <c r="L64" s="40"/>
      <c r="M64" s="40"/>
      <c r="N64" s="40"/>
      <c r="O64" s="40"/>
      <c r="P64" s="40"/>
      <c r="Q64" s="40"/>
      <c r="R64" s="40"/>
      <c r="S64" s="40"/>
      <c r="T64" s="40"/>
      <c r="U64" s="40"/>
      <c r="V64" s="40"/>
    </row>
    <row r="65" spans="1:22" x14ac:dyDescent="0.25">
      <c r="A65" s="40"/>
      <c r="B65" s="40"/>
      <c r="C65" s="40"/>
      <c r="D65" s="40"/>
      <c r="E65" s="40"/>
      <c r="F65" s="40"/>
      <c r="G65" s="40"/>
      <c r="H65" s="40"/>
      <c r="I65" s="40"/>
      <c r="J65" s="40"/>
      <c r="K65" s="40"/>
      <c r="L65" s="40"/>
      <c r="M65" s="40"/>
      <c r="N65" s="40"/>
      <c r="O65" s="40"/>
      <c r="P65" s="40"/>
      <c r="Q65" s="40"/>
      <c r="R65" s="40"/>
      <c r="S65" s="40"/>
      <c r="T65" s="40"/>
      <c r="U65" s="40"/>
      <c r="V65" s="40"/>
    </row>
    <row r="66" spans="1:22" x14ac:dyDescent="0.25">
      <c r="A66" s="40"/>
      <c r="B66" s="40"/>
      <c r="C66" s="40"/>
      <c r="D66" s="40"/>
      <c r="E66" s="40"/>
      <c r="F66" s="40"/>
      <c r="G66" s="40"/>
      <c r="H66" s="40"/>
      <c r="I66" s="40"/>
      <c r="J66" s="40"/>
      <c r="K66" s="40"/>
      <c r="L66" s="40"/>
      <c r="M66" s="40"/>
      <c r="N66" s="40"/>
      <c r="O66" s="40"/>
      <c r="P66" s="40"/>
      <c r="Q66" s="40"/>
      <c r="R66" s="40"/>
      <c r="S66" s="40"/>
      <c r="T66" s="40"/>
      <c r="U66" s="40"/>
      <c r="V66" s="40"/>
    </row>
  </sheetData>
  <mergeCells count="2">
    <mergeCell ref="A1:L1"/>
    <mergeCell ref="A3:B3"/>
  </mergeCells>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S94"/>
  <sheetViews>
    <sheetView zoomScale="77" zoomScaleNormal="77" workbookViewId="0">
      <pane xSplit="3" ySplit="7" topLeftCell="D61" activePane="bottomRight" state="frozen"/>
      <selection pane="topRight" activeCell="D1" sqref="D1"/>
      <selection pane="bottomLeft" activeCell="A8" sqref="A8"/>
      <selection pane="bottomRight" activeCell="P74" sqref="P74"/>
    </sheetView>
  </sheetViews>
  <sheetFormatPr baseColWidth="10" defaultRowHeight="15" x14ac:dyDescent="0.25"/>
  <cols>
    <col min="1" max="1" width="13.5703125" bestFit="1" customWidth="1"/>
    <col min="2" max="2" width="4.140625" customWidth="1"/>
    <col min="3" max="3" width="20.85546875" style="16" customWidth="1"/>
    <col min="4" max="41" width="6.7109375" customWidth="1"/>
    <col min="42" max="63" width="7.7109375" customWidth="1"/>
    <col min="64" max="130" width="6.7109375" customWidth="1"/>
  </cols>
  <sheetData>
    <row r="1" spans="1:201" ht="15.75" x14ac:dyDescent="0.25">
      <c r="A1" s="18">
        <v>43344</v>
      </c>
    </row>
    <row r="2" spans="1:201" ht="63.75" customHeight="1" thickBot="1" x14ac:dyDescent="0.3">
      <c r="A2" s="1"/>
      <c r="D2" s="60"/>
    </row>
    <row r="3" spans="1:201" ht="24.75" customHeight="1" thickBot="1" x14ac:dyDescent="0.3">
      <c r="D3" s="2" t="s">
        <v>1</v>
      </c>
      <c r="E3" s="2"/>
      <c r="F3" s="2"/>
      <c r="G3" s="2"/>
      <c r="H3" s="2"/>
      <c r="I3" s="2"/>
      <c r="J3" s="2"/>
      <c r="K3" s="2"/>
      <c r="L3" s="2"/>
      <c r="M3" s="2"/>
      <c r="N3" s="2"/>
      <c r="O3" s="2"/>
      <c r="P3" s="2"/>
      <c r="Q3" s="2"/>
      <c r="R3" s="2"/>
      <c r="S3" s="2"/>
      <c r="T3" s="2"/>
      <c r="U3" s="2"/>
      <c r="V3" s="2"/>
      <c r="W3" s="2"/>
      <c r="X3" s="2"/>
      <c r="Y3" s="2"/>
      <c r="Z3" s="2"/>
      <c r="AA3" s="2"/>
      <c r="AB3" s="2"/>
      <c r="AC3" s="2"/>
      <c r="AD3" s="2"/>
      <c r="AE3" s="2"/>
      <c r="AF3" s="3"/>
      <c r="AG3" s="4"/>
      <c r="AH3" s="2" t="s">
        <v>2</v>
      </c>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3"/>
      <c r="BL3" s="4"/>
      <c r="BM3" s="2" t="s">
        <v>3</v>
      </c>
      <c r="BN3" s="2"/>
      <c r="BO3" s="2"/>
      <c r="BP3" s="2"/>
      <c r="BQ3" s="2"/>
      <c r="BR3" s="2"/>
      <c r="BS3" s="2"/>
      <c r="BT3" s="2"/>
      <c r="BU3" s="2"/>
      <c r="BV3" s="2"/>
      <c r="BW3" s="2"/>
      <c r="BX3" s="2"/>
      <c r="BY3" s="2"/>
      <c r="BZ3" s="2"/>
      <c r="CA3" s="2"/>
      <c r="CB3" s="2"/>
      <c r="CC3" s="2"/>
      <c r="CD3" s="2"/>
      <c r="CE3" s="2"/>
      <c r="CF3" s="2"/>
      <c r="CG3" s="2"/>
      <c r="CH3" s="2"/>
      <c r="CI3" s="2"/>
      <c r="CJ3" s="2"/>
      <c r="CK3" s="2"/>
      <c r="CL3" s="2"/>
      <c r="CM3" s="2"/>
      <c r="CN3" s="2"/>
      <c r="CO3" s="3"/>
      <c r="CP3" s="4"/>
      <c r="CQ3" s="2" t="s">
        <v>4</v>
      </c>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3"/>
      <c r="DU3" s="5"/>
      <c r="DV3" s="5" t="s">
        <v>0</v>
      </c>
      <c r="DW3" s="5"/>
      <c r="DX3" s="5"/>
      <c r="DY3" s="5"/>
      <c r="DZ3" s="5"/>
    </row>
    <row r="4" spans="1:201" s="6" customFormat="1" ht="18" customHeight="1" thickBot="1" x14ac:dyDescent="0.3">
      <c r="C4" s="8"/>
      <c r="D4" s="19"/>
      <c r="E4" s="184" t="str">
        <f>"Sem "&amp; WEEKNUM(E6)</f>
        <v>Sem 36</v>
      </c>
      <c r="F4" s="184"/>
      <c r="G4" s="184"/>
      <c r="H4" s="184"/>
      <c r="I4" s="184"/>
      <c r="J4" s="184"/>
      <c r="K4" s="184"/>
      <c r="L4" s="189" t="str">
        <f>"Sem "&amp; WEEKNUM(L6)</f>
        <v>Sem 37</v>
      </c>
      <c r="M4" s="180"/>
      <c r="N4" s="180"/>
      <c r="O4" s="180"/>
      <c r="P4" s="180"/>
      <c r="Q4" s="180"/>
      <c r="R4" s="180"/>
      <c r="S4" s="181" t="str">
        <f>"Sem "&amp; WEEKNUM(S6)</f>
        <v>Sem 38</v>
      </c>
      <c r="T4" s="181"/>
      <c r="U4" s="181"/>
      <c r="V4" s="181"/>
      <c r="W4" s="181"/>
      <c r="X4" s="181"/>
      <c r="Y4" s="181"/>
      <c r="Z4" s="179" t="str">
        <f>"Sem "&amp; WEEKNUM(Z6)</f>
        <v>Sem 39</v>
      </c>
      <c r="AA4" s="179"/>
      <c r="AB4" s="179"/>
      <c r="AC4" s="179"/>
      <c r="AD4" s="179"/>
      <c r="AE4" s="179"/>
      <c r="AF4" s="179"/>
      <c r="AG4" s="184" t="str">
        <f>"Sem "&amp; WEEKNUM(AG6)</f>
        <v>Sem 40</v>
      </c>
      <c r="AH4" s="184"/>
      <c r="AI4" s="184"/>
      <c r="AJ4" s="184"/>
      <c r="AK4" s="184"/>
      <c r="AL4" s="184"/>
      <c r="AM4" s="184"/>
      <c r="AN4" s="189" t="str">
        <f>"Sem "&amp; WEEKNUM(AN6)</f>
        <v>Sem 41</v>
      </c>
      <c r="AO4" s="180"/>
      <c r="AP4" s="180"/>
      <c r="AQ4" s="180"/>
      <c r="AR4" s="180"/>
      <c r="AS4" s="180"/>
      <c r="AT4" s="180"/>
      <c r="AU4" s="181" t="str">
        <f>"Sem "&amp; WEEKNUM(AU6)</f>
        <v>Sem 42</v>
      </c>
      <c r="AV4" s="181"/>
      <c r="AW4" s="181"/>
      <c r="AX4" s="181"/>
      <c r="AY4" s="181"/>
      <c r="AZ4" s="181"/>
      <c r="BA4" s="181"/>
      <c r="BB4" s="179" t="str">
        <f>"Sem "&amp; WEEKNUM(BB6)</f>
        <v>Sem 43</v>
      </c>
      <c r="BC4" s="179"/>
      <c r="BD4" s="179"/>
      <c r="BE4" s="179"/>
      <c r="BF4" s="179"/>
      <c r="BG4" s="179"/>
      <c r="BH4" s="179"/>
      <c r="BI4" s="184" t="str">
        <f>"Sem "&amp; WEEKNUM(BI6)</f>
        <v>Sem 44</v>
      </c>
      <c r="BJ4" s="184"/>
      <c r="BK4" s="184"/>
      <c r="BL4" s="184"/>
      <c r="BM4" s="184"/>
      <c r="BN4" s="184"/>
      <c r="BO4" s="184"/>
      <c r="BP4" s="189" t="str">
        <f>"Sem "&amp; WEEKNUM(BP6)</f>
        <v>Sem 45</v>
      </c>
      <c r="BQ4" s="180"/>
      <c r="BR4" s="180"/>
      <c r="BS4" s="180"/>
      <c r="BT4" s="180"/>
      <c r="BU4" s="180"/>
      <c r="BV4" s="180"/>
      <c r="BW4" s="181" t="str">
        <f>"Sem "&amp; WEEKNUM(BW6)</f>
        <v>Sem 46</v>
      </c>
      <c r="BX4" s="181"/>
      <c r="BY4" s="181"/>
      <c r="BZ4" s="181"/>
      <c r="CA4" s="181"/>
      <c r="CB4" s="181"/>
      <c r="CC4" s="181"/>
      <c r="CD4" s="179" t="str">
        <f>"Sem "&amp; WEEKNUM(CD6)</f>
        <v>Sem 47</v>
      </c>
      <c r="CE4" s="179"/>
      <c r="CF4" s="179"/>
      <c r="CG4" s="179"/>
      <c r="CH4" s="179"/>
      <c r="CI4" s="179"/>
      <c r="CJ4" s="179"/>
      <c r="CK4" s="184" t="str">
        <f>"Sem "&amp; WEEKNUM(CK6)</f>
        <v>Sem 48</v>
      </c>
      <c r="CL4" s="184"/>
      <c r="CM4" s="184"/>
      <c r="CN4" s="184"/>
      <c r="CO4" s="184"/>
      <c r="CP4" s="184"/>
      <c r="CQ4" s="184"/>
      <c r="CR4" s="180" t="str">
        <f>"Sem "&amp; WEEKNUM(CR6)</f>
        <v>Sem 49</v>
      </c>
      <c r="CS4" s="180"/>
      <c r="CT4" s="180"/>
      <c r="CU4" s="180"/>
      <c r="CV4" s="180"/>
      <c r="CW4" s="180"/>
      <c r="CX4" s="180"/>
      <c r="CY4" s="181" t="str">
        <f>"Sem "&amp; WEEKNUM(CY6)</f>
        <v>Sem 50</v>
      </c>
      <c r="CZ4" s="181"/>
      <c r="DA4" s="181"/>
      <c r="DB4" s="181"/>
      <c r="DC4" s="181"/>
      <c r="DD4" s="181"/>
      <c r="DE4" s="181"/>
      <c r="DF4" s="179" t="str">
        <f>"Sem "&amp; WEEKNUM(DF6)</f>
        <v>Sem 51</v>
      </c>
      <c r="DG4" s="179"/>
      <c r="DH4" s="179"/>
      <c r="DI4" s="179"/>
      <c r="DJ4" s="179"/>
      <c r="DK4" s="179"/>
      <c r="DL4" s="179"/>
      <c r="DM4" s="180" t="str">
        <f>"Sem "&amp; WEEKNUM(DM6)</f>
        <v>Sem 52</v>
      </c>
      <c r="DN4" s="180"/>
      <c r="DO4" s="180"/>
      <c r="DP4" s="180"/>
      <c r="DQ4" s="180"/>
      <c r="DR4" s="180"/>
      <c r="DS4" s="180"/>
      <c r="DT4" s="181" t="str">
        <f>"Sem "&amp; WEEKNUM(DT6)</f>
        <v>Sem 53</v>
      </c>
      <c r="DU4" s="181"/>
      <c r="DV4" s="181"/>
      <c r="DW4" s="181"/>
      <c r="DX4" s="182"/>
      <c r="DY4" s="182"/>
      <c r="DZ4" s="183"/>
    </row>
    <row r="5" spans="1:201" s="7" customFormat="1" ht="18" customHeight="1" thickBot="1" x14ac:dyDescent="0.3">
      <c r="C5" s="8"/>
      <c r="D5" s="10"/>
      <c r="E5" s="10"/>
      <c r="F5" s="10"/>
      <c r="G5" s="10"/>
      <c r="H5" s="10"/>
      <c r="I5" s="10"/>
      <c r="J5" s="10"/>
      <c r="K5" s="10"/>
      <c r="L5" s="9"/>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9"/>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9"/>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1"/>
      <c r="DV5" s="11"/>
      <c r="DW5" s="11"/>
      <c r="DX5" s="11"/>
      <c r="DY5" s="11"/>
      <c r="DZ5" s="11"/>
      <c r="EA5" s="31"/>
      <c r="EB5" s="31"/>
      <c r="EC5" s="31"/>
      <c r="ED5" s="31"/>
      <c r="EE5" s="31"/>
      <c r="EF5" s="31"/>
      <c r="EG5" s="31"/>
      <c r="EH5" s="31"/>
      <c r="EI5" s="31"/>
      <c r="EJ5" s="31"/>
      <c r="EK5" s="31"/>
      <c r="EL5" s="31"/>
      <c r="EM5" s="31"/>
      <c r="EN5" s="31"/>
      <c r="EO5" s="31"/>
      <c r="EP5" s="31"/>
      <c r="EQ5" s="31"/>
      <c r="ER5" s="31"/>
      <c r="ES5" s="31"/>
      <c r="ET5" s="31"/>
      <c r="EU5" s="31"/>
      <c r="EV5" s="31"/>
      <c r="EW5" s="31"/>
      <c r="EX5" s="31"/>
      <c r="EY5" s="31"/>
      <c r="EZ5" s="31"/>
      <c r="FA5" s="31"/>
      <c r="FB5" s="31"/>
      <c r="FC5" s="31"/>
      <c r="FD5" s="31"/>
      <c r="FE5" s="31"/>
      <c r="FF5" s="31"/>
      <c r="FG5" s="31"/>
      <c r="FH5" s="31"/>
      <c r="FI5" s="31"/>
      <c r="FJ5" s="31"/>
      <c r="FK5" s="31"/>
      <c r="FL5" s="31"/>
      <c r="FM5" s="31"/>
      <c r="FN5" s="31"/>
      <c r="FO5" s="31"/>
      <c r="FP5" s="31"/>
      <c r="FQ5" s="31"/>
      <c r="FR5" s="31"/>
      <c r="FS5" s="31"/>
      <c r="FT5" s="31"/>
      <c r="FU5" s="31"/>
      <c r="FV5" s="31"/>
      <c r="FW5" s="31"/>
      <c r="FX5" s="31"/>
      <c r="FY5" s="31"/>
      <c r="FZ5" s="31"/>
      <c r="GA5" s="31"/>
      <c r="GB5" s="31"/>
      <c r="GC5" s="31"/>
      <c r="GD5" s="31"/>
      <c r="GE5" s="31"/>
      <c r="GF5" s="31"/>
      <c r="GG5" s="31"/>
      <c r="GH5" s="31"/>
      <c r="GI5" s="31"/>
      <c r="GJ5" s="31"/>
      <c r="GK5" s="31"/>
      <c r="GL5" s="31"/>
      <c r="GM5" s="31"/>
      <c r="GN5" s="31"/>
      <c r="GO5" s="31"/>
      <c r="GP5" s="31"/>
      <c r="GQ5" s="31"/>
      <c r="GR5" s="31"/>
      <c r="GS5" s="31"/>
    </row>
    <row r="6" spans="1:201" s="12" customFormat="1" ht="16.5" thickTop="1" x14ac:dyDescent="0.25">
      <c r="C6" s="17"/>
      <c r="D6" s="20">
        <f>DATE(YEAR(an),9,1)</f>
        <v>43344</v>
      </c>
      <c r="E6" s="13">
        <f t="shared" ref="E6:Q6" si="0">D6+1</f>
        <v>43345</v>
      </c>
      <c r="F6" s="13">
        <f>E6+1</f>
        <v>43346</v>
      </c>
      <c r="G6" s="13">
        <f t="shared" si="0"/>
        <v>43347</v>
      </c>
      <c r="H6" s="13">
        <f t="shared" si="0"/>
        <v>43348</v>
      </c>
      <c r="I6" s="13">
        <f t="shared" si="0"/>
        <v>43349</v>
      </c>
      <c r="J6" s="13">
        <f t="shared" si="0"/>
        <v>43350</v>
      </c>
      <c r="K6" s="13">
        <f t="shared" si="0"/>
        <v>43351</v>
      </c>
      <c r="L6" s="13">
        <f t="shared" si="0"/>
        <v>43352</v>
      </c>
      <c r="M6" s="13">
        <f t="shared" si="0"/>
        <v>43353</v>
      </c>
      <c r="N6" s="13">
        <f t="shared" si="0"/>
        <v>43354</v>
      </c>
      <c r="O6" s="13">
        <f t="shared" si="0"/>
        <v>43355</v>
      </c>
      <c r="P6" s="13">
        <f t="shared" si="0"/>
        <v>43356</v>
      </c>
      <c r="Q6" s="13">
        <f t="shared" si="0"/>
        <v>43357</v>
      </c>
      <c r="R6" s="13">
        <f t="shared" ref="R6:CC6" si="1">Q6+1</f>
        <v>43358</v>
      </c>
      <c r="S6" s="13">
        <f t="shared" si="1"/>
        <v>43359</v>
      </c>
      <c r="T6" s="13">
        <f t="shared" si="1"/>
        <v>43360</v>
      </c>
      <c r="U6" s="13">
        <f t="shared" si="1"/>
        <v>43361</v>
      </c>
      <c r="V6" s="13">
        <f t="shared" si="1"/>
        <v>43362</v>
      </c>
      <c r="W6" s="13">
        <f t="shared" si="1"/>
        <v>43363</v>
      </c>
      <c r="X6" s="13">
        <f t="shared" si="1"/>
        <v>43364</v>
      </c>
      <c r="Y6" s="13">
        <f t="shared" si="1"/>
        <v>43365</v>
      </c>
      <c r="Z6" s="13">
        <f t="shared" si="1"/>
        <v>43366</v>
      </c>
      <c r="AA6" s="13">
        <f t="shared" si="1"/>
        <v>43367</v>
      </c>
      <c r="AB6" s="13">
        <f t="shared" si="1"/>
        <v>43368</v>
      </c>
      <c r="AC6" s="13">
        <f t="shared" si="1"/>
        <v>43369</v>
      </c>
      <c r="AD6" s="13">
        <f t="shared" si="1"/>
        <v>43370</v>
      </c>
      <c r="AE6" s="13">
        <f t="shared" si="1"/>
        <v>43371</v>
      </c>
      <c r="AF6" s="13">
        <f t="shared" si="1"/>
        <v>43372</v>
      </c>
      <c r="AG6" s="13">
        <f t="shared" si="1"/>
        <v>43373</v>
      </c>
      <c r="AH6" s="13">
        <f t="shared" si="1"/>
        <v>43374</v>
      </c>
      <c r="AI6" s="13">
        <f t="shared" si="1"/>
        <v>43375</v>
      </c>
      <c r="AJ6" s="13">
        <f t="shared" si="1"/>
        <v>43376</v>
      </c>
      <c r="AK6" s="13">
        <f t="shared" si="1"/>
        <v>43377</v>
      </c>
      <c r="AL6" s="13">
        <f t="shared" si="1"/>
        <v>43378</v>
      </c>
      <c r="AM6" s="13">
        <f t="shared" si="1"/>
        <v>43379</v>
      </c>
      <c r="AN6" s="13">
        <f t="shared" si="1"/>
        <v>43380</v>
      </c>
      <c r="AO6" s="13">
        <f t="shared" si="1"/>
        <v>43381</v>
      </c>
      <c r="AP6" s="13">
        <f t="shared" si="1"/>
        <v>43382</v>
      </c>
      <c r="AQ6" s="13">
        <f t="shared" si="1"/>
        <v>43383</v>
      </c>
      <c r="AR6" s="13">
        <f t="shared" si="1"/>
        <v>43384</v>
      </c>
      <c r="AS6" s="13">
        <f t="shared" si="1"/>
        <v>43385</v>
      </c>
      <c r="AT6" s="13">
        <f t="shared" si="1"/>
        <v>43386</v>
      </c>
      <c r="AU6" s="13">
        <f t="shared" si="1"/>
        <v>43387</v>
      </c>
      <c r="AV6" s="13">
        <f t="shared" si="1"/>
        <v>43388</v>
      </c>
      <c r="AW6" s="13">
        <f t="shared" si="1"/>
        <v>43389</v>
      </c>
      <c r="AX6" s="13">
        <f t="shared" si="1"/>
        <v>43390</v>
      </c>
      <c r="AY6" s="13">
        <f t="shared" si="1"/>
        <v>43391</v>
      </c>
      <c r="AZ6" s="13">
        <f t="shared" si="1"/>
        <v>43392</v>
      </c>
      <c r="BA6" s="13">
        <f t="shared" si="1"/>
        <v>43393</v>
      </c>
      <c r="BB6" s="13">
        <f t="shared" si="1"/>
        <v>43394</v>
      </c>
      <c r="BC6" s="13">
        <f t="shared" si="1"/>
        <v>43395</v>
      </c>
      <c r="BD6" s="13">
        <f t="shared" si="1"/>
        <v>43396</v>
      </c>
      <c r="BE6" s="13">
        <f t="shared" si="1"/>
        <v>43397</v>
      </c>
      <c r="BF6" s="13">
        <f t="shared" si="1"/>
        <v>43398</v>
      </c>
      <c r="BG6" s="13">
        <f t="shared" si="1"/>
        <v>43399</v>
      </c>
      <c r="BH6" s="13">
        <f t="shared" si="1"/>
        <v>43400</v>
      </c>
      <c r="BI6" s="13">
        <f t="shared" si="1"/>
        <v>43401</v>
      </c>
      <c r="BJ6" s="13">
        <f t="shared" si="1"/>
        <v>43402</v>
      </c>
      <c r="BK6" s="13">
        <f t="shared" si="1"/>
        <v>43403</v>
      </c>
      <c r="BL6" s="13">
        <f t="shared" si="1"/>
        <v>43404</v>
      </c>
      <c r="BM6" s="13">
        <f t="shared" si="1"/>
        <v>43405</v>
      </c>
      <c r="BN6" s="13">
        <f t="shared" si="1"/>
        <v>43406</v>
      </c>
      <c r="BO6" s="13">
        <f t="shared" si="1"/>
        <v>43407</v>
      </c>
      <c r="BP6" s="13">
        <f t="shared" si="1"/>
        <v>43408</v>
      </c>
      <c r="BQ6" s="13">
        <f t="shared" si="1"/>
        <v>43409</v>
      </c>
      <c r="BR6" s="13">
        <f t="shared" si="1"/>
        <v>43410</v>
      </c>
      <c r="BS6" s="13">
        <f t="shared" si="1"/>
        <v>43411</v>
      </c>
      <c r="BT6" s="13">
        <f t="shared" si="1"/>
        <v>43412</v>
      </c>
      <c r="BU6" s="13">
        <f t="shared" si="1"/>
        <v>43413</v>
      </c>
      <c r="BV6" s="13">
        <f t="shared" si="1"/>
        <v>43414</v>
      </c>
      <c r="BW6" s="13">
        <f t="shared" si="1"/>
        <v>43415</v>
      </c>
      <c r="BX6" s="13">
        <f t="shared" si="1"/>
        <v>43416</v>
      </c>
      <c r="BY6" s="13">
        <f t="shared" si="1"/>
        <v>43417</v>
      </c>
      <c r="BZ6" s="13">
        <f t="shared" si="1"/>
        <v>43418</v>
      </c>
      <c r="CA6" s="13">
        <f t="shared" si="1"/>
        <v>43419</v>
      </c>
      <c r="CB6" s="13">
        <f t="shared" si="1"/>
        <v>43420</v>
      </c>
      <c r="CC6" s="13">
        <f t="shared" si="1"/>
        <v>43421</v>
      </c>
      <c r="CD6" s="13">
        <f t="shared" ref="CD6:DU6" si="2">CC6+1</f>
        <v>43422</v>
      </c>
      <c r="CE6" s="13">
        <f t="shared" si="2"/>
        <v>43423</v>
      </c>
      <c r="CF6" s="13">
        <f t="shared" si="2"/>
        <v>43424</v>
      </c>
      <c r="CG6" s="13">
        <f t="shared" si="2"/>
        <v>43425</v>
      </c>
      <c r="CH6" s="13">
        <f t="shared" si="2"/>
        <v>43426</v>
      </c>
      <c r="CI6" s="13">
        <f t="shared" si="2"/>
        <v>43427</v>
      </c>
      <c r="CJ6" s="13">
        <f t="shared" si="2"/>
        <v>43428</v>
      </c>
      <c r="CK6" s="13">
        <f t="shared" si="2"/>
        <v>43429</v>
      </c>
      <c r="CL6" s="13">
        <f t="shared" si="2"/>
        <v>43430</v>
      </c>
      <c r="CM6" s="13">
        <f t="shared" si="2"/>
        <v>43431</v>
      </c>
      <c r="CN6" s="13">
        <f t="shared" si="2"/>
        <v>43432</v>
      </c>
      <c r="CO6" s="13">
        <f t="shared" si="2"/>
        <v>43433</v>
      </c>
      <c r="CP6" s="13">
        <f t="shared" si="2"/>
        <v>43434</v>
      </c>
      <c r="CQ6" s="13">
        <f t="shared" si="2"/>
        <v>43435</v>
      </c>
      <c r="CR6" s="13">
        <f t="shared" si="2"/>
        <v>43436</v>
      </c>
      <c r="CS6" s="13">
        <f t="shared" si="2"/>
        <v>43437</v>
      </c>
      <c r="CT6" s="13">
        <f t="shared" si="2"/>
        <v>43438</v>
      </c>
      <c r="CU6" s="13">
        <f t="shared" si="2"/>
        <v>43439</v>
      </c>
      <c r="CV6" s="13">
        <f t="shared" si="2"/>
        <v>43440</v>
      </c>
      <c r="CW6" s="13">
        <f t="shared" si="2"/>
        <v>43441</v>
      </c>
      <c r="CX6" s="13">
        <f t="shared" si="2"/>
        <v>43442</v>
      </c>
      <c r="CY6" s="13">
        <f t="shared" si="2"/>
        <v>43443</v>
      </c>
      <c r="CZ6" s="13">
        <f t="shared" si="2"/>
        <v>43444</v>
      </c>
      <c r="DA6" s="13">
        <f t="shared" si="2"/>
        <v>43445</v>
      </c>
      <c r="DB6" s="13">
        <f t="shared" si="2"/>
        <v>43446</v>
      </c>
      <c r="DC6" s="13">
        <f t="shared" si="2"/>
        <v>43447</v>
      </c>
      <c r="DD6" s="13">
        <f t="shared" si="2"/>
        <v>43448</v>
      </c>
      <c r="DE6" s="13">
        <f t="shared" si="2"/>
        <v>43449</v>
      </c>
      <c r="DF6" s="13">
        <f t="shared" si="2"/>
        <v>43450</v>
      </c>
      <c r="DG6" s="13">
        <f t="shared" si="2"/>
        <v>43451</v>
      </c>
      <c r="DH6" s="13">
        <f t="shared" si="2"/>
        <v>43452</v>
      </c>
      <c r="DI6" s="13">
        <f t="shared" si="2"/>
        <v>43453</v>
      </c>
      <c r="DJ6" s="13">
        <f t="shared" si="2"/>
        <v>43454</v>
      </c>
      <c r="DK6" s="13">
        <f t="shared" si="2"/>
        <v>43455</v>
      </c>
      <c r="DL6" s="13">
        <f t="shared" si="2"/>
        <v>43456</v>
      </c>
      <c r="DM6" s="13">
        <f t="shared" si="2"/>
        <v>43457</v>
      </c>
      <c r="DN6" s="13">
        <f t="shared" si="2"/>
        <v>43458</v>
      </c>
      <c r="DO6" s="13">
        <f t="shared" si="2"/>
        <v>43459</v>
      </c>
      <c r="DP6" s="13">
        <f t="shared" si="2"/>
        <v>43460</v>
      </c>
      <c r="DQ6" s="13">
        <f t="shared" si="2"/>
        <v>43461</v>
      </c>
      <c r="DR6" s="13">
        <f t="shared" si="2"/>
        <v>43462</v>
      </c>
      <c r="DS6" s="13">
        <f t="shared" si="2"/>
        <v>43463</v>
      </c>
      <c r="DT6" s="13">
        <f t="shared" si="2"/>
        <v>43464</v>
      </c>
      <c r="DU6" s="13">
        <f t="shared" si="2"/>
        <v>43465</v>
      </c>
      <c r="DX6" s="36"/>
      <c r="DY6" s="36"/>
      <c r="DZ6" s="36"/>
      <c r="EA6" s="36"/>
      <c r="EB6" s="36"/>
      <c r="EC6" s="36"/>
      <c r="ED6" s="36"/>
      <c r="EE6" s="36"/>
      <c r="EF6" s="36"/>
      <c r="EG6" s="36"/>
      <c r="EH6" s="36"/>
      <c r="EI6" s="36"/>
      <c r="EJ6" s="36"/>
      <c r="EK6" s="36"/>
      <c r="EL6" s="36"/>
      <c r="EM6" s="36"/>
      <c r="EN6" s="36"/>
      <c r="EO6" s="36"/>
      <c r="EP6" s="36"/>
      <c r="EQ6" s="36"/>
      <c r="ER6" s="36"/>
      <c r="ES6" s="36"/>
      <c r="ET6" s="36"/>
      <c r="EU6" s="37"/>
      <c r="EV6" s="37"/>
      <c r="EW6" s="37"/>
      <c r="EX6" s="37"/>
      <c r="EY6" s="37"/>
      <c r="EZ6" s="37"/>
      <c r="FA6" s="37"/>
      <c r="FB6" s="37"/>
      <c r="FC6" s="37"/>
      <c r="FD6" s="37"/>
      <c r="FE6" s="37"/>
      <c r="FF6" s="37"/>
      <c r="FG6" s="37"/>
      <c r="FH6" s="37"/>
      <c r="FI6" s="37"/>
      <c r="FJ6" s="37"/>
      <c r="FK6" s="37"/>
      <c r="FL6" s="37"/>
      <c r="FM6" s="37"/>
      <c r="FN6" s="38"/>
      <c r="FO6" s="38"/>
      <c r="FP6" s="38"/>
      <c r="FQ6" s="38"/>
      <c r="FR6" s="38"/>
      <c r="FS6" s="38"/>
      <c r="FT6" s="38"/>
      <c r="FU6" s="38"/>
      <c r="FV6" s="38"/>
      <c r="FW6" s="38"/>
      <c r="FX6" s="38"/>
      <c r="FY6" s="38"/>
      <c r="FZ6" s="38"/>
      <c r="GA6" s="38"/>
      <c r="GB6" s="38"/>
      <c r="GC6" s="38"/>
      <c r="GD6" s="38"/>
      <c r="GE6" s="38"/>
      <c r="GF6" s="38"/>
      <c r="GG6" s="38"/>
      <c r="GH6" s="38"/>
      <c r="GI6" s="38"/>
      <c r="GJ6" s="38"/>
      <c r="GK6" s="38"/>
      <c r="GL6" s="38"/>
      <c r="GM6" s="38"/>
      <c r="GN6" s="38"/>
      <c r="GO6" s="38"/>
      <c r="GP6" s="38"/>
      <c r="GQ6" s="38"/>
      <c r="GR6" s="38"/>
      <c r="GS6" s="38"/>
    </row>
    <row r="7" spans="1:201" ht="18" x14ac:dyDescent="0.25">
      <c r="C7" s="17"/>
      <c r="D7" s="14" t="str">
        <f>CHOOSE(WEEKDAY(D6),"D","L","M","Mc","J","V","S")</f>
        <v>S</v>
      </c>
      <c r="E7" s="14" t="str">
        <f>CHOOSE(WEEKDAY(E6),"D","L","M","Mc","J","V","S")</f>
        <v>D</v>
      </c>
      <c r="F7" s="14" t="str">
        <f t="shared" ref="F7:O7" si="3">CHOOSE(WEEKDAY(F6),"D","L","M","Mc","J","V","S")</f>
        <v>L</v>
      </c>
      <c r="G7" s="14" t="str">
        <f t="shared" si="3"/>
        <v>M</v>
      </c>
      <c r="H7" s="14" t="str">
        <f t="shared" si="3"/>
        <v>Mc</v>
      </c>
      <c r="I7" s="14" t="str">
        <f t="shared" si="3"/>
        <v>J</v>
      </c>
      <c r="J7" s="14" t="str">
        <f t="shared" si="3"/>
        <v>V</v>
      </c>
      <c r="K7" s="14" t="str">
        <f t="shared" si="3"/>
        <v>S</v>
      </c>
      <c r="L7" s="14" t="str">
        <f t="shared" si="3"/>
        <v>D</v>
      </c>
      <c r="M7" s="14" t="str">
        <f t="shared" si="3"/>
        <v>L</v>
      </c>
      <c r="N7" s="14" t="str">
        <f t="shared" si="3"/>
        <v>M</v>
      </c>
      <c r="O7" s="14" t="str">
        <f t="shared" si="3"/>
        <v>Mc</v>
      </c>
      <c r="P7" s="14" t="str">
        <f t="shared" ref="P7:CA7" si="4">CHOOSE(WEEKDAY(P6),"D","L","M","Mc","J","V","S")</f>
        <v>J</v>
      </c>
      <c r="Q7" s="14" t="str">
        <f t="shared" si="4"/>
        <v>V</v>
      </c>
      <c r="R7" s="14" t="str">
        <f t="shared" si="4"/>
        <v>S</v>
      </c>
      <c r="S7" s="14" t="str">
        <f t="shared" si="4"/>
        <v>D</v>
      </c>
      <c r="T7" s="14" t="str">
        <f t="shared" si="4"/>
        <v>L</v>
      </c>
      <c r="U7" s="14" t="str">
        <f t="shared" si="4"/>
        <v>M</v>
      </c>
      <c r="V7" s="14" t="str">
        <f t="shared" si="4"/>
        <v>Mc</v>
      </c>
      <c r="W7" s="14" t="str">
        <f t="shared" si="4"/>
        <v>J</v>
      </c>
      <c r="X7" s="14" t="str">
        <f t="shared" si="4"/>
        <v>V</v>
      </c>
      <c r="Y7" s="14" t="str">
        <f t="shared" si="4"/>
        <v>S</v>
      </c>
      <c r="Z7" s="14" t="str">
        <f t="shared" si="4"/>
        <v>D</v>
      </c>
      <c r="AA7" s="14" t="str">
        <f t="shared" si="4"/>
        <v>L</v>
      </c>
      <c r="AB7" s="14" t="str">
        <f t="shared" si="4"/>
        <v>M</v>
      </c>
      <c r="AC7" s="14" t="str">
        <f t="shared" si="4"/>
        <v>Mc</v>
      </c>
      <c r="AD7" s="14" t="str">
        <f t="shared" si="4"/>
        <v>J</v>
      </c>
      <c r="AE7" s="14" t="str">
        <f t="shared" si="4"/>
        <v>V</v>
      </c>
      <c r="AF7" s="14" t="str">
        <f t="shared" si="4"/>
        <v>S</v>
      </c>
      <c r="AG7" s="14" t="str">
        <f t="shared" si="4"/>
        <v>D</v>
      </c>
      <c r="AH7" s="14" t="str">
        <f t="shared" si="4"/>
        <v>L</v>
      </c>
      <c r="AI7" s="14" t="str">
        <f t="shared" si="4"/>
        <v>M</v>
      </c>
      <c r="AJ7" s="14" t="str">
        <f t="shared" si="4"/>
        <v>Mc</v>
      </c>
      <c r="AK7" s="14" t="str">
        <f t="shared" si="4"/>
        <v>J</v>
      </c>
      <c r="AL7" s="14" t="str">
        <f t="shared" si="4"/>
        <v>V</v>
      </c>
      <c r="AM7" s="14" t="str">
        <f t="shared" si="4"/>
        <v>S</v>
      </c>
      <c r="AN7" s="14" t="str">
        <f t="shared" si="4"/>
        <v>D</v>
      </c>
      <c r="AO7" s="14" t="str">
        <f t="shared" si="4"/>
        <v>L</v>
      </c>
      <c r="AP7" s="14" t="str">
        <f t="shared" si="4"/>
        <v>M</v>
      </c>
      <c r="AQ7" s="14" t="str">
        <f t="shared" si="4"/>
        <v>Mc</v>
      </c>
      <c r="AR7" s="14" t="str">
        <f t="shared" si="4"/>
        <v>J</v>
      </c>
      <c r="AS7" s="14" t="str">
        <f t="shared" si="4"/>
        <v>V</v>
      </c>
      <c r="AT7" s="14" t="str">
        <f t="shared" si="4"/>
        <v>S</v>
      </c>
      <c r="AU7" s="14" t="str">
        <f t="shared" si="4"/>
        <v>D</v>
      </c>
      <c r="AV7" s="14" t="str">
        <f t="shared" si="4"/>
        <v>L</v>
      </c>
      <c r="AW7" s="14" t="str">
        <f t="shared" si="4"/>
        <v>M</v>
      </c>
      <c r="AX7" s="14" t="str">
        <f t="shared" si="4"/>
        <v>Mc</v>
      </c>
      <c r="AY7" s="14" t="str">
        <f t="shared" si="4"/>
        <v>J</v>
      </c>
      <c r="AZ7" s="14" t="str">
        <f t="shared" si="4"/>
        <v>V</v>
      </c>
      <c r="BA7" s="14" t="str">
        <f t="shared" si="4"/>
        <v>S</v>
      </c>
      <c r="BB7" s="14" t="str">
        <f t="shared" si="4"/>
        <v>D</v>
      </c>
      <c r="BC7" s="14" t="str">
        <f t="shared" si="4"/>
        <v>L</v>
      </c>
      <c r="BD7" s="14" t="str">
        <f t="shared" si="4"/>
        <v>M</v>
      </c>
      <c r="BE7" s="14" t="str">
        <f t="shared" si="4"/>
        <v>Mc</v>
      </c>
      <c r="BF7" s="14" t="str">
        <f t="shared" si="4"/>
        <v>J</v>
      </c>
      <c r="BG7" s="14" t="str">
        <f t="shared" si="4"/>
        <v>V</v>
      </c>
      <c r="BH7" s="14" t="str">
        <f t="shared" si="4"/>
        <v>S</v>
      </c>
      <c r="BI7" s="14" t="str">
        <f t="shared" si="4"/>
        <v>D</v>
      </c>
      <c r="BJ7" s="14" t="str">
        <f t="shared" si="4"/>
        <v>L</v>
      </c>
      <c r="BK7" s="14" t="str">
        <f t="shared" si="4"/>
        <v>M</v>
      </c>
      <c r="BL7" s="14" t="str">
        <f t="shared" si="4"/>
        <v>Mc</v>
      </c>
      <c r="BM7" s="14" t="str">
        <f t="shared" si="4"/>
        <v>J</v>
      </c>
      <c r="BN7" s="14" t="str">
        <f t="shared" si="4"/>
        <v>V</v>
      </c>
      <c r="BO7" s="14" t="str">
        <f t="shared" si="4"/>
        <v>S</v>
      </c>
      <c r="BP7" s="14" t="str">
        <f t="shared" si="4"/>
        <v>D</v>
      </c>
      <c r="BQ7" s="14" t="str">
        <f t="shared" si="4"/>
        <v>L</v>
      </c>
      <c r="BR7" s="14" t="str">
        <f t="shared" si="4"/>
        <v>M</v>
      </c>
      <c r="BS7" s="14" t="str">
        <f t="shared" si="4"/>
        <v>Mc</v>
      </c>
      <c r="BT7" s="14" t="str">
        <f t="shared" si="4"/>
        <v>J</v>
      </c>
      <c r="BU7" s="14" t="str">
        <f t="shared" si="4"/>
        <v>V</v>
      </c>
      <c r="BV7" s="14" t="str">
        <f t="shared" si="4"/>
        <v>S</v>
      </c>
      <c r="BW7" s="14" t="str">
        <f t="shared" si="4"/>
        <v>D</v>
      </c>
      <c r="BX7" s="14" t="str">
        <f t="shared" si="4"/>
        <v>L</v>
      </c>
      <c r="BY7" s="14" t="str">
        <f t="shared" si="4"/>
        <v>M</v>
      </c>
      <c r="BZ7" s="14" t="str">
        <f t="shared" si="4"/>
        <v>Mc</v>
      </c>
      <c r="CA7" s="14" t="str">
        <f t="shared" si="4"/>
        <v>J</v>
      </c>
      <c r="CB7" s="14" t="str">
        <f t="shared" ref="CB7:DT7" si="5">CHOOSE(WEEKDAY(CB6),"D","L","M","Mc","J","V","S")</f>
        <v>V</v>
      </c>
      <c r="CC7" s="14" t="str">
        <f t="shared" si="5"/>
        <v>S</v>
      </c>
      <c r="CD7" s="14" t="str">
        <f t="shared" si="5"/>
        <v>D</v>
      </c>
      <c r="CE7" s="14" t="str">
        <f t="shared" si="5"/>
        <v>L</v>
      </c>
      <c r="CF7" s="14" t="str">
        <f t="shared" si="5"/>
        <v>M</v>
      </c>
      <c r="CG7" s="14" t="str">
        <f t="shared" si="5"/>
        <v>Mc</v>
      </c>
      <c r="CH7" s="14" t="str">
        <f t="shared" si="5"/>
        <v>J</v>
      </c>
      <c r="CI7" s="14" t="str">
        <f t="shared" si="5"/>
        <v>V</v>
      </c>
      <c r="CJ7" s="14" t="str">
        <f t="shared" si="5"/>
        <v>S</v>
      </c>
      <c r="CK7" s="14" t="str">
        <f t="shared" si="5"/>
        <v>D</v>
      </c>
      <c r="CL7" s="14" t="str">
        <f t="shared" si="5"/>
        <v>L</v>
      </c>
      <c r="CM7" s="14" t="str">
        <f t="shared" si="5"/>
        <v>M</v>
      </c>
      <c r="CN7" s="14" t="str">
        <f t="shared" si="5"/>
        <v>Mc</v>
      </c>
      <c r="CO7" s="14" t="str">
        <f t="shared" si="5"/>
        <v>J</v>
      </c>
      <c r="CP7" s="14" t="str">
        <f t="shared" si="5"/>
        <v>V</v>
      </c>
      <c r="CQ7" s="14" t="str">
        <f t="shared" si="5"/>
        <v>S</v>
      </c>
      <c r="CR7" s="14" t="str">
        <f t="shared" si="5"/>
        <v>D</v>
      </c>
      <c r="CS7" s="14" t="str">
        <f t="shared" si="5"/>
        <v>L</v>
      </c>
      <c r="CT7" s="14" t="str">
        <f t="shared" si="5"/>
        <v>M</v>
      </c>
      <c r="CU7" s="14" t="str">
        <f t="shared" si="5"/>
        <v>Mc</v>
      </c>
      <c r="CV7" s="14" t="str">
        <f t="shared" si="5"/>
        <v>J</v>
      </c>
      <c r="CW7" s="14" t="str">
        <f t="shared" si="5"/>
        <v>V</v>
      </c>
      <c r="CX7" s="14" t="str">
        <f t="shared" si="5"/>
        <v>S</v>
      </c>
      <c r="CY7" s="14" t="str">
        <f t="shared" si="5"/>
        <v>D</v>
      </c>
      <c r="CZ7" s="14" t="str">
        <f t="shared" si="5"/>
        <v>L</v>
      </c>
      <c r="DA7" s="14" t="str">
        <f t="shared" si="5"/>
        <v>M</v>
      </c>
      <c r="DB7" s="14" t="str">
        <f t="shared" si="5"/>
        <v>Mc</v>
      </c>
      <c r="DC7" s="14" t="str">
        <f t="shared" si="5"/>
        <v>J</v>
      </c>
      <c r="DD7" s="14" t="str">
        <f t="shared" si="5"/>
        <v>V</v>
      </c>
      <c r="DE7" s="14" t="str">
        <f t="shared" si="5"/>
        <v>S</v>
      </c>
      <c r="DF7" s="14" t="str">
        <f t="shared" si="5"/>
        <v>D</v>
      </c>
      <c r="DG7" s="14" t="str">
        <f t="shared" si="5"/>
        <v>L</v>
      </c>
      <c r="DH7" s="14" t="str">
        <f t="shared" si="5"/>
        <v>M</v>
      </c>
      <c r="DI7" s="14" t="str">
        <f t="shared" si="5"/>
        <v>Mc</v>
      </c>
      <c r="DJ7" s="14" t="str">
        <f t="shared" si="5"/>
        <v>J</v>
      </c>
      <c r="DK7" s="14" t="str">
        <f t="shared" si="5"/>
        <v>V</v>
      </c>
      <c r="DL7" s="14" t="str">
        <f t="shared" si="5"/>
        <v>S</v>
      </c>
      <c r="DM7" s="14" t="str">
        <f t="shared" si="5"/>
        <v>D</v>
      </c>
      <c r="DN7" s="14" t="str">
        <f t="shared" si="5"/>
        <v>L</v>
      </c>
      <c r="DO7" s="14" t="str">
        <f t="shared" si="5"/>
        <v>M</v>
      </c>
      <c r="DP7" s="14" t="str">
        <f t="shared" si="5"/>
        <v>Mc</v>
      </c>
      <c r="DQ7" s="14" t="str">
        <f t="shared" si="5"/>
        <v>J</v>
      </c>
      <c r="DR7" s="14" t="str">
        <f t="shared" si="5"/>
        <v>V</v>
      </c>
      <c r="DS7" s="14" t="str">
        <f t="shared" si="5"/>
        <v>S</v>
      </c>
      <c r="DT7" s="14" t="str">
        <f t="shared" si="5"/>
        <v>D</v>
      </c>
      <c r="DU7" s="14" t="str">
        <f>CHOOSE(WEEKDAY(DU6),"D","L","M","Mc","J","V","S")</f>
        <v>L</v>
      </c>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row>
    <row r="8" spans="1:201" ht="18" x14ac:dyDescent="0.25">
      <c r="A8" s="28"/>
      <c r="B8" s="29"/>
      <c r="C8" s="30"/>
      <c r="D8" s="44"/>
      <c r="E8" s="44"/>
      <c r="F8" s="44"/>
      <c r="G8" s="44"/>
      <c r="H8" s="44"/>
      <c r="I8" s="44"/>
      <c r="J8" s="44"/>
      <c r="K8" s="44"/>
      <c r="L8" s="44"/>
      <c r="M8" s="44"/>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28"/>
    </row>
    <row r="9" spans="1:201" s="7" customFormat="1" ht="21.75" customHeight="1" x14ac:dyDescent="0.25">
      <c r="A9" s="31"/>
      <c r="B9" s="39"/>
      <c r="C9" s="86" t="s">
        <v>207</v>
      </c>
      <c r="D9" s="45">
        <f t="shared" ref="D9:AI9" si="6">D6</f>
        <v>43344</v>
      </c>
      <c r="E9" s="46">
        <f t="shared" si="6"/>
        <v>43345</v>
      </c>
      <c r="F9" s="46">
        <f t="shared" si="6"/>
        <v>43346</v>
      </c>
      <c r="G9" s="46">
        <f t="shared" si="6"/>
        <v>43347</v>
      </c>
      <c r="H9" s="46">
        <f t="shared" si="6"/>
        <v>43348</v>
      </c>
      <c r="I9" s="46">
        <f t="shared" si="6"/>
        <v>43349</v>
      </c>
      <c r="J9" s="46">
        <f t="shared" si="6"/>
        <v>43350</v>
      </c>
      <c r="K9" s="46">
        <f t="shared" si="6"/>
        <v>43351</v>
      </c>
      <c r="L9" s="46">
        <f t="shared" si="6"/>
        <v>43352</v>
      </c>
      <c r="M9" s="46">
        <f t="shared" si="6"/>
        <v>43353</v>
      </c>
      <c r="N9" s="46">
        <f t="shared" si="6"/>
        <v>43354</v>
      </c>
      <c r="O9" s="46">
        <f t="shared" si="6"/>
        <v>43355</v>
      </c>
      <c r="P9" s="46">
        <f t="shared" si="6"/>
        <v>43356</v>
      </c>
      <c r="Q9" s="46">
        <f t="shared" si="6"/>
        <v>43357</v>
      </c>
      <c r="R9" s="46">
        <f t="shared" si="6"/>
        <v>43358</v>
      </c>
      <c r="S9" s="46">
        <f t="shared" si="6"/>
        <v>43359</v>
      </c>
      <c r="T9" s="46">
        <f t="shared" si="6"/>
        <v>43360</v>
      </c>
      <c r="U9" s="46">
        <f t="shared" si="6"/>
        <v>43361</v>
      </c>
      <c r="V9" s="46">
        <f t="shared" si="6"/>
        <v>43362</v>
      </c>
      <c r="W9" s="46">
        <f t="shared" si="6"/>
        <v>43363</v>
      </c>
      <c r="X9" s="46">
        <f t="shared" si="6"/>
        <v>43364</v>
      </c>
      <c r="Y9" s="46">
        <f t="shared" si="6"/>
        <v>43365</v>
      </c>
      <c r="Z9" s="46">
        <f t="shared" si="6"/>
        <v>43366</v>
      </c>
      <c r="AA9" s="46">
        <f t="shared" si="6"/>
        <v>43367</v>
      </c>
      <c r="AB9" s="46">
        <f t="shared" si="6"/>
        <v>43368</v>
      </c>
      <c r="AC9" s="46">
        <f t="shared" si="6"/>
        <v>43369</v>
      </c>
      <c r="AD9" s="46">
        <f t="shared" si="6"/>
        <v>43370</v>
      </c>
      <c r="AE9" s="46">
        <f t="shared" si="6"/>
        <v>43371</v>
      </c>
      <c r="AF9" s="46">
        <f t="shared" si="6"/>
        <v>43372</v>
      </c>
      <c r="AG9" s="46">
        <f t="shared" si="6"/>
        <v>43373</v>
      </c>
      <c r="AH9" s="46">
        <f t="shared" si="6"/>
        <v>43374</v>
      </c>
      <c r="AI9" s="46">
        <f t="shared" si="6"/>
        <v>43375</v>
      </c>
      <c r="AJ9" s="46">
        <f t="shared" ref="AJ9:BO9" si="7">AJ6</f>
        <v>43376</v>
      </c>
      <c r="AK9" s="46">
        <f t="shared" si="7"/>
        <v>43377</v>
      </c>
      <c r="AL9" s="46">
        <f t="shared" si="7"/>
        <v>43378</v>
      </c>
      <c r="AM9" s="46">
        <f t="shared" si="7"/>
        <v>43379</v>
      </c>
      <c r="AN9" s="46">
        <f t="shared" si="7"/>
        <v>43380</v>
      </c>
      <c r="AO9" s="46">
        <f t="shared" si="7"/>
        <v>43381</v>
      </c>
      <c r="AP9" s="46">
        <f t="shared" si="7"/>
        <v>43382</v>
      </c>
      <c r="AQ9" s="46">
        <f t="shared" si="7"/>
        <v>43383</v>
      </c>
      <c r="AR9" s="46">
        <f t="shared" si="7"/>
        <v>43384</v>
      </c>
      <c r="AS9" s="46">
        <f t="shared" si="7"/>
        <v>43385</v>
      </c>
      <c r="AT9" s="46">
        <f t="shared" si="7"/>
        <v>43386</v>
      </c>
      <c r="AU9" s="46">
        <f t="shared" si="7"/>
        <v>43387</v>
      </c>
      <c r="AV9" s="46">
        <f t="shared" si="7"/>
        <v>43388</v>
      </c>
      <c r="AW9" s="46">
        <f t="shared" si="7"/>
        <v>43389</v>
      </c>
      <c r="AX9" s="46">
        <f t="shared" si="7"/>
        <v>43390</v>
      </c>
      <c r="AY9" s="46">
        <f t="shared" si="7"/>
        <v>43391</v>
      </c>
      <c r="AZ9" s="46">
        <f t="shared" si="7"/>
        <v>43392</v>
      </c>
      <c r="BA9" s="46">
        <f t="shared" si="7"/>
        <v>43393</v>
      </c>
      <c r="BB9" s="46">
        <f t="shared" si="7"/>
        <v>43394</v>
      </c>
      <c r="BC9" s="46">
        <f t="shared" si="7"/>
        <v>43395</v>
      </c>
      <c r="BD9" s="46">
        <f t="shared" si="7"/>
        <v>43396</v>
      </c>
      <c r="BE9" s="46">
        <f t="shared" si="7"/>
        <v>43397</v>
      </c>
      <c r="BF9" s="46">
        <f t="shared" si="7"/>
        <v>43398</v>
      </c>
      <c r="BG9" s="46">
        <f t="shared" si="7"/>
        <v>43399</v>
      </c>
      <c r="BH9" s="46">
        <f t="shared" si="7"/>
        <v>43400</v>
      </c>
      <c r="BI9" s="46">
        <f t="shared" si="7"/>
        <v>43401</v>
      </c>
      <c r="BJ9" s="46">
        <f t="shared" si="7"/>
        <v>43402</v>
      </c>
      <c r="BK9" s="46">
        <f t="shared" si="7"/>
        <v>43403</v>
      </c>
      <c r="BL9" s="46">
        <f t="shared" si="7"/>
        <v>43404</v>
      </c>
      <c r="BM9" s="46">
        <f t="shared" si="7"/>
        <v>43405</v>
      </c>
      <c r="BN9" s="46">
        <f t="shared" si="7"/>
        <v>43406</v>
      </c>
      <c r="BO9" s="46">
        <f t="shared" si="7"/>
        <v>43407</v>
      </c>
      <c r="BP9" s="46">
        <f t="shared" ref="BP9:CU9" si="8">BP6</f>
        <v>43408</v>
      </c>
      <c r="BQ9" s="46">
        <f t="shared" si="8"/>
        <v>43409</v>
      </c>
      <c r="BR9" s="46">
        <f t="shared" si="8"/>
        <v>43410</v>
      </c>
      <c r="BS9" s="46">
        <f t="shared" si="8"/>
        <v>43411</v>
      </c>
      <c r="BT9" s="46">
        <f t="shared" si="8"/>
        <v>43412</v>
      </c>
      <c r="BU9" s="46">
        <f t="shared" si="8"/>
        <v>43413</v>
      </c>
      <c r="BV9" s="46">
        <f t="shared" si="8"/>
        <v>43414</v>
      </c>
      <c r="BW9" s="46">
        <f t="shared" si="8"/>
        <v>43415</v>
      </c>
      <c r="BX9" s="46">
        <f t="shared" si="8"/>
        <v>43416</v>
      </c>
      <c r="BY9" s="46">
        <f t="shared" si="8"/>
        <v>43417</v>
      </c>
      <c r="BZ9" s="46">
        <f t="shared" si="8"/>
        <v>43418</v>
      </c>
      <c r="CA9" s="46">
        <f t="shared" si="8"/>
        <v>43419</v>
      </c>
      <c r="CB9" s="46">
        <f t="shared" si="8"/>
        <v>43420</v>
      </c>
      <c r="CC9" s="46">
        <f t="shared" si="8"/>
        <v>43421</v>
      </c>
      <c r="CD9" s="46">
        <f t="shared" si="8"/>
        <v>43422</v>
      </c>
      <c r="CE9" s="46">
        <f t="shared" si="8"/>
        <v>43423</v>
      </c>
      <c r="CF9" s="46">
        <f t="shared" si="8"/>
        <v>43424</v>
      </c>
      <c r="CG9" s="46">
        <f t="shared" si="8"/>
        <v>43425</v>
      </c>
      <c r="CH9" s="46">
        <f t="shared" si="8"/>
        <v>43426</v>
      </c>
      <c r="CI9" s="46">
        <f t="shared" si="8"/>
        <v>43427</v>
      </c>
      <c r="CJ9" s="46">
        <f t="shared" si="8"/>
        <v>43428</v>
      </c>
      <c r="CK9" s="46">
        <f t="shared" si="8"/>
        <v>43429</v>
      </c>
      <c r="CL9" s="46">
        <f t="shared" si="8"/>
        <v>43430</v>
      </c>
      <c r="CM9" s="46">
        <f t="shared" si="8"/>
        <v>43431</v>
      </c>
      <c r="CN9" s="46">
        <f t="shared" si="8"/>
        <v>43432</v>
      </c>
      <c r="CO9" s="46">
        <f t="shared" si="8"/>
        <v>43433</v>
      </c>
      <c r="CP9" s="46">
        <f t="shared" si="8"/>
        <v>43434</v>
      </c>
      <c r="CQ9" s="46">
        <f t="shared" si="8"/>
        <v>43435</v>
      </c>
      <c r="CR9" s="46">
        <f t="shared" si="8"/>
        <v>43436</v>
      </c>
      <c r="CS9" s="46">
        <f t="shared" si="8"/>
        <v>43437</v>
      </c>
      <c r="CT9" s="46">
        <f t="shared" si="8"/>
        <v>43438</v>
      </c>
      <c r="CU9" s="46">
        <f t="shared" si="8"/>
        <v>43439</v>
      </c>
      <c r="CV9" s="46">
        <f t="shared" ref="CV9:DU9" si="9">CV6</f>
        <v>43440</v>
      </c>
      <c r="CW9" s="46">
        <f t="shared" si="9"/>
        <v>43441</v>
      </c>
      <c r="CX9" s="46">
        <f t="shared" si="9"/>
        <v>43442</v>
      </c>
      <c r="CY9" s="46">
        <f t="shared" si="9"/>
        <v>43443</v>
      </c>
      <c r="CZ9" s="46">
        <f t="shared" si="9"/>
        <v>43444</v>
      </c>
      <c r="DA9" s="46">
        <f t="shared" si="9"/>
        <v>43445</v>
      </c>
      <c r="DB9" s="46">
        <f t="shared" si="9"/>
        <v>43446</v>
      </c>
      <c r="DC9" s="46">
        <f t="shared" si="9"/>
        <v>43447</v>
      </c>
      <c r="DD9" s="46">
        <f t="shared" si="9"/>
        <v>43448</v>
      </c>
      <c r="DE9" s="46">
        <f t="shared" si="9"/>
        <v>43449</v>
      </c>
      <c r="DF9" s="46">
        <f t="shared" si="9"/>
        <v>43450</v>
      </c>
      <c r="DG9" s="46">
        <f t="shared" si="9"/>
        <v>43451</v>
      </c>
      <c r="DH9" s="46">
        <f t="shared" si="9"/>
        <v>43452</v>
      </c>
      <c r="DI9" s="46">
        <f t="shared" si="9"/>
        <v>43453</v>
      </c>
      <c r="DJ9" s="46">
        <f t="shared" si="9"/>
        <v>43454</v>
      </c>
      <c r="DK9" s="46">
        <f t="shared" si="9"/>
        <v>43455</v>
      </c>
      <c r="DL9" s="46">
        <f t="shared" si="9"/>
        <v>43456</v>
      </c>
      <c r="DM9" s="46">
        <f t="shared" si="9"/>
        <v>43457</v>
      </c>
      <c r="DN9" s="46">
        <f t="shared" si="9"/>
        <v>43458</v>
      </c>
      <c r="DO9" s="46">
        <f t="shared" si="9"/>
        <v>43459</v>
      </c>
      <c r="DP9" s="46">
        <f t="shared" si="9"/>
        <v>43460</v>
      </c>
      <c r="DQ9" s="46">
        <f t="shared" si="9"/>
        <v>43461</v>
      </c>
      <c r="DR9" s="46">
        <f t="shared" si="9"/>
        <v>43462</v>
      </c>
      <c r="DS9" s="46">
        <f t="shared" si="9"/>
        <v>43463</v>
      </c>
      <c r="DT9" s="46">
        <f t="shared" si="9"/>
        <v>43464</v>
      </c>
      <c r="DU9" s="46">
        <f t="shared" si="9"/>
        <v>43465</v>
      </c>
    </row>
    <row r="10" spans="1:201" ht="18" customHeight="1" x14ac:dyDescent="0.25">
      <c r="A10" s="28"/>
      <c r="B10" s="39"/>
      <c r="C10" s="47"/>
      <c r="D10" s="48" t="str">
        <f t="shared" ref="D10:AI10" si="10">D7</f>
        <v>S</v>
      </c>
      <c r="E10" s="48" t="str">
        <f t="shared" si="10"/>
        <v>D</v>
      </c>
      <c r="F10" s="48" t="str">
        <f t="shared" si="10"/>
        <v>L</v>
      </c>
      <c r="G10" s="48" t="str">
        <f t="shared" si="10"/>
        <v>M</v>
      </c>
      <c r="H10" s="48" t="str">
        <f t="shared" si="10"/>
        <v>Mc</v>
      </c>
      <c r="I10" s="48" t="str">
        <f t="shared" si="10"/>
        <v>J</v>
      </c>
      <c r="J10" s="48" t="str">
        <f t="shared" si="10"/>
        <v>V</v>
      </c>
      <c r="K10" s="48" t="str">
        <f t="shared" si="10"/>
        <v>S</v>
      </c>
      <c r="L10" s="48" t="str">
        <f t="shared" si="10"/>
        <v>D</v>
      </c>
      <c r="M10" s="48" t="str">
        <f t="shared" si="10"/>
        <v>L</v>
      </c>
      <c r="N10" s="48" t="str">
        <f t="shared" si="10"/>
        <v>M</v>
      </c>
      <c r="O10" s="48" t="str">
        <f t="shared" si="10"/>
        <v>Mc</v>
      </c>
      <c r="P10" s="48" t="str">
        <f t="shared" si="10"/>
        <v>J</v>
      </c>
      <c r="Q10" s="48" t="str">
        <f t="shared" si="10"/>
        <v>V</v>
      </c>
      <c r="R10" s="48" t="str">
        <f t="shared" si="10"/>
        <v>S</v>
      </c>
      <c r="S10" s="48" t="str">
        <f t="shared" si="10"/>
        <v>D</v>
      </c>
      <c r="T10" s="48" t="str">
        <f t="shared" si="10"/>
        <v>L</v>
      </c>
      <c r="U10" s="48" t="str">
        <f t="shared" si="10"/>
        <v>M</v>
      </c>
      <c r="V10" s="48" t="str">
        <f t="shared" si="10"/>
        <v>Mc</v>
      </c>
      <c r="W10" s="48" t="str">
        <f t="shared" si="10"/>
        <v>J</v>
      </c>
      <c r="X10" s="48" t="str">
        <f t="shared" si="10"/>
        <v>V</v>
      </c>
      <c r="Y10" s="48" t="str">
        <f t="shared" si="10"/>
        <v>S</v>
      </c>
      <c r="Z10" s="48" t="str">
        <f t="shared" si="10"/>
        <v>D</v>
      </c>
      <c r="AA10" s="48" t="str">
        <f t="shared" si="10"/>
        <v>L</v>
      </c>
      <c r="AB10" s="48" t="str">
        <f t="shared" si="10"/>
        <v>M</v>
      </c>
      <c r="AC10" s="48" t="str">
        <f t="shared" si="10"/>
        <v>Mc</v>
      </c>
      <c r="AD10" s="48" t="str">
        <f t="shared" si="10"/>
        <v>J</v>
      </c>
      <c r="AE10" s="48" t="str">
        <f t="shared" si="10"/>
        <v>V</v>
      </c>
      <c r="AF10" s="48" t="str">
        <f t="shared" si="10"/>
        <v>S</v>
      </c>
      <c r="AG10" s="48" t="str">
        <f t="shared" si="10"/>
        <v>D</v>
      </c>
      <c r="AH10" s="48" t="str">
        <f t="shared" si="10"/>
        <v>L</v>
      </c>
      <c r="AI10" s="48" t="str">
        <f t="shared" si="10"/>
        <v>M</v>
      </c>
      <c r="AJ10" s="48" t="str">
        <f t="shared" ref="AJ10:BO10" si="11">AJ7</f>
        <v>Mc</v>
      </c>
      <c r="AK10" s="48" t="str">
        <f t="shared" si="11"/>
        <v>J</v>
      </c>
      <c r="AL10" s="48" t="str">
        <f t="shared" si="11"/>
        <v>V</v>
      </c>
      <c r="AM10" s="48" t="str">
        <f t="shared" si="11"/>
        <v>S</v>
      </c>
      <c r="AN10" s="48" t="str">
        <f t="shared" si="11"/>
        <v>D</v>
      </c>
      <c r="AO10" s="48" t="str">
        <f t="shared" si="11"/>
        <v>L</v>
      </c>
      <c r="AP10" s="48" t="str">
        <f t="shared" si="11"/>
        <v>M</v>
      </c>
      <c r="AQ10" s="48" t="str">
        <f t="shared" si="11"/>
        <v>Mc</v>
      </c>
      <c r="AR10" s="48" t="str">
        <f t="shared" si="11"/>
        <v>J</v>
      </c>
      <c r="AS10" s="48" t="str">
        <f t="shared" si="11"/>
        <v>V</v>
      </c>
      <c r="AT10" s="48" t="str">
        <f t="shared" si="11"/>
        <v>S</v>
      </c>
      <c r="AU10" s="48" t="str">
        <f t="shared" si="11"/>
        <v>D</v>
      </c>
      <c r="AV10" s="48" t="str">
        <f t="shared" si="11"/>
        <v>L</v>
      </c>
      <c r="AW10" s="48" t="str">
        <f t="shared" si="11"/>
        <v>M</v>
      </c>
      <c r="AX10" s="48" t="str">
        <f t="shared" si="11"/>
        <v>Mc</v>
      </c>
      <c r="AY10" s="48" t="str">
        <f t="shared" si="11"/>
        <v>J</v>
      </c>
      <c r="AZ10" s="48" t="str">
        <f t="shared" si="11"/>
        <v>V</v>
      </c>
      <c r="BA10" s="48" t="str">
        <f t="shared" si="11"/>
        <v>S</v>
      </c>
      <c r="BB10" s="48" t="str">
        <f t="shared" si="11"/>
        <v>D</v>
      </c>
      <c r="BC10" s="48" t="str">
        <f t="shared" si="11"/>
        <v>L</v>
      </c>
      <c r="BD10" s="48" t="str">
        <f t="shared" si="11"/>
        <v>M</v>
      </c>
      <c r="BE10" s="48" t="str">
        <f t="shared" si="11"/>
        <v>Mc</v>
      </c>
      <c r="BF10" s="48" t="str">
        <f t="shared" si="11"/>
        <v>J</v>
      </c>
      <c r="BG10" s="48" t="str">
        <f t="shared" si="11"/>
        <v>V</v>
      </c>
      <c r="BH10" s="48" t="str">
        <f t="shared" si="11"/>
        <v>S</v>
      </c>
      <c r="BI10" s="48" t="str">
        <f t="shared" si="11"/>
        <v>D</v>
      </c>
      <c r="BJ10" s="48" t="str">
        <f t="shared" si="11"/>
        <v>L</v>
      </c>
      <c r="BK10" s="48" t="str">
        <f t="shared" si="11"/>
        <v>M</v>
      </c>
      <c r="BL10" s="48" t="str">
        <f t="shared" si="11"/>
        <v>Mc</v>
      </c>
      <c r="BM10" s="48" t="str">
        <f t="shared" si="11"/>
        <v>J</v>
      </c>
      <c r="BN10" s="48" t="str">
        <f t="shared" si="11"/>
        <v>V</v>
      </c>
      <c r="BO10" s="48" t="str">
        <f t="shared" si="11"/>
        <v>S</v>
      </c>
      <c r="BP10" s="48" t="str">
        <f t="shared" ref="BP10:CU10" si="12">BP7</f>
        <v>D</v>
      </c>
      <c r="BQ10" s="48" t="str">
        <f t="shared" si="12"/>
        <v>L</v>
      </c>
      <c r="BR10" s="48" t="str">
        <f t="shared" si="12"/>
        <v>M</v>
      </c>
      <c r="BS10" s="48" t="str">
        <f t="shared" si="12"/>
        <v>Mc</v>
      </c>
      <c r="BT10" s="48" t="str">
        <f t="shared" si="12"/>
        <v>J</v>
      </c>
      <c r="BU10" s="48" t="str">
        <f t="shared" si="12"/>
        <v>V</v>
      </c>
      <c r="BV10" s="48" t="str">
        <f t="shared" si="12"/>
        <v>S</v>
      </c>
      <c r="BW10" s="48" t="str">
        <f t="shared" si="12"/>
        <v>D</v>
      </c>
      <c r="BX10" s="48" t="str">
        <f t="shared" si="12"/>
        <v>L</v>
      </c>
      <c r="BY10" s="48" t="str">
        <f t="shared" si="12"/>
        <v>M</v>
      </c>
      <c r="BZ10" s="48" t="str">
        <f t="shared" si="12"/>
        <v>Mc</v>
      </c>
      <c r="CA10" s="48" t="str">
        <f t="shared" si="12"/>
        <v>J</v>
      </c>
      <c r="CB10" s="48" t="str">
        <f t="shared" si="12"/>
        <v>V</v>
      </c>
      <c r="CC10" s="48" t="str">
        <f t="shared" si="12"/>
        <v>S</v>
      </c>
      <c r="CD10" s="48" t="str">
        <f t="shared" si="12"/>
        <v>D</v>
      </c>
      <c r="CE10" s="48" t="str">
        <f t="shared" si="12"/>
        <v>L</v>
      </c>
      <c r="CF10" s="48" t="str">
        <f t="shared" si="12"/>
        <v>M</v>
      </c>
      <c r="CG10" s="48" t="str">
        <f t="shared" si="12"/>
        <v>Mc</v>
      </c>
      <c r="CH10" s="48" t="str">
        <f t="shared" si="12"/>
        <v>J</v>
      </c>
      <c r="CI10" s="48" t="str">
        <f t="shared" si="12"/>
        <v>V</v>
      </c>
      <c r="CJ10" s="48" t="str">
        <f t="shared" si="12"/>
        <v>S</v>
      </c>
      <c r="CK10" s="48" t="str">
        <f t="shared" si="12"/>
        <v>D</v>
      </c>
      <c r="CL10" s="48" t="str">
        <f t="shared" si="12"/>
        <v>L</v>
      </c>
      <c r="CM10" s="48" t="str">
        <f t="shared" si="12"/>
        <v>M</v>
      </c>
      <c r="CN10" s="48" t="str">
        <f t="shared" si="12"/>
        <v>Mc</v>
      </c>
      <c r="CO10" s="48" t="str">
        <f t="shared" si="12"/>
        <v>J</v>
      </c>
      <c r="CP10" s="48" t="str">
        <f t="shared" si="12"/>
        <v>V</v>
      </c>
      <c r="CQ10" s="48" t="str">
        <f t="shared" si="12"/>
        <v>S</v>
      </c>
      <c r="CR10" s="48" t="str">
        <f t="shared" si="12"/>
        <v>D</v>
      </c>
      <c r="CS10" s="48" t="str">
        <f t="shared" si="12"/>
        <v>L</v>
      </c>
      <c r="CT10" s="48" t="str">
        <f t="shared" si="12"/>
        <v>M</v>
      </c>
      <c r="CU10" s="48" t="str">
        <f t="shared" si="12"/>
        <v>Mc</v>
      </c>
      <c r="CV10" s="48" t="str">
        <f t="shared" ref="CV10:DU10" si="13">CV7</f>
        <v>J</v>
      </c>
      <c r="CW10" s="48" t="str">
        <f t="shared" si="13"/>
        <v>V</v>
      </c>
      <c r="CX10" s="48" t="str">
        <f t="shared" si="13"/>
        <v>S</v>
      </c>
      <c r="CY10" s="48" t="str">
        <f t="shared" si="13"/>
        <v>D</v>
      </c>
      <c r="CZ10" s="48" t="str">
        <f t="shared" si="13"/>
        <v>L</v>
      </c>
      <c r="DA10" s="48" t="str">
        <f t="shared" si="13"/>
        <v>M</v>
      </c>
      <c r="DB10" s="48" t="str">
        <f t="shared" si="13"/>
        <v>Mc</v>
      </c>
      <c r="DC10" s="48" t="str">
        <f t="shared" si="13"/>
        <v>J</v>
      </c>
      <c r="DD10" s="48" t="str">
        <f t="shared" si="13"/>
        <v>V</v>
      </c>
      <c r="DE10" s="48" t="str">
        <f t="shared" si="13"/>
        <v>S</v>
      </c>
      <c r="DF10" s="48" t="str">
        <f t="shared" si="13"/>
        <v>D</v>
      </c>
      <c r="DG10" s="48" t="str">
        <f t="shared" si="13"/>
        <v>L</v>
      </c>
      <c r="DH10" s="48" t="str">
        <f t="shared" si="13"/>
        <v>M</v>
      </c>
      <c r="DI10" s="48" t="str">
        <f t="shared" si="13"/>
        <v>Mc</v>
      </c>
      <c r="DJ10" s="48" t="str">
        <f t="shared" si="13"/>
        <v>J</v>
      </c>
      <c r="DK10" s="48" t="str">
        <f t="shared" si="13"/>
        <v>V</v>
      </c>
      <c r="DL10" s="48" t="str">
        <f t="shared" si="13"/>
        <v>S</v>
      </c>
      <c r="DM10" s="48" t="str">
        <f t="shared" si="13"/>
        <v>D</v>
      </c>
      <c r="DN10" s="48" t="str">
        <f t="shared" si="13"/>
        <v>L</v>
      </c>
      <c r="DO10" s="48" t="str">
        <f t="shared" si="13"/>
        <v>M</v>
      </c>
      <c r="DP10" s="48" t="str">
        <f t="shared" si="13"/>
        <v>Mc</v>
      </c>
      <c r="DQ10" s="48" t="str">
        <f t="shared" si="13"/>
        <v>J</v>
      </c>
      <c r="DR10" s="48" t="str">
        <f t="shared" si="13"/>
        <v>V</v>
      </c>
      <c r="DS10" s="48" t="str">
        <f t="shared" si="13"/>
        <v>S</v>
      </c>
      <c r="DT10" s="48" t="str">
        <f t="shared" si="13"/>
        <v>D</v>
      </c>
      <c r="DU10" s="48" t="str">
        <f t="shared" si="13"/>
        <v>L</v>
      </c>
    </row>
    <row r="11" spans="1:201" ht="18.75" x14ac:dyDescent="0.3">
      <c r="A11" s="28"/>
      <c r="B11" s="39"/>
      <c r="C11" s="49" t="s">
        <v>203</v>
      </c>
      <c r="D11" s="50"/>
      <c r="E11" s="51"/>
      <c r="F11" s="51"/>
      <c r="G11" s="51"/>
      <c r="H11" s="51"/>
      <c r="I11" s="51"/>
      <c r="J11" s="51"/>
      <c r="K11" s="51"/>
      <c r="L11" s="51"/>
      <c r="M11" s="51" t="s">
        <v>11</v>
      </c>
      <c r="N11" s="51" t="s">
        <v>11</v>
      </c>
      <c r="O11" s="51" t="s">
        <v>11</v>
      </c>
      <c r="P11" s="51"/>
      <c r="Q11" s="51" t="s">
        <v>11</v>
      </c>
      <c r="R11" s="51" t="s">
        <v>12</v>
      </c>
      <c r="S11" s="51" t="s">
        <v>12</v>
      </c>
      <c r="T11" s="51"/>
      <c r="U11" s="51"/>
      <c r="V11" s="51" t="s">
        <v>11</v>
      </c>
      <c r="W11" s="51" t="s">
        <v>11</v>
      </c>
      <c r="X11" s="51" t="s">
        <v>11</v>
      </c>
      <c r="Y11" s="51"/>
      <c r="Z11" s="51"/>
      <c r="AA11" s="51" t="s">
        <v>11</v>
      </c>
      <c r="AB11" s="51" t="s">
        <v>11</v>
      </c>
      <c r="AC11" s="51" t="s">
        <v>11</v>
      </c>
      <c r="AD11" s="51"/>
      <c r="AE11" s="51" t="s">
        <v>11</v>
      </c>
      <c r="AF11" s="51" t="s">
        <v>12</v>
      </c>
      <c r="AG11" s="51" t="s">
        <v>12</v>
      </c>
      <c r="AH11" s="51"/>
      <c r="AI11" s="51"/>
      <c r="AJ11" s="51"/>
      <c r="AK11" s="51"/>
      <c r="AL11" s="51"/>
      <c r="AM11" s="51"/>
      <c r="AN11" s="51"/>
      <c r="AO11" s="51"/>
      <c r="AP11" s="51"/>
      <c r="AQ11" s="51"/>
      <c r="AR11" s="51"/>
      <c r="AS11" s="51"/>
      <c r="AT11" s="51"/>
      <c r="AU11" s="51"/>
      <c r="AV11" s="51"/>
      <c r="AW11" s="51"/>
      <c r="AX11" s="51"/>
      <c r="AY11" s="51"/>
      <c r="AZ11" s="51"/>
      <c r="BA11" s="51"/>
      <c r="BB11" s="51"/>
      <c r="BC11" s="51"/>
      <c r="BD11" s="51"/>
      <c r="BE11" s="51"/>
      <c r="BF11" s="51"/>
      <c r="BG11" s="51"/>
      <c r="BH11" s="51"/>
      <c r="BI11" s="51"/>
      <c r="BJ11" s="51"/>
      <c r="BK11" s="51"/>
      <c r="BL11" s="51"/>
      <c r="BM11" s="51"/>
      <c r="BN11" s="51"/>
      <c r="BO11" s="51"/>
      <c r="BP11" s="51"/>
      <c r="BQ11" s="51"/>
      <c r="BR11" s="51"/>
      <c r="BS11" s="51"/>
      <c r="BT11" s="51"/>
      <c r="BU11" s="51"/>
      <c r="BV11" s="51"/>
      <c r="BW11" s="51"/>
      <c r="BX11" s="51"/>
      <c r="BY11" s="51"/>
      <c r="BZ11" s="51"/>
      <c r="CA11" s="51"/>
      <c r="CB11" s="51"/>
      <c r="CC11" s="51"/>
      <c r="CD11" s="51"/>
      <c r="CE11" s="51"/>
      <c r="CF11" s="51"/>
      <c r="CG11" s="51"/>
      <c r="CH11" s="51"/>
      <c r="CI11" s="51"/>
      <c r="CJ11" s="51"/>
      <c r="CK11" s="51"/>
      <c r="CL11" s="51"/>
      <c r="CM11" s="51"/>
      <c r="CN11" s="51"/>
      <c r="CO11" s="51"/>
      <c r="CP11" s="51"/>
      <c r="CQ11" s="51"/>
      <c r="CR11" s="51"/>
      <c r="CS11" s="51"/>
      <c r="CT11" s="51"/>
      <c r="CU11" s="51"/>
      <c r="CV11" s="51"/>
      <c r="CW11" s="51"/>
      <c r="CX11" s="51"/>
      <c r="CY11" s="51"/>
      <c r="CZ11" s="51"/>
      <c r="DA11" s="51"/>
      <c r="DB11" s="51"/>
      <c r="DC11" s="51"/>
      <c r="DD11" s="51"/>
      <c r="DE11" s="51"/>
      <c r="DF11" s="51"/>
      <c r="DG11" s="51"/>
      <c r="DH11" s="51"/>
      <c r="DI11" s="51"/>
      <c r="DJ11" s="51"/>
      <c r="DK11" s="51"/>
      <c r="DL11" s="51"/>
      <c r="DM11" s="51"/>
      <c r="DN11" s="51"/>
      <c r="DO11" s="51"/>
      <c r="DP11" s="51"/>
      <c r="DQ11" s="51"/>
      <c r="DR11" s="51"/>
      <c r="DS11" s="51"/>
      <c r="DT11" s="51"/>
      <c r="DU11" s="52"/>
      <c r="DV11" s="28"/>
      <c r="DW11" s="28"/>
      <c r="DX11" s="28"/>
      <c r="DY11" s="28"/>
      <c r="DZ11" s="28"/>
    </row>
    <row r="12" spans="1:201" ht="18.75" x14ac:dyDescent="0.3">
      <c r="A12" s="28"/>
      <c r="B12" s="39"/>
      <c r="C12" s="53" t="s">
        <v>204</v>
      </c>
      <c r="D12" s="50" t="s">
        <v>12</v>
      </c>
      <c r="E12" s="51" t="s">
        <v>12</v>
      </c>
      <c r="F12" s="51"/>
      <c r="G12" s="51">
        <v>4</v>
      </c>
      <c r="H12" s="51" t="s">
        <v>11</v>
      </c>
      <c r="I12" s="51" t="s">
        <v>11</v>
      </c>
      <c r="J12" s="51"/>
      <c r="K12" s="51" t="s">
        <v>12</v>
      </c>
      <c r="L12" s="51" t="s">
        <v>12</v>
      </c>
      <c r="M12" s="51"/>
      <c r="N12" s="51">
        <v>4</v>
      </c>
      <c r="O12" s="51"/>
      <c r="P12" s="51" t="s">
        <v>11</v>
      </c>
      <c r="Q12" s="51"/>
      <c r="R12" s="51"/>
      <c r="S12" s="51"/>
      <c r="T12" s="51"/>
      <c r="U12" s="51">
        <v>4</v>
      </c>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1"/>
      <c r="BG12" s="51"/>
      <c r="BH12" s="51"/>
      <c r="BI12" s="51"/>
      <c r="BJ12" s="51"/>
      <c r="BK12" s="51"/>
      <c r="BL12" s="51"/>
      <c r="BM12" s="51"/>
      <c r="BN12" s="51"/>
      <c r="BO12" s="51"/>
      <c r="BP12" s="51"/>
      <c r="BQ12" s="51"/>
      <c r="BR12" s="51"/>
      <c r="BS12" s="51"/>
      <c r="BT12" s="51"/>
      <c r="BU12" s="51"/>
      <c r="BV12" s="51"/>
      <c r="BW12" s="51"/>
      <c r="BX12" s="51"/>
      <c r="BY12" s="51"/>
      <c r="BZ12" s="51"/>
      <c r="CA12" s="51"/>
      <c r="CB12" s="51"/>
      <c r="CC12" s="51"/>
      <c r="CD12" s="51"/>
      <c r="CE12" s="51"/>
      <c r="CF12" s="51"/>
      <c r="CG12" s="51"/>
      <c r="CH12" s="51"/>
      <c r="CI12" s="51"/>
      <c r="CJ12" s="51"/>
      <c r="CK12" s="51"/>
      <c r="CL12" s="51"/>
      <c r="CM12" s="51"/>
      <c r="CN12" s="51"/>
      <c r="CO12" s="51"/>
      <c r="CP12" s="51"/>
      <c r="CQ12" s="51"/>
      <c r="CR12" s="51"/>
      <c r="CS12" s="51"/>
      <c r="CT12" s="51"/>
      <c r="CU12" s="51"/>
      <c r="CV12" s="51"/>
      <c r="CW12" s="51"/>
      <c r="CX12" s="51"/>
      <c r="CY12" s="51"/>
      <c r="CZ12" s="51"/>
      <c r="DA12" s="51"/>
      <c r="DB12" s="51"/>
      <c r="DC12" s="51"/>
      <c r="DD12" s="51"/>
      <c r="DE12" s="51"/>
      <c r="DF12" s="51"/>
      <c r="DG12" s="51"/>
      <c r="DH12" s="51"/>
      <c r="DI12" s="51"/>
      <c r="DJ12" s="51"/>
      <c r="DK12" s="51"/>
      <c r="DL12" s="51"/>
      <c r="DM12" s="51"/>
      <c r="DN12" s="51"/>
      <c r="DO12" s="51"/>
      <c r="DP12" s="51"/>
      <c r="DQ12" s="51"/>
      <c r="DR12" s="51"/>
      <c r="DS12" s="51"/>
      <c r="DT12" s="51"/>
      <c r="DU12" s="52"/>
      <c r="DV12" s="28"/>
      <c r="DW12" s="28"/>
      <c r="DX12" s="28"/>
      <c r="DY12" s="28"/>
      <c r="DZ12" s="28"/>
    </row>
    <row r="13" spans="1:201" ht="18.75" x14ac:dyDescent="0.3">
      <c r="A13" s="28"/>
      <c r="B13" s="39"/>
      <c r="C13" s="53" t="s">
        <v>205</v>
      </c>
      <c r="D13" s="50"/>
      <c r="E13" s="51"/>
      <c r="F13" s="51"/>
      <c r="G13" s="51"/>
      <c r="H13" s="51"/>
      <c r="I13" s="51"/>
      <c r="J13" s="51"/>
      <c r="K13" s="51"/>
      <c r="L13" s="51"/>
      <c r="M13" s="172" t="s">
        <v>36</v>
      </c>
      <c r="N13" s="172"/>
      <c r="O13" s="172"/>
      <c r="P13" s="172"/>
      <c r="Q13" s="172"/>
      <c r="R13" s="172"/>
      <c r="S13" s="172"/>
      <c r="T13" s="172" t="s">
        <v>11</v>
      </c>
      <c r="U13" s="172" t="s">
        <v>11</v>
      </c>
      <c r="V13" s="51"/>
      <c r="W13" s="51"/>
      <c r="X13" s="51"/>
      <c r="Y13" s="51" t="s">
        <v>12</v>
      </c>
      <c r="Z13" s="51" t="s">
        <v>12</v>
      </c>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51"/>
      <c r="BP13" s="51"/>
      <c r="BQ13" s="51"/>
      <c r="BR13" s="51"/>
      <c r="BS13" s="51"/>
      <c r="BT13" s="51"/>
      <c r="BU13" s="51"/>
      <c r="BV13" s="51"/>
      <c r="BW13" s="51"/>
      <c r="BX13" s="51"/>
      <c r="BY13" s="51"/>
      <c r="BZ13" s="51"/>
      <c r="CA13" s="51"/>
      <c r="CB13" s="51"/>
      <c r="CC13" s="51"/>
      <c r="CD13" s="51"/>
      <c r="CE13" s="51"/>
      <c r="CF13" s="51"/>
      <c r="CG13" s="51"/>
      <c r="CH13" s="51"/>
      <c r="CI13" s="51"/>
      <c r="CJ13" s="51"/>
      <c r="CK13" s="51"/>
      <c r="CL13" s="51"/>
      <c r="CM13" s="51"/>
      <c r="CN13" s="51"/>
      <c r="CO13" s="51"/>
      <c r="CP13" s="51"/>
      <c r="CQ13" s="51"/>
      <c r="CR13" s="51"/>
      <c r="CS13" s="51"/>
      <c r="CT13" s="51"/>
      <c r="CU13" s="51"/>
      <c r="CV13" s="51"/>
      <c r="CW13" s="51"/>
      <c r="CX13" s="51"/>
      <c r="CY13" s="51"/>
      <c r="CZ13" s="51"/>
      <c r="DA13" s="51"/>
      <c r="DB13" s="51"/>
      <c r="DC13" s="51"/>
      <c r="DD13" s="51"/>
      <c r="DE13" s="51"/>
      <c r="DF13" s="51"/>
      <c r="DG13" s="51"/>
      <c r="DH13" s="51"/>
      <c r="DI13" s="51"/>
      <c r="DJ13" s="51"/>
      <c r="DK13" s="51"/>
      <c r="DL13" s="51"/>
      <c r="DM13" s="51"/>
      <c r="DN13" s="51"/>
      <c r="DO13" s="51"/>
      <c r="DP13" s="51"/>
      <c r="DQ13" s="51"/>
      <c r="DR13" s="51"/>
      <c r="DS13" s="51"/>
      <c r="DT13" s="51"/>
      <c r="DU13" s="52"/>
      <c r="DV13" s="28"/>
      <c r="DW13" s="28"/>
      <c r="DX13" s="28"/>
      <c r="DY13" s="28"/>
      <c r="DZ13" s="28"/>
    </row>
    <row r="14" spans="1:201" ht="18.75" x14ac:dyDescent="0.3">
      <c r="A14" s="28"/>
      <c r="B14" s="39"/>
      <c r="C14" s="160" t="s">
        <v>210</v>
      </c>
      <c r="D14" s="161" t="s">
        <v>41</v>
      </c>
      <c r="E14" s="162" t="s">
        <v>42</v>
      </c>
      <c r="F14" s="162" t="s">
        <v>43</v>
      </c>
      <c r="G14" s="159" t="s">
        <v>15</v>
      </c>
      <c r="H14" s="162" t="s">
        <v>44</v>
      </c>
      <c r="I14" s="162" t="s">
        <v>45</v>
      </c>
      <c r="J14" s="159" t="s">
        <v>19</v>
      </c>
      <c r="K14" s="162" t="s">
        <v>46</v>
      </c>
      <c r="L14" s="162" t="s">
        <v>47</v>
      </c>
      <c r="M14" s="159" t="s">
        <v>12</v>
      </c>
      <c r="N14" s="162" t="s">
        <v>48</v>
      </c>
      <c r="O14" s="162" t="s">
        <v>10</v>
      </c>
      <c r="P14" s="159" t="s">
        <v>11</v>
      </c>
      <c r="Q14" s="162" t="s">
        <v>20</v>
      </c>
      <c r="R14" s="162" t="s">
        <v>49</v>
      </c>
      <c r="S14" s="50" t="s">
        <v>50</v>
      </c>
      <c r="T14" s="51" t="s">
        <v>51</v>
      </c>
      <c r="U14" s="51" t="s">
        <v>16</v>
      </c>
      <c r="V14" s="50" t="s">
        <v>14</v>
      </c>
      <c r="W14" s="51" t="s">
        <v>52</v>
      </c>
      <c r="X14" s="51" t="s">
        <v>53</v>
      </c>
      <c r="Y14" s="50" t="s">
        <v>13</v>
      </c>
      <c r="Z14" s="51" t="s">
        <v>54</v>
      </c>
      <c r="AA14" s="51" t="s">
        <v>55</v>
      </c>
      <c r="AB14" s="50" t="s">
        <v>56</v>
      </c>
      <c r="AC14" s="51" t="s">
        <v>57</v>
      </c>
      <c r="AD14" s="51" t="s">
        <v>43</v>
      </c>
      <c r="AE14" s="50" t="s">
        <v>41</v>
      </c>
      <c r="AF14" s="51" t="s">
        <v>42</v>
      </c>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t="s">
        <v>38</v>
      </c>
      <c r="CT14" s="51"/>
      <c r="CU14" s="51"/>
      <c r="CV14" s="51"/>
      <c r="CW14" s="51"/>
      <c r="CX14" s="51" t="s">
        <v>39</v>
      </c>
      <c r="CY14" s="51"/>
      <c r="CZ14" s="51"/>
      <c r="DA14" s="51"/>
      <c r="DB14" s="51"/>
      <c r="DC14" s="51"/>
      <c r="DD14" s="51"/>
      <c r="DE14" s="51"/>
      <c r="DF14" s="51"/>
      <c r="DG14" s="51"/>
      <c r="DH14" s="51"/>
      <c r="DI14" s="51"/>
      <c r="DJ14" s="51" t="s">
        <v>40</v>
      </c>
      <c r="DK14" s="51"/>
      <c r="DL14" s="51"/>
      <c r="DM14" s="51"/>
      <c r="DN14" s="51"/>
      <c r="DO14" s="51"/>
      <c r="DP14" s="51"/>
      <c r="DQ14" s="51"/>
      <c r="DR14" s="51"/>
      <c r="DS14" s="51"/>
      <c r="DT14" s="51"/>
      <c r="DU14" s="52"/>
      <c r="DV14" s="28"/>
      <c r="DW14" s="28"/>
      <c r="DX14" s="28"/>
      <c r="DY14" s="28"/>
      <c r="DZ14" s="28"/>
    </row>
    <row r="15" spans="1:201" ht="18.75" x14ac:dyDescent="0.3">
      <c r="A15" s="28"/>
      <c r="B15" s="187"/>
      <c r="C15" s="53"/>
      <c r="D15" s="54"/>
      <c r="E15" s="55"/>
      <c r="F15" s="55"/>
      <c r="G15" s="55"/>
      <c r="H15" s="55"/>
      <c r="I15" s="55"/>
      <c r="J15" s="55"/>
      <c r="K15" s="55"/>
      <c r="L15" s="55"/>
      <c r="M15" s="55"/>
      <c r="N15" s="55"/>
      <c r="O15" s="55"/>
      <c r="P15" s="55"/>
      <c r="Q15" s="55"/>
      <c r="R15" s="55"/>
      <c r="S15" s="55"/>
      <c r="T15" s="55"/>
      <c r="U15" s="55"/>
      <c r="V15" s="55"/>
      <c r="W15" s="55"/>
      <c r="X15" s="55"/>
      <c r="Y15" s="55"/>
      <c r="Z15" s="55"/>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55"/>
      <c r="DR15" s="55"/>
      <c r="DS15" s="55"/>
      <c r="DT15" s="55"/>
      <c r="DU15" s="52"/>
      <c r="DV15" s="28"/>
      <c r="DW15" s="28"/>
      <c r="DX15" s="28"/>
      <c r="DY15" s="28"/>
      <c r="DZ15" s="28"/>
    </row>
    <row r="16" spans="1:201" ht="18.75" x14ac:dyDescent="0.3">
      <c r="A16" s="28"/>
      <c r="B16" s="188"/>
      <c r="C16" s="53" t="s">
        <v>206</v>
      </c>
      <c r="D16" s="56"/>
      <c r="E16" s="57"/>
      <c r="F16" s="57" t="s">
        <v>28</v>
      </c>
      <c r="G16" s="57" t="s">
        <v>28</v>
      </c>
      <c r="H16" s="57" t="s">
        <v>28</v>
      </c>
      <c r="I16" s="57" t="s">
        <v>28</v>
      </c>
      <c r="J16" s="57" t="s">
        <v>28</v>
      </c>
      <c r="K16" s="57" t="s">
        <v>28</v>
      </c>
      <c r="L16" s="57"/>
      <c r="M16" s="57" t="s">
        <v>28</v>
      </c>
      <c r="N16" s="57" t="s">
        <v>28</v>
      </c>
      <c r="O16" s="57" t="s">
        <v>28</v>
      </c>
      <c r="P16" s="57" t="s">
        <v>28</v>
      </c>
      <c r="Q16" s="57" t="s">
        <v>28</v>
      </c>
      <c r="R16" s="57"/>
      <c r="S16" s="57"/>
      <c r="T16" s="57" t="s">
        <v>28</v>
      </c>
      <c r="U16" s="57" t="s">
        <v>28</v>
      </c>
      <c r="V16" s="57" t="s">
        <v>28</v>
      </c>
      <c r="W16" s="57" t="s">
        <v>28</v>
      </c>
      <c r="X16" s="57" t="s">
        <v>28</v>
      </c>
      <c r="Y16" s="57" t="s">
        <v>28</v>
      </c>
      <c r="Z16" s="57"/>
      <c r="AA16" s="57" t="s">
        <v>28</v>
      </c>
      <c r="AB16" s="57" t="s">
        <v>28</v>
      </c>
      <c r="AC16" s="57" t="s">
        <v>28</v>
      </c>
      <c r="AD16" s="57" t="s">
        <v>28</v>
      </c>
      <c r="AE16" s="57" t="s">
        <v>28</v>
      </c>
      <c r="AF16" s="57"/>
      <c r="AG16" s="57"/>
      <c r="AH16" s="57"/>
      <c r="AI16" s="57"/>
      <c r="AJ16" s="57"/>
      <c r="AK16" s="57"/>
      <c r="AL16" s="57"/>
      <c r="AM16" s="57"/>
      <c r="AN16" s="57"/>
      <c r="AO16" s="57"/>
      <c r="AP16" s="57"/>
      <c r="AQ16" s="57"/>
      <c r="AR16" s="57"/>
      <c r="AS16" s="57"/>
      <c r="AT16" s="57"/>
      <c r="AU16" s="57"/>
      <c r="AV16" s="57"/>
      <c r="AW16" s="57"/>
      <c r="AX16" s="57"/>
      <c r="AY16" s="57"/>
      <c r="AZ16" s="57"/>
      <c r="BA16" s="57"/>
      <c r="BB16" s="57"/>
      <c r="BC16" s="57"/>
      <c r="BD16" s="57"/>
      <c r="BE16" s="57"/>
      <c r="BF16" s="57"/>
      <c r="BG16" s="57"/>
      <c r="BH16" s="57"/>
      <c r="BI16" s="57"/>
      <c r="BJ16" s="57"/>
      <c r="BK16" s="57"/>
      <c r="BL16" s="57"/>
      <c r="BM16" s="57"/>
      <c r="BN16" s="57"/>
      <c r="BO16" s="57"/>
      <c r="BP16" s="57"/>
      <c r="BQ16" s="57"/>
      <c r="BR16" s="57"/>
      <c r="BS16" s="57"/>
      <c r="BT16" s="57"/>
      <c r="BU16" s="57"/>
      <c r="BV16" s="57"/>
      <c r="BW16" s="57"/>
      <c r="BX16" s="57"/>
      <c r="BY16" s="57"/>
      <c r="BZ16" s="57"/>
      <c r="CA16" s="57"/>
      <c r="CB16" s="57"/>
      <c r="CC16" s="57"/>
      <c r="CD16" s="57"/>
      <c r="CE16" s="57"/>
      <c r="CF16" s="57"/>
      <c r="CG16" s="57"/>
      <c r="CH16" s="57"/>
      <c r="CI16" s="57"/>
      <c r="CJ16" s="57"/>
      <c r="CK16" s="57"/>
      <c r="CL16" s="57"/>
      <c r="CM16" s="57"/>
      <c r="CN16" s="57"/>
      <c r="CO16" s="57"/>
      <c r="CP16" s="57"/>
      <c r="CQ16" s="57"/>
      <c r="CR16" s="57"/>
      <c r="CS16" s="57"/>
      <c r="CT16" s="57"/>
      <c r="CU16" s="57"/>
      <c r="CV16" s="57"/>
      <c r="CW16" s="57"/>
      <c r="CX16" s="57"/>
      <c r="CY16" s="57"/>
      <c r="CZ16" s="57"/>
      <c r="DA16" s="57"/>
      <c r="DB16" s="57"/>
      <c r="DC16" s="57"/>
      <c r="DD16" s="57"/>
      <c r="DE16" s="57"/>
      <c r="DF16" s="57"/>
      <c r="DG16" s="57"/>
      <c r="DH16" s="57"/>
      <c r="DI16" s="57"/>
      <c r="DJ16" s="57"/>
      <c r="DK16" s="57"/>
      <c r="DL16" s="57"/>
      <c r="DM16" s="57"/>
      <c r="DN16" s="57"/>
      <c r="DO16" s="57"/>
      <c r="DP16" s="57"/>
      <c r="DQ16" s="57"/>
      <c r="DR16" s="57"/>
      <c r="DS16" s="57"/>
      <c r="DT16" s="57"/>
      <c r="DU16" s="52"/>
      <c r="DV16" s="28"/>
      <c r="DW16" s="28"/>
      <c r="DX16" s="28"/>
      <c r="DY16" s="28"/>
      <c r="DZ16" s="28"/>
    </row>
    <row r="17" spans="1:130" ht="18.75" x14ac:dyDescent="0.3">
      <c r="A17" s="28"/>
      <c r="B17" s="32"/>
      <c r="C17" s="164" t="s">
        <v>298</v>
      </c>
      <c r="D17" s="166" t="s">
        <v>57</v>
      </c>
      <c r="E17" s="166" t="s">
        <v>56</v>
      </c>
      <c r="F17" s="166" t="s">
        <v>55</v>
      </c>
      <c r="G17" s="166" t="s">
        <v>54</v>
      </c>
      <c r="H17" s="166" t="s">
        <v>13</v>
      </c>
      <c r="I17" s="166" t="s">
        <v>53</v>
      </c>
      <c r="J17" s="165"/>
      <c r="K17" s="165"/>
      <c r="L17" s="165"/>
      <c r="M17" s="165"/>
      <c r="N17" s="165"/>
      <c r="O17" s="165"/>
      <c r="P17" s="165"/>
      <c r="Q17" s="165"/>
      <c r="R17" s="165"/>
      <c r="S17" s="58"/>
      <c r="T17" s="58"/>
      <c r="U17" s="58"/>
      <c r="V17" s="58"/>
      <c r="W17" s="58"/>
      <c r="X17" s="58"/>
      <c r="Y17" s="58"/>
      <c r="Z17" s="58"/>
      <c r="AA17" s="58"/>
      <c r="AB17" s="58"/>
      <c r="AC17" s="58"/>
      <c r="AD17" s="58"/>
      <c r="AE17" s="58"/>
      <c r="AF17" s="58"/>
      <c r="AG17" s="58"/>
      <c r="AH17" s="58"/>
      <c r="AI17" s="58"/>
      <c r="AJ17" s="58"/>
      <c r="AK17" s="58"/>
      <c r="AL17" s="58"/>
      <c r="AM17" s="58"/>
      <c r="AN17" s="58"/>
      <c r="AO17" s="58"/>
      <c r="AP17" s="58"/>
      <c r="AQ17" s="58"/>
      <c r="AR17" s="58"/>
      <c r="AS17" s="58"/>
      <c r="AT17" s="58"/>
      <c r="AU17" s="58"/>
      <c r="AV17" s="58"/>
      <c r="AW17" s="58"/>
      <c r="AX17" s="58"/>
      <c r="AY17" s="58"/>
      <c r="AZ17" s="58"/>
      <c r="BA17" s="58"/>
      <c r="BB17" s="58"/>
      <c r="BC17" s="58"/>
      <c r="BD17" s="58"/>
      <c r="BE17" s="58"/>
      <c r="BF17" s="58"/>
      <c r="BG17" s="58"/>
      <c r="BH17" s="58"/>
      <c r="BI17" s="58"/>
      <c r="BJ17" s="58"/>
      <c r="BK17" s="58"/>
      <c r="BL17" s="58"/>
      <c r="BM17" s="58"/>
      <c r="BN17" s="58"/>
      <c r="BO17" s="58"/>
      <c r="BP17" s="58"/>
      <c r="BQ17" s="58"/>
      <c r="BR17" s="58"/>
      <c r="BS17" s="58"/>
      <c r="BT17" s="58"/>
      <c r="BU17" s="58"/>
      <c r="BV17" s="58"/>
      <c r="BW17" s="58"/>
      <c r="BX17" s="58"/>
      <c r="BY17" s="58"/>
      <c r="BZ17" s="58"/>
      <c r="CA17" s="58"/>
      <c r="CB17" s="58"/>
      <c r="CC17" s="58"/>
      <c r="CD17" s="58"/>
      <c r="CE17" s="58"/>
      <c r="CF17" s="58"/>
      <c r="CG17" s="58"/>
      <c r="CH17" s="58"/>
      <c r="CI17" s="58"/>
      <c r="CJ17" s="58"/>
      <c r="CK17" s="58"/>
      <c r="CL17" s="58"/>
      <c r="CM17" s="58"/>
      <c r="CN17" s="58"/>
      <c r="CO17" s="58"/>
      <c r="CP17" s="58"/>
      <c r="CQ17" s="58"/>
      <c r="CR17" s="58"/>
      <c r="CS17" s="58"/>
      <c r="CT17" s="58"/>
      <c r="CU17" s="58"/>
      <c r="CV17" s="58"/>
      <c r="CW17" s="58"/>
      <c r="CX17" s="58"/>
      <c r="CY17" s="58"/>
      <c r="CZ17" s="58"/>
      <c r="DA17" s="58"/>
      <c r="DB17" s="58"/>
      <c r="DC17" s="58"/>
      <c r="DD17" s="58"/>
      <c r="DE17" s="58"/>
      <c r="DF17" s="58"/>
      <c r="DG17" s="58"/>
      <c r="DH17" s="58"/>
      <c r="DI17" s="58"/>
      <c r="DJ17" s="58"/>
      <c r="DK17" s="58"/>
      <c r="DL17" s="58"/>
      <c r="DM17" s="58"/>
      <c r="DN17" s="58"/>
      <c r="DO17" s="58"/>
      <c r="DP17" s="58"/>
      <c r="DQ17" s="58"/>
      <c r="DR17" s="58"/>
      <c r="DS17" s="58"/>
      <c r="DT17" s="58"/>
      <c r="DU17" s="59"/>
      <c r="DV17" s="28"/>
      <c r="DW17" s="28"/>
      <c r="DX17" s="28"/>
      <c r="DY17" s="28"/>
      <c r="DZ17" s="28"/>
    </row>
    <row r="18" spans="1:130" ht="18.75" x14ac:dyDescent="0.3">
      <c r="A18" s="28"/>
      <c r="B18" s="33"/>
      <c r="C18" s="49"/>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2"/>
      <c r="DV18" s="28"/>
      <c r="DW18" s="28"/>
      <c r="DX18" s="28"/>
      <c r="DY18" s="28"/>
      <c r="DZ18" s="28"/>
    </row>
    <row r="19" spans="1:130" ht="18.75" x14ac:dyDescent="0.3">
      <c r="A19" s="28"/>
      <c r="B19" s="28"/>
      <c r="C19" s="24" t="s">
        <v>21</v>
      </c>
      <c r="D19" s="156"/>
      <c r="E19" s="156"/>
      <c r="F19" s="156"/>
      <c r="G19" s="156"/>
      <c r="H19" s="156"/>
      <c r="I19" s="156"/>
      <c r="J19" s="156"/>
      <c r="K19" s="156"/>
      <c r="L19" s="156"/>
      <c r="M19" s="25">
        <f>COUNTIF(M11:M18,"M")+COUNTIF(M11:M18,"J")+COUNTIF(M11:M18,"JS")</f>
        <v>3</v>
      </c>
      <c r="N19" s="25">
        <f t="shared" ref="N19:AI19" si="14">COUNTIF(N11:N18,"M")+COUNTIF(N11:N18,"J")</f>
        <v>1</v>
      </c>
      <c r="O19" s="25">
        <f t="shared" si="14"/>
        <v>1</v>
      </c>
      <c r="P19" s="25">
        <f t="shared" si="14"/>
        <v>2</v>
      </c>
      <c r="Q19" s="25">
        <f t="shared" si="14"/>
        <v>1</v>
      </c>
      <c r="R19" s="25">
        <f t="shared" si="14"/>
        <v>1</v>
      </c>
      <c r="S19" s="25">
        <f t="shared" si="14"/>
        <v>1</v>
      </c>
      <c r="T19" s="25">
        <f t="shared" si="14"/>
        <v>1</v>
      </c>
      <c r="U19" s="25">
        <f t="shared" si="14"/>
        <v>1</v>
      </c>
      <c r="V19" s="25">
        <f t="shared" si="14"/>
        <v>1</v>
      </c>
      <c r="W19" s="25">
        <f t="shared" si="14"/>
        <v>1</v>
      </c>
      <c r="X19" s="25">
        <f t="shared" si="14"/>
        <v>1</v>
      </c>
      <c r="Y19" s="25">
        <f t="shared" si="14"/>
        <v>1</v>
      </c>
      <c r="Z19" s="25">
        <f t="shared" si="14"/>
        <v>1</v>
      </c>
      <c r="AA19" s="25">
        <f t="shared" si="14"/>
        <v>1</v>
      </c>
      <c r="AB19" s="25">
        <f t="shared" si="14"/>
        <v>1</v>
      </c>
      <c r="AC19" s="25">
        <f t="shared" si="14"/>
        <v>1</v>
      </c>
      <c r="AD19" s="25">
        <f t="shared" si="14"/>
        <v>0</v>
      </c>
      <c r="AE19" s="25">
        <f t="shared" si="14"/>
        <v>1</v>
      </c>
      <c r="AF19" s="25">
        <f t="shared" si="14"/>
        <v>1</v>
      </c>
      <c r="AG19" s="25">
        <f t="shared" si="14"/>
        <v>1</v>
      </c>
      <c r="AH19" s="25">
        <f t="shared" si="14"/>
        <v>0</v>
      </c>
      <c r="AI19" s="25">
        <f t="shared" si="14"/>
        <v>0</v>
      </c>
      <c r="AJ19" s="25">
        <f t="shared" ref="AJ19:BO19" si="15">COUNTIF(AJ11:AJ18,"M")+COUNTIF(AJ11:AJ18,"J")</f>
        <v>0</v>
      </c>
      <c r="AK19" s="25">
        <f t="shared" si="15"/>
        <v>0</v>
      </c>
      <c r="AL19" s="25">
        <f t="shared" si="15"/>
        <v>0</v>
      </c>
      <c r="AM19" s="25">
        <f t="shared" si="15"/>
        <v>0</v>
      </c>
      <c r="AN19" s="25">
        <f t="shared" si="15"/>
        <v>0</v>
      </c>
      <c r="AO19" s="25">
        <f t="shared" si="15"/>
        <v>0</v>
      </c>
      <c r="AP19" s="25">
        <f t="shared" si="15"/>
        <v>0</v>
      </c>
      <c r="AQ19" s="25">
        <f t="shared" si="15"/>
        <v>0</v>
      </c>
      <c r="AR19" s="25">
        <f t="shared" si="15"/>
        <v>0</v>
      </c>
      <c r="AS19" s="25">
        <f t="shared" si="15"/>
        <v>0</v>
      </c>
      <c r="AT19" s="25">
        <f t="shared" si="15"/>
        <v>0</v>
      </c>
      <c r="AU19" s="25">
        <f t="shared" si="15"/>
        <v>0</v>
      </c>
      <c r="AV19" s="25">
        <f t="shared" si="15"/>
        <v>0</v>
      </c>
      <c r="AW19" s="25">
        <f t="shared" si="15"/>
        <v>0</v>
      </c>
      <c r="AX19" s="25">
        <f t="shared" si="15"/>
        <v>0</v>
      </c>
      <c r="AY19" s="25">
        <f t="shared" si="15"/>
        <v>0</v>
      </c>
      <c r="AZ19" s="25">
        <f t="shared" si="15"/>
        <v>0</v>
      </c>
      <c r="BA19" s="25">
        <f t="shared" si="15"/>
        <v>0</v>
      </c>
      <c r="BB19" s="25">
        <f t="shared" si="15"/>
        <v>0</v>
      </c>
      <c r="BC19" s="25">
        <f t="shared" si="15"/>
        <v>0</v>
      </c>
      <c r="BD19" s="25">
        <f t="shared" si="15"/>
        <v>0</v>
      </c>
      <c r="BE19" s="25">
        <f t="shared" si="15"/>
        <v>0</v>
      </c>
      <c r="BF19" s="25">
        <f t="shared" si="15"/>
        <v>0</v>
      </c>
      <c r="BG19" s="25">
        <f t="shared" si="15"/>
        <v>0</v>
      </c>
      <c r="BH19" s="25">
        <f t="shared" si="15"/>
        <v>0</v>
      </c>
      <c r="BI19" s="25">
        <f t="shared" si="15"/>
        <v>0</v>
      </c>
      <c r="BJ19" s="25">
        <f t="shared" si="15"/>
        <v>0</v>
      </c>
      <c r="BK19" s="25">
        <f t="shared" si="15"/>
        <v>0</v>
      </c>
      <c r="BL19" s="25">
        <f t="shared" si="15"/>
        <v>0</v>
      </c>
      <c r="BM19" s="25">
        <f t="shared" si="15"/>
        <v>0</v>
      </c>
      <c r="BN19" s="25">
        <f t="shared" si="15"/>
        <v>0</v>
      </c>
      <c r="BO19" s="25">
        <f t="shared" si="15"/>
        <v>0</v>
      </c>
      <c r="BP19" s="25">
        <f t="shared" ref="BP19:CU19" si="16">COUNTIF(BP11:BP18,"M")+COUNTIF(BP11:BP18,"J")</f>
        <v>0</v>
      </c>
      <c r="BQ19" s="25">
        <f t="shared" si="16"/>
        <v>0</v>
      </c>
      <c r="BR19" s="25">
        <f t="shared" si="16"/>
        <v>0</v>
      </c>
      <c r="BS19" s="25">
        <f t="shared" si="16"/>
        <v>0</v>
      </c>
      <c r="BT19" s="25">
        <f t="shared" si="16"/>
        <v>0</v>
      </c>
      <c r="BU19" s="25">
        <f t="shared" si="16"/>
        <v>0</v>
      </c>
      <c r="BV19" s="25">
        <f t="shared" si="16"/>
        <v>0</v>
      </c>
      <c r="BW19" s="25">
        <f t="shared" si="16"/>
        <v>0</v>
      </c>
      <c r="BX19" s="25">
        <f t="shared" si="16"/>
        <v>0</v>
      </c>
      <c r="BY19" s="25">
        <f t="shared" si="16"/>
        <v>0</v>
      </c>
      <c r="BZ19" s="25">
        <f t="shared" si="16"/>
        <v>0</v>
      </c>
      <c r="CA19" s="25">
        <f t="shared" si="16"/>
        <v>0</v>
      </c>
      <c r="CB19" s="25">
        <f t="shared" si="16"/>
        <v>0</v>
      </c>
      <c r="CC19" s="25">
        <f t="shared" si="16"/>
        <v>0</v>
      </c>
      <c r="CD19" s="25">
        <f t="shared" si="16"/>
        <v>0</v>
      </c>
      <c r="CE19" s="25">
        <f t="shared" si="16"/>
        <v>0</v>
      </c>
      <c r="CF19" s="25">
        <f t="shared" si="16"/>
        <v>0</v>
      </c>
      <c r="CG19" s="25">
        <f t="shared" si="16"/>
        <v>0</v>
      </c>
      <c r="CH19" s="25">
        <f t="shared" si="16"/>
        <v>0</v>
      </c>
      <c r="CI19" s="25">
        <f t="shared" si="16"/>
        <v>0</v>
      </c>
      <c r="CJ19" s="25">
        <f t="shared" si="16"/>
        <v>0</v>
      </c>
      <c r="CK19" s="25">
        <f t="shared" si="16"/>
        <v>0</v>
      </c>
      <c r="CL19" s="25">
        <f t="shared" si="16"/>
        <v>0</v>
      </c>
      <c r="CM19" s="25">
        <f t="shared" si="16"/>
        <v>0</v>
      </c>
      <c r="CN19" s="25">
        <f t="shared" si="16"/>
        <v>0</v>
      </c>
      <c r="CO19" s="25">
        <f t="shared" si="16"/>
        <v>0</v>
      </c>
      <c r="CP19" s="25">
        <f t="shared" si="16"/>
        <v>0</v>
      </c>
      <c r="CQ19" s="25">
        <f t="shared" si="16"/>
        <v>0</v>
      </c>
      <c r="CR19" s="25">
        <f t="shared" si="16"/>
        <v>0</v>
      </c>
      <c r="CS19" s="25">
        <f t="shared" si="16"/>
        <v>0</v>
      </c>
      <c r="CT19" s="25">
        <f t="shared" si="16"/>
        <v>0</v>
      </c>
      <c r="CU19" s="25">
        <f t="shared" si="16"/>
        <v>0</v>
      </c>
      <c r="CV19" s="25">
        <f t="shared" ref="CV19:DU19" si="17">COUNTIF(CV11:CV18,"M")+COUNTIF(CV11:CV18,"J")</f>
        <v>0</v>
      </c>
      <c r="CW19" s="25">
        <f t="shared" si="17"/>
        <v>0</v>
      </c>
      <c r="CX19" s="25">
        <f t="shared" si="17"/>
        <v>0</v>
      </c>
      <c r="CY19" s="25">
        <f t="shared" si="17"/>
        <v>0</v>
      </c>
      <c r="CZ19" s="25">
        <f t="shared" si="17"/>
        <v>0</v>
      </c>
      <c r="DA19" s="25">
        <f t="shared" si="17"/>
        <v>0</v>
      </c>
      <c r="DB19" s="25">
        <f t="shared" si="17"/>
        <v>0</v>
      </c>
      <c r="DC19" s="25">
        <f t="shared" si="17"/>
        <v>0</v>
      </c>
      <c r="DD19" s="25">
        <f t="shared" si="17"/>
        <v>0</v>
      </c>
      <c r="DE19" s="25">
        <f t="shared" si="17"/>
        <v>0</v>
      </c>
      <c r="DF19" s="25">
        <f t="shared" si="17"/>
        <v>0</v>
      </c>
      <c r="DG19" s="25">
        <f t="shared" si="17"/>
        <v>0</v>
      </c>
      <c r="DH19" s="25">
        <f t="shared" si="17"/>
        <v>0</v>
      </c>
      <c r="DI19" s="25">
        <f t="shared" si="17"/>
        <v>0</v>
      </c>
      <c r="DJ19" s="25">
        <f t="shared" si="17"/>
        <v>0</v>
      </c>
      <c r="DK19" s="25">
        <f t="shared" si="17"/>
        <v>0</v>
      </c>
      <c r="DL19" s="25">
        <f t="shared" si="17"/>
        <v>0</v>
      </c>
      <c r="DM19" s="25">
        <f t="shared" si="17"/>
        <v>0</v>
      </c>
      <c r="DN19" s="25">
        <f t="shared" si="17"/>
        <v>0</v>
      </c>
      <c r="DO19" s="25">
        <f t="shared" si="17"/>
        <v>0</v>
      </c>
      <c r="DP19" s="25">
        <f t="shared" si="17"/>
        <v>0</v>
      </c>
      <c r="DQ19" s="25">
        <f t="shared" si="17"/>
        <v>0</v>
      </c>
      <c r="DR19" s="25">
        <f t="shared" si="17"/>
        <v>0</v>
      </c>
      <c r="DS19" s="25">
        <f t="shared" si="17"/>
        <v>0</v>
      </c>
      <c r="DT19" s="25">
        <f t="shared" si="17"/>
        <v>0</v>
      </c>
      <c r="DU19" s="25">
        <f t="shared" si="17"/>
        <v>0</v>
      </c>
      <c r="DV19" s="28"/>
      <c r="DW19" s="28"/>
      <c r="DX19" s="28"/>
      <c r="DY19" s="28"/>
      <c r="DZ19" s="28"/>
    </row>
    <row r="20" spans="1:130" ht="18.75" x14ac:dyDescent="0.3">
      <c r="A20" s="28"/>
      <c r="B20" s="28"/>
      <c r="C20" s="24" t="s">
        <v>22</v>
      </c>
      <c r="D20" s="157"/>
      <c r="E20" s="157"/>
      <c r="F20" s="157"/>
      <c r="G20" s="157"/>
      <c r="H20" s="157"/>
      <c r="I20" s="157"/>
      <c r="J20" s="157"/>
      <c r="K20" s="157"/>
      <c r="L20" s="157"/>
      <c r="M20" s="26">
        <f t="shared" ref="M20:AR20" si="18">IF(AND(OR(M$5="F",M$7="S",M$7="D"),(COUNTIF(M$11:M$18,"G")+COUNTIF(M$11:M$18,"G1")+COUNTIF(M$11:M$18,"G4N")=0)),"OK",IF(AND(OR(M$5="F",M$7="S",M$7="D"),(COUNTIF(M$11:M$18,"G")+COUNTIF(M$11:M$18,"G1")+COUNTIF(M$11:M$18,"G4N")&gt;=1)),COUNTIF(M$11:M$18,"G")+COUNTIF(M$11:M$18,"G1")+COUNTIF(M$11:M$18,"G4N")&amp;"?",COUNTIF(M$11:M$18,"G")+COUNTIF(M$11:M$18,"G1")+COUNTIF(M$11:M$18,"G4N")))</f>
        <v>0</v>
      </c>
      <c r="N20" s="26">
        <f t="shared" si="18"/>
        <v>0</v>
      </c>
      <c r="O20" s="26">
        <f t="shared" si="18"/>
        <v>0</v>
      </c>
      <c r="P20" s="26">
        <f t="shared" si="18"/>
        <v>0</v>
      </c>
      <c r="Q20" s="26">
        <f t="shared" si="18"/>
        <v>0</v>
      </c>
      <c r="R20" s="26" t="str">
        <f t="shared" si="18"/>
        <v>OK</v>
      </c>
      <c r="S20" s="26" t="str">
        <f t="shared" si="18"/>
        <v>OK</v>
      </c>
      <c r="T20" s="26">
        <f t="shared" si="18"/>
        <v>0</v>
      </c>
      <c r="U20" s="26">
        <f t="shared" si="18"/>
        <v>0</v>
      </c>
      <c r="V20" s="26">
        <f t="shared" si="18"/>
        <v>0</v>
      </c>
      <c r="W20" s="26">
        <f t="shared" si="18"/>
        <v>0</v>
      </c>
      <c r="X20" s="26">
        <f t="shared" si="18"/>
        <v>0</v>
      </c>
      <c r="Y20" s="26" t="str">
        <f t="shared" si="18"/>
        <v>OK</v>
      </c>
      <c r="Z20" s="26" t="str">
        <f t="shared" si="18"/>
        <v>OK</v>
      </c>
      <c r="AA20" s="26">
        <f t="shared" si="18"/>
        <v>0</v>
      </c>
      <c r="AB20" s="26">
        <f t="shared" si="18"/>
        <v>0</v>
      </c>
      <c r="AC20" s="26">
        <f t="shared" si="18"/>
        <v>0</v>
      </c>
      <c r="AD20" s="26">
        <f t="shared" si="18"/>
        <v>0</v>
      </c>
      <c r="AE20" s="26">
        <f t="shared" si="18"/>
        <v>0</v>
      </c>
      <c r="AF20" s="26" t="str">
        <f t="shared" si="18"/>
        <v>OK</v>
      </c>
      <c r="AG20" s="26" t="str">
        <f t="shared" si="18"/>
        <v>OK</v>
      </c>
      <c r="AH20" s="26">
        <f t="shared" si="18"/>
        <v>0</v>
      </c>
      <c r="AI20" s="26">
        <f t="shared" si="18"/>
        <v>0</v>
      </c>
      <c r="AJ20" s="26">
        <f t="shared" si="18"/>
        <v>0</v>
      </c>
      <c r="AK20" s="26">
        <f t="shared" si="18"/>
        <v>0</v>
      </c>
      <c r="AL20" s="26">
        <f t="shared" si="18"/>
        <v>0</v>
      </c>
      <c r="AM20" s="26" t="str">
        <f t="shared" si="18"/>
        <v>OK</v>
      </c>
      <c r="AN20" s="26" t="str">
        <f t="shared" si="18"/>
        <v>OK</v>
      </c>
      <c r="AO20" s="26">
        <f t="shared" si="18"/>
        <v>0</v>
      </c>
      <c r="AP20" s="26">
        <f t="shared" si="18"/>
        <v>0</v>
      </c>
      <c r="AQ20" s="26">
        <f t="shared" si="18"/>
        <v>0</v>
      </c>
      <c r="AR20" s="26">
        <f t="shared" si="18"/>
        <v>0</v>
      </c>
      <c r="AS20" s="26">
        <f t="shared" ref="AS20:BX20" si="19">IF(AND(OR(AS$5="F",AS$7="S",AS$7="D"),(COUNTIF(AS$11:AS$18,"G")+COUNTIF(AS$11:AS$18,"G1")+COUNTIF(AS$11:AS$18,"G4N")=0)),"OK",IF(AND(OR(AS$5="F",AS$7="S",AS$7="D"),(COUNTIF(AS$11:AS$18,"G")+COUNTIF(AS$11:AS$18,"G1")+COUNTIF(AS$11:AS$18,"G4N")&gt;=1)),COUNTIF(AS$11:AS$18,"G")+COUNTIF(AS$11:AS$18,"G1")+COUNTIF(AS$11:AS$18,"G4N")&amp;"?",COUNTIF(AS$11:AS$18,"G")+COUNTIF(AS$11:AS$18,"G1")+COUNTIF(AS$11:AS$18,"G4N")))</f>
        <v>0</v>
      </c>
      <c r="AT20" s="26" t="str">
        <f t="shared" si="19"/>
        <v>OK</v>
      </c>
      <c r="AU20" s="26" t="str">
        <f t="shared" si="19"/>
        <v>OK</v>
      </c>
      <c r="AV20" s="26">
        <f t="shared" si="19"/>
        <v>0</v>
      </c>
      <c r="AW20" s="26">
        <f t="shared" si="19"/>
        <v>0</v>
      </c>
      <c r="AX20" s="26">
        <f t="shared" si="19"/>
        <v>0</v>
      </c>
      <c r="AY20" s="26">
        <f t="shared" si="19"/>
        <v>0</v>
      </c>
      <c r="AZ20" s="26">
        <f t="shared" si="19"/>
        <v>0</v>
      </c>
      <c r="BA20" s="26" t="str">
        <f t="shared" si="19"/>
        <v>OK</v>
      </c>
      <c r="BB20" s="26" t="str">
        <f t="shared" si="19"/>
        <v>OK</v>
      </c>
      <c r="BC20" s="26">
        <f t="shared" si="19"/>
        <v>0</v>
      </c>
      <c r="BD20" s="26">
        <f t="shared" si="19"/>
        <v>0</v>
      </c>
      <c r="BE20" s="26">
        <f t="shared" si="19"/>
        <v>0</v>
      </c>
      <c r="BF20" s="26">
        <f t="shared" si="19"/>
        <v>0</v>
      </c>
      <c r="BG20" s="26">
        <f t="shared" si="19"/>
        <v>0</v>
      </c>
      <c r="BH20" s="26" t="str">
        <f t="shared" si="19"/>
        <v>OK</v>
      </c>
      <c r="BI20" s="26" t="str">
        <f t="shared" si="19"/>
        <v>OK</v>
      </c>
      <c r="BJ20" s="26">
        <f t="shared" si="19"/>
        <v>0</v>
      </c>
      <c r="BK20" s="26">
        <f t="shared" si="19"/>
        <v>0</v>
      </c>
      <c r="BL20" s="26">
        <f t="shared" si="19"/>
        <v>0</v>
      </c>
      <c r="BM20" s="26">
        <f t="shared" si="19"/>
        <v>0</v>
      </c>
      <c r="BN20" s="26">
        <f t="shared" si="19"/>
        <v>0</v>
      </c>
      <c r="BO20" s="26" t="str">
        <f t="shared" si="19"/>
        <v>OK</v>
      </c>
      <c r="BP20" s="26" t="str">
        <f t="shared" si="19"/>
        <v>OK</v>
      </c>
      <c r="BQ20" s="26">
        <f t="shared" si="19"/>
        <v>0</v>
      </c>
      <c r="BR20" s="26">
        <f t="shared" si="19"/>
        <v>0</v>
      </c>
      <c r="BS20" s="26">
        <f t="shared" si="19"/>
        <v>0</v>
      </c>
      <c r="BT20" s="26">
        <f t="shared" si="19"/>
        <v>0</v>
      </c>
      <c r="BU20" s="26">
        <f t="shared" si="19"/>
        <v>0</v>
      </c>
      <c r="BV20" s="26" t="str">
        <f t="shared" si="19"/>
        <v>OK</v>
      </c>
      <c r="BW20" s="26" t="str">
        <f t="shared" si="19"/>
        <v>OK</v>
      </c>
      <c r="BX20" s="26">
        <f t="shared" si="19"/>
        <v>0</v>
      </c>
      <c r="BY20" s="26">
        <f t="shared" ref="BY20:DD20" si="20">IF(AND(OR(BY$5="F",BY$7="S",BY$7="D"),(COUNTIF(BY$11:BY$18,"G")+COUNTIF(BY$11:BY$18,"G1")+COUNTIF(BY$11:BY$18,"G4N")=0)),"OK",IF(AND(OR(BY$5="F",BY$7="S",BY$7="D"),(COUNTIF(BY$11:BY$18,"G")+COUNTIF(BY$11:BY$18,"G1")+COUNTIF(BY$11:BY$18,"G4N")&gt;=1)),COUNTIF(BY$11:BY$18,"G")+COUNTIF(BY$11:BY$18,"G1")+COUNTIF(BY$11:BY$18,"G4N")&amp;"?",COUNTIF(BY$11:BY$18,"G")+COUNTIF(BY$11:BY$18,"G1")+COUNTIF(BY$11:BY$18,"G4N")))</f>
        <v>0</v>
      </c>
      <c r="BZ20" s="26">
        <f t="shared" si="20"/>
        <v>0</v>
      </c>
      <c r="CA20" s="26">
        <f t="shared" si="20"/>
        <v>0</v>
      </c>
      <c r="CB20" s="26">
        <f t="shared" si="20"/>
        <v>0</v>
      </c>
      <c r="CC20" s="26" t="str">
        <f t="shared" si="20"/>
        <v>OK</v>
      </c>
      <c r="CD20" s="26" t="str">
        <f t="shared" si="20"/>
        <v>OK</v>
      </c>
      <c r="CE20" s="26">
        <f t="shared" si="20"/>
        <v>0</v>
      </c>
      <c r="CF20" s="26">
        <f t="shared" si="20"/>
        <v>0</v>
      </c>
      <c r="CG20" s="26">
        <f t="shared" si="20"/>
        <v>0</v>
      </c>
      <c r="CH20" s="26">
        <f t="shared" si="20"/>
        <v>0</v>
      </c>
      <c r="CI20" s="26">
        <f t="shared" si="20"/>
        <v>0</v>
      </c>
      <c r="CJ20" s="26" t="str">
        <f t="shared" si="20"/>
        <v>OK</v>
      </c>
      <c r="CK20" s="26" t="str">
        <f t="shared" si="20"/>
        <v>OK</v>
      </c>
      <c r="CL20" s="26">
        <f t="shared" si="20"/>
        <v>0</v>
      </c>
      <c r="CM20" s="26">
        <f t="shared" si="20"/>
        <v>0</v>
      </c>
      <c r="CN20" s="26">
        <f t="shared" si="20"/>
        <v>0</v>
      </c>
      <c r="CO20" s="26">
        <f t="shared" si="20"/>
        <v>0</v>
      </c>
      <c r="CP20" s="26">
        <f t="shared" si="20"/>
        <v>0</v>
      </c>
      <c r="CQ20" s="26" t="str">
        <f t="shared" si="20"/>
        <v>OK</v>
      </c>
      <c r="CR20" s="26" t="str">
        <f t="shared" si="20"/>
        <v>OK</v>
      </c>
      <c r="CS20" s="26">
        <f t="shared" si="20"/>
        <v>0</v>
      </c>
      <c r="CT20" s="26">
        <f t="shared" si="20"/>
        <v>0</v>
      </c>
      <c r="CU20" s="26">
        <f t="shared" si="20"/>
        <v>0</v>
      </c>
      <c r="CV20" s="26">
        <f t="shared" si="20"/>
        <v>0</v>
      </c>
      <c r="CW20" s="26">
        <f t="shared" si="20"/>
        <v>0</v>
      </c>
      <c r="CX20" s="26" t="str">
        <f t="shared" si="20"/>
        <v>OK</v>
      </c>
      <c r="CY20" s="26" t="str">
        <f t="shared" si="20"/>
        <v>OK</v>
      </c>
      <c r="CZ20" s="26">
        <f t="shared" si="20"/>
        <v>0</v>
      </c>
      <c r="DA20" s="26">
        <f t="shared" si="20"/>
        <v>0</v>
      </c>
      <c r="DB20" s="26">
        <f t="shared" si="20"/>
        <v>0</v>
      </c>
      <c r="DC20" s="26">
        <f t="shared" si="20"/>
        <v>0</v>
      </c>
      <c r="DD20" s="26">
        <f t="shared" si="20"/>
        <v>0</v>
      </c>
      <c r="DE20" s="26" t="str">
        <f t="shared" ref="DE20:DU20" si="21">IF(AND(OR(DE$5="F",DE$7="S",DE$7="D"),(COUNTIF(DE$11:DE$18,"G")+COUNTIF(DE$11:DE$18,"G1")+COUNTIF(DE$11:DE$18,"G4N")=0)),"OK",IF(AND(OR(DE$5="F",DE$7="S",DE$7="D"),(COUNTIF(DE$11:DE$18,"G")+COUNTIF(DE$11:DE$18,"G1")+COUNTIF(DE$11:DE$18,"G4N")&gt;=1)),COUNTIF(DE$11:DE$18,"G")+COUNTIF(DE$11:DE$18,"G1")+COUNTIF(DE$11:DE$18,"G4N")&amp;"?",COUNTIF(DE$11:DE$18,"G")+COUNTIF(DE$11:DE$18,"G1")+COUNTIF(DE$11:DE$18,"G4N")))</f>
        <v>OK</v>
      </c>
      <c r="DF20" s="26" t="str">
        <f t="shared" si="21"/>
        <v>OK</v>
      </c>
      <c r="DG20" s="26">
        <f t="shared" si="21"/>
        <v>0</v>
      </c>
      <c r="DH20" s="26">
        <f t="shared" si="21"/>
        <v>0</v>
      </c>
      <c r="DI20" s="26">
        <f t="shared" si="21"/>
        <v>0</v>
      </c>
      <c r="DJ20" s="26">
        <f t="shared" si="21"/>
        <v>0</v>
      </c>
      <c r="DK20" s="26">
        <f t="shared" si="21"/>
        <v>0</v>
      </c>
      <c r="DL20" s="26" t="str">
        <f t="shared" si="21"/>
        <v>OK</v>
      </c>
      <c r="DM20" s="26" t="str">
        <f t="shared" si="21"/>
        <v>OK</v>
      </c>
      <c r="DN20" s="26">
        <f t="shared" si="21"/>
        <v>0</v>
      </c>
      <c r="DO20" s="26">
        <f t="shared" si="21"/>
        <v>0</v>
      </c>
      <c r="DP20" s="26">
        <f t="shared" si="21"/>
        <v>0</v>
      </c>
      <c r="DQ20" s="26">
        <f t="shared" si="21"/>
        <v>0</v>
      </c>
      <c r="DR20" s="26">
        <f t="shared" si="21"/>
        <v>0</v>
      </c>
      <c r="DS20" s="26" t="str">
        <f t="shared" si="21"/>
        <v>OK</v>
      </c>
      <c r="DT20" s="26" t="str">
        <f t="shared" si="21"/>
        <v>OK</v>
      </c>
      <c r="DU20" s="26">
        <f t="shared" si="21"/>
        <v>0</v>
      </c>
      <c r="DV20" s="28"/>
      <c r="DW20" s="28"/>
      <c r="DX20" s="28"/>
      <c r="DY20" s="28"/>
      <c r="DZ20" s="28"/>
    </row>
    <row r="21" spans="1:130" ht="18.75" x14ac:dyDescent="0.3">
      <c r="A21" s="28"/>
      <c r="B21" s="28"/>
      <c r="C21" s="24" t="s">
        <v>23</v>
      </c>
      <c r="D21" s="157"/>
      <c r="E21" s="157"/>
      <c r="F21" s="157"/>
      <c r="G21" s="157"/>
      <c r="H21" s="157"/>
      <c r="I21" s="157"/>
      <c r="J21" s="157"/>
      <c r="K21" s="157"/>
      <c r="L21" s="157"/>
      <c r="M21" s="26">
        <f t="shared" ref="M21:AR21" si="22">IF(AND(OR(M$5="F",M$7="D"),(COUNTIF(M$11:M$18,"Res")+COUNTIF(M$11:M$18,"10")=0)),"OK",IF(AND(OR(M$5="F",,M$7="D"),(COUNTIF(M$11:M$18,"Res")+COUNTIF(M$11:M$18,10)&gt;=1)),COUNTIF(M$11:M$18,"Res")+COUNTIF(M$11:M$18,"10")&amp;"?",COUNTIF(M$11:M$18,"Res")+COUNTIF(M$11:M$18,10)))</f>
        <v>1</v>
      </c>
      <c r="N21" s="26">
        <f t="shared" si="22"/>
        <v>1</v>
      </c>
      <c r="O21" s="26">
        <f t="shared" si="22"/>
        <v>1</v>
      </c>
      <c r="P21" s="26">
        <f t="shared" si="22"/>
        <v>1</v>
      </c>
      <c r="Q21" s="26">
        <f t="shared" si="22"/>
        <v>1</v>
      </c>
      <c r="R21" s="26">
        <f t="shared" si="22"/>
        <v>0</v>
      </c>
      <c r="S21" s="26" t="str">
        <f t="shared" si="22"/>
        <v>OK</v>
      </c>
      <c r="T21" s="26">
        <f t="shared" si="22"/>
        <v>1</v>
      </c>
      <c r="U21" s="26">
        <f t="shared" si="22"/>
        <v>1</v>
      </c>
      <c r="V21" s="26">
        <f t="shared" si="22"/>
        <v>1</v>
      </c>
      <c r="W21" s="26">
        <f t="shared" si="22"/>
        <v>1</v>
      </c>
      <c r="X21" s="26">
        <f t="shared" si="22"/>
        <v>1</v>
      </c>
      <c r="Y21" s="26">
        <f t="shared" si="22"/>
        <v>1</v>
      </c>
      <c r="Z21" s="26" t="str">
        <f t="shared" si="22"/>
        <v>OK</v>
      </c>
      <c r="AA21" s="26">
        <f t="shared" si="22"/>
        <v>1</v>
      </c>
      <c r="AB21" s="26">
        <f t="shared" si="22"/>
        <v>1</v>
      </c>
      <c r="AC21" s="26">
        <f t="shared" si="22"/>
        <v>1</v>
      </c>
      <c r="AD21" s="26">
        <f t="shared" si="22"/>
        <v>1</v>
      </c>
      <c r="AE21" s="26">
        <f t="shared" si="22"/>
        <v>1</v>
      </c>
      <c r="AF21" s="26">
        <f t="shared" si="22"/>
        <v>0</v>
      </c>
      <c r="AG21" s="26" t="str">
        <f t="shared" si="22"/>
        <v>OK</v>
      </c>
      <c r="AH21" s="26">
        <f t="shared" si="22"/>
        <v>0</v>
      </c>
      <c r="AI21" s="26">
        <f t="shared" si="22"/>
        <v>0</v>
      </c>
      <c r="AJ21" s="26">
        <f t="shared" si="22"/>
        <v>0</v>
      </c>
      <c r="AK21" s="26">
        <f t="shared" si="22"/>
        <v>0</v>
      </c>
      <c r="AL21" s="26">
        <f t="shared" si="22"/>
        <v>0</v>
      </c>
      <c r="AM21" s="26">
        <f t="shared" si="22"/>
        <v>0</v>
      </c>
      <c r="AN21" s="26" t="str">
        <f t="shared" si="22"/>
        <v>OK</v>
      </c>
      <c r="AO21" s="26">
        <f t="shared" si="22"/>
        <v>0</v>
      </c>
      <c r="AP21" s="26">
        <f t="shared" si="22"/>
        <v>0</v>
      </c>
      <c r="AQ21" s="26">
        <f t="shared" si="22"/>
        <v>0</v>
      </c>
      <c r="AR21" s="26">
        <f t="shared" si="22"/>
        <v>0</v>
      </c>
      <c r="AS21" s="26">
        <f t="shared" ref="AS21:BX21" si="23">IF(AND(OR(AS$5="F",AS$7="D"),(COUNTIF(AS$11:AS$18,"Res")+COUNTIF(AS$11:AS$18,"10")=0)),"OK",IF(AND(OR(AS$5="F",,AS$7="D"),(COUNTIF(AS$11:AS$18,"Res")+COUNTIF(AS$11:AS$18,10)&gt;=1)),COUNTIF(AS$11:AS$18,"Res")+COUNTIF(AS$11:AS$18,"10")&amp;"?",COUNTIF(AS$11:AS$18,"Res")+COUNTIF(AS$11:AS$18,10)))</f>
        <v>0</v>
      </c>
      <c r="AT21" s="26">
        <f t="shared" si="23"/>
        <v>0</v>
      </c>
      <c r="AU21" s="26" t="str">
        <f t="shared" si="23"/>
        <v>OK</v>
      </c>
      <c r="AV21" s="26">
        <f t="shared" si="23"/>
        <v>0</v>
      </c>
      <c r="AW21" s="26">
        <f t="shared" si="23"/>
        <v>0</v>
      </c>
      <c r="AX21" s="26">
        <f t="shared" si="23"/>
        <v>0</v>
      </c>
      <c r="AY21" s="26">
        <f t="shared" si="23"/>
        <v>0</v>
      </c>
      <c r="AZ21" s="26">
        <f t="shared" si="23"/>
        <v>0</v>
      </c>
      <c r="BA21" s="26">
        <f t="shared" si="23"/>
        <v>0</v>
      </c>
      <c r="BB21" s="26" t="str">
        <f t="shared" si="23"/>
        <v>OK</v>
      </c>
      <c r="BC21" s="26">
        <f t="shared" si="23"/>
        <v>0</v>
      </c>
      <c r="BD21" s="26">
        <f t="shared" si="23"/>
        <v>0</v>
      </c>
      <c r="BE21" s="26">
        <f t="shared" si="23"/>
        <v>0</v>
      </c>
      <c r="BF21" s="26">
        <f t="shared" si="23"/>
        <v>0</v>
      </c>
      <c r="BG21" s="26">
        <f t="shared" si="23"/>
        <v>0</v>
      </c>
      <c r="BH21" s="26">
        <f t="shared" si="23"/>
        <v>0</v>
      </c>
      <c r="BI21" s="26" t="str">
        <f t="shared" si="23"/>
        <v>OK</v>
      </c>
      <c r="BJ21" s="26">
        <f t="shared" si="23"/>
        <v>0</v>
      </c>
      <c r="BK21" s="26">
        <f t="shared" si="23"/>
        <v>0</v>
      </c>
      <c r="BL21" s="26">
        <f t="shared" si="23"/>
        <v>0</v>
      </c>
      <c r="BM21" s="26">
        <f t="shared" si="23"/>
        <v>0</v>
      </c>
      <c r="BN21" s="26">
        <f t="shared" si="23"/>
        <v>0</v>
      </c>
      <c r="BO21" s="26">
        <f t="shared" si="23"/>
        <v>0</v>
      </c>
      <c r="BP21" s="26" t="str">
        <f t="shared" si="23"/>
        <v>OK</v>
      </c>
      <c r="BQ21" s="26">
        <f t="shared" si="23"/>
        <v>0</v>
      </c>
      <c r="BR21" s="26">
        <f t="shared" si="23"/>
        <v>0</v>
      </c>
      <c r="BS21" s="26">
        <f t="shared" si="23"/>
        <v>0</v>
      </c>
      <c r="BT21" s="26">
        <f t="shared" si="23"/>
        <v>0</v>
      </c>
      <c r="BU21" s="26">
        <f t="shared" si="23"/>
        <v>0</v>
      </c>
      <c r="BV21" s="26">
        <f t="shared" si="23"/>
        <v>0</v>
      </c>
      <c r="BW21" s="26" t="str">
        <f t="shared" si="23"/>
        <v>OK</v>
      </c>
      <c r="BX21" s="26">
        <f t="shared" si="23"/>
        <v>0</v>
      </c>
      <c r="BY21" s="26">
        <f t="shared" ref="BY21:DD21" si="24">IF(AND(OR(BY$5="F",BY$7="D"),(COUNTIF(BY$11:BY$18,"Res")+COUNTIF(BY$11:BY$18,"10")=0)),"OK",IF(AND(OR(BY$5="F",,BY$7="D"),(COUNTIF(BY$11:BY$18,"Res")+COUNTIF(BY$11:BY$18,10)&gt;=1)),COUNTIF(BY$11:BY$18,"Res")+COUNTIF(BY$11:BY$18,"10")&amp;"?",COUNTIF(BY$11:BY$18,"Res")+COUNTIF(BY$11:BY$18,10)))</f>
        <v>0</v>
      </c>
      <c r="BZ21" s="26">
        <f t="shared" si="24"/>
        <v>0</v>
      </c>
      <c r="CA21" s="26">
        <f t="shared" si="24"/>
        <v>0</v>
      </c>
      <c r="CB21" s="26">
        <f t="shared" si="24"/>
        <v>0</v>
      </c>
      <c r="CC21" s="26">
        <f t="shared" si="24"/>
        <v>0</v>
      </c>
      <c r="CD21" s="26" t="str">
        <f t="shared" si="24"/>
        <v>OK</v>
      </c>
      <c r="CE21" s="26">
        <f t="shared" si="24"/>
        <v>0</v>
      </c>
      <c r="CF21" s="26">
        <f t="shared" si="24"/>
        <v>0</v>
      </c>
      <c r="CG21" s="26">
        <f t="shared" si="24"/>
        <v>0</v>
      </c>
      <c r="CH21" s="26">
        <f t="shared" si="24"/>
        <v>0</v>
      </c>
      <c r="CI21" s="26">
        <f t="shared" si="24"/>
        <v>0</v>
      </c>
      <c r="CJ21" s="26">
        <f t="shared" si="24"/>
        <v>0</v>
      </c>
      <c r="CK21" s="26" t="str">
        <f t="shared" si="24"/>
        <v>OK</v>
      </c>
      <c r="CL21" s="26">
        <f t="shared" si="24"/>
        <v>0</v>
      </c>
      <c r="CM21" s="26">
        <f t="shared" si="24"/>
        <v>0</v>
      </c>
      <c r="CN21" s="26">
        <f t="shared" si="24"/>
        <v>0</v>
      </c>
      <c r="CO21" s="26">
        <f t="shared" si="24"/>
        <v>0</v>
      </c>
      <c r="CP21" s="26">
        <f t="shared" si="24"/>
        <v>0</v>
      </c>
      <c r="CQ21" s="26">
        <f t="shared" si="24"/>
        <v>0</v>
      </c>
      <c r="CR21" s="26" t="str">
        <f t="shared" si="24"/>
        <v>OK</v>
      </c>
      <c r="CS21" s="26">
        <f t="shared" si="24"/>
        <v>0</v>
      </c>
      <c r="CT21" s="26">
        <f t="shared" si="24"/>
        <v>0</v>
      </c>
      <c r="CU21" s="26">
        <f t="shared" si="24"/>
        <v>0</v>
      </c>
      <c r="CV21" s="26">
        <f t="shared" si="24"/>
        <v>0</v>
      </c>
      <c r="CW21" s="26">
        <f t="shared" si="24"/>
        <v>0</v>
      </c>
      <c r="CX21" s="26">
        <f t="shared" si="24"/>
        <v>0</v>
      </c>
      <c r="CY21" s="26" t="str">
        <f t="shared" si="24"/>
        <v>OK</v>
      </c>
      <c r="CZ21" s="26">
        <f t="shared" si="24"/>
        <v>0</v>
      </c>
      <c r="DA21" s="26">
        <f t="shared" si="24"/>
        <v>0</v>
      </c>
      <c r="DB21" s="26">
        <f t="shared" si="24"/>
        <v>0</v>
      </c>
      <c r="DC21" s="26">
        <f t="shared" si="24"/>
        <v>0</v>
      </c>
      <c r="DD21" s="26">
        <f t="shared" si="24"/>
        <v>0</v>
      </c>
      <c r="DE21" s="26">
        <f t="shared" ref="DE21:DU21" si="25">IF(AND(OR(DE$5="F",DE$7="D"),(COUNTIF(DE$11:DE$18,"Res")+COUNTIF(DE$11:DE$18,"10")=0)),"OK",IF(AND(OR(DE$5="F",,DE$7="D"),(COUNTIF(DE$11:DE$18,"Res")+COUNTIF(DE$11:DE$18,10)&gt;=1)),COUNTIF(DE$11:DE$18,"Res")+COUNTIF(DE$11:DE$18,"10")&amp;"?",COUNTIF(DE$11:DE$18,"Res")+COUNTIF(DE$11:DE$18,10)))</f>
        <v>0</v>
      </c>
      <c r="DF21" s="26" t="str">
        <f t="shared" si="25"/>
        <v>OK</v>
      </c>
      <c r="DG21" s="26">
        <f t="shared" si="25"/>
        <v>0</v>
      </c>
      <c r="DH21" s="26">
        <f t="shared" si="25"/>
        <v>0</v>
      </c>
      <c r="DI21" s="26">
        <f t="shared" si="25"/>
        <v>0</v>
      </c>
      <c r="DJ21" s="26">
        <f t="shared" si="25"/>
        <v>0</v>
      </c>
      <c r="DK21" s="26">
        <f t="shared" si="25"/>
        <v>0</v>
      </c>
      <c r="DL21" s="26">
        <f t="shared" si="25"/>
        <v>0</v>
      </c>
      <c r="DM21" s="26" t="str">
        <f t="shared" si="25"/>
        <v>OK</v>
      </c>
      <c r="DN21" s="26">
        <f t="shared" si="25"/>
        <v>0</v>
      </c>
      <c r="DO21" s="26">
        <f t="shared" si="25"/>
        <v>0</v>
      </c>
      <c r="DP21" s="26">
        <f t="shared" si="25"/>
        <v>0</v>
      </c>
      <c r="DQ21" s="26">
        <f t="shared" si="25"/>
        <v>0</v>
      </c>
      <c r="DR21" s="26">
        <f t="shared" si="25"/>
        <v>0</v>
      </c>
      <c r="DS21" s="26">
        <f t="shared" si="25"/>
        <v>0</v>
      </c>
      <c r="DT21" s="26" t="str">
        <f t="shared" si="25"/>
        <v>OK</v>
      </c>
      <c r="DU21" s="26">
        <f t="shared" si="25"/>
        <v>0</v>
      </c>
      <c r="DV21" s="28"/>
      <c r="DW21" s="28"/>
      <c r="DX21" s="28"/>
      <c r="DY21" s="28"/>
      <c r="DZ21" s="28"/>
    </row>
    <row r="22" spans="1:130" ht="18.75" x14ac:dyDescent="0.3">
      <c r="A22" s="28"/>
      <c r="B22" s="28"/>
      <c r="C22" s="24" t="s">
        <v>24</v>
      </c>
      <c r="D22" s="156"/>
      <c r="E22" s="156"/>
      <c r="F22" s="156"/>
      <c r="G22" s="156"/>
      <c r="H22" s="156"/>
      <c r="I22" s="156"/>
      <c r="J22" s="156"/>
      <c r="K22" s="156"/>
      <c r="L22" s="156"/>
      <c r="M22" s="25">
        <f t="shared" ref="M22:AI22" si="26">(COUNTIF(M11:M18,"4")+COUNTIF(M11:M18,"10")+COUNTIF(M11:M18,"G4N"))</f>
        <v>0</v>
      </c>
      <c r="N22" s="25">
        <f t="shared" si="26"/>
        <v>1</v>
      </c>
      <c r="O22" s="25">
        <f t="shared" si="26"/>
        <v>0</v>
      </c>
      <c r="P22" s="25">
        <f t="shared" si="26"/>
        <v>0</v>
      </c>
      <c r="Q22" s="25">
        <f t="shared" si="26"/>
        <v>0</v>
      </c>
      <c r="R22" s="25">
        <f t="shared" si="26"/>
        <v>0</v>
      </c>
      <c r="S22" s="25">
        <f t="shared" si="26"/>
        <v>0</v>
      </c>
      <c r="T22" s="25">
        <f t="shared" si="26"/>
        <v>0</v>
      </c>
      <c r="U22" s="25">
        <f t="shared" si="26"/>
        <v>1</v>
      </c>
      <c r="V22" s="25">
        <f t="shared" si="26"/>
        <v>0</v>
      </c>
      <c r="W22" s="25">
        <f t="shared" si="26"/>
        <v>0</v>
      </c>
      <c r="X22" s="25">
        <f t="shared" si="26"/>
        <v>0</v>
      </c>
      <c r="Y22" s="25">
        <f t="shared" si="26"/>
        <v>0</v>
      </c>
      <c r="Z22" s="25">
        <f t="shared" si="26"/>
        <v>0</v>
      </c>
      <c r="AA22" s="25">
        <f t="shared" si="26"/>
        <v>0</v>
      </c>
      <c r="AB22" s="25">
        <f t="shared" si="26"/>
        <v>0</v>
      </c>
      <c r="AC22" s="25">
        <f t="shared" si="26"/>
        <v>0</v>
      </c>
      <c r="AD22" s="25">
        <f t="shared" si="26"/>
        <v>0</v>
      </c>
      <c r="AE22" s="25">
        <f t="shared" si="26"/>
        <v>0</v>
      </c>
      <c r="AF22" s="25">
        <f t="shared" si="26"/>
        <v>0</v>
      </c>
      <c r="AG22" s="25">
        <f t="shared" si="26"/>
        <v>0</v>
      </c>
      <c r="AH22" s="25">
        <f t="shared" si="26"/>
        <v>0</v>
      </c>
      <c r="AI22" s="25">
        <f t="shared" si="26"/>
        <v>0</v>
      </c>
      <c r="AJ22" s="25">
        <f t="shared" ref="AJ22:BO22" si="27">(COUNTIF(AJ11:AJ18,"4")+COUNTIF(AJ11:AJ18,"10")+COUNTIF(AJ11:AJ18,"G4N"))</f>
        <v>0</v>
      </c>
      <c r="AK22" s="25">
        <f t="shared" si="27"/>
        <v>0</v>
      </c>
      <c r="AL22" s="25">
        <f t="shared" si="27"/>
        <v>0</v>
      </c>
      <c r="AM22" s="25">
        <f t="shared" si="27"/>
        <v>0</v>
      </c>
      <c r="AN22" s="25">
        <f t="shared" si="27"/>
        <v>0</v>
      </c>
      <c r="AO22" s="25">
        <f t="shared" si="27"/>
        <v>0</v>
      </c>
      <c r="AP22" s="25">
        <f t="shared" si="27"/>
        <v>0</v>
      </c>
      <c r="AQ22" s="25">
        <f t="shared" si="27"/>
        <v>0</v>
      </c>
      <c r="AR22" s="25">
        <f t="shared" si="27"/>
        <v>0</v>
      </c>
      <c r="AS22" s="25">
        <f t="shared" si="27"/>
        <v>0</v>
      </c>
      <c r="AT22" s="25">
        <f t="shared" si="27"/>
        <v>0</v>
      </c>
      <c r="AU22" s="25">
        <f t="shared" si="27"/>
        <v>0</v>
      </c>
      <c r="AV22" s="25">
        <f t="shared" si="27"/>
        <v>0</v>
      </c>
      <c r="AW22" s="25">
        <f t="shared" si="27"/>
        <v>0</v>
      </c>
      <c r="AX22" s="25">
        <f t="shared" si="27"/>
        <v>0</v>
      </c>
      <c r="AY22" s="25">
        <f t="shared" si="27"/>
        <v>0</v>
      </c>
      <c r="AZ22" s="25">
        <f t="shared" si="27"/>
        <v>0</v>
      </c>
      <c r="BA22" s="25">
        <f t="shared" si="27"/>
        <v>0</v>
      </c>
      <c r="BB22" s="25">
        <f t="shared" si="27"/>
        <v>0</v>
      </c>
      <c r="BC22" s="25">
        <f t="shared" si="27"/>
        <v>0</v>
      </c>
      <c r="BD22" s="25">
        <f t="shared" si="27"/>
        <v>0</v>
      </c>
      <c r="BE22" s="25">
        <f t="shared" si="27"/>
        <v>0</v>
      </c>
      <c r="BF22" s="25">
        <f t="shared" si="27"/>
        <v>0</v>
      </c>
      <c r="BG22" s="25">
        <f t="shared" si="27"/>
        <v>0</v>
      </c>
      <c r="BH22" s="25">
        <f t="shared" si="27"/>
        <v>0</v>
      </c>
      <c r="BI22" s="25">
        <f t="shared" si="27"/>
        <v>0</v>
      </c>
      <c r="BJ22" s="25">
        <f t="shared" si="27"/>
        <v>0</v>
      </c>
      <c r="BK22" s="25">
        <f t="shared" si="27"/>
        <v>0</v>
      </c>
      <c r="BL22" s="25">
        <f t="shared" si="27"/>
        <v>0</v>
      </c>
      <c r="BM22" s="25">
        <f t="shared" si="27"/>
        <v>0</v>
      </c>
      <c r="BN22" s="25">
        <f t="shared" si="27"/>
        <v>0</v>
      </c>
      <c r="BO22" s="25">
        <f t="shared" si="27"/>
        <v>0</v>
      </c>
      <c r="BP22" s="25">
        <f t="shared" ref="BP22:CU22" si="28">(COUNTIF(BP11:BP18,"4")+COUNTIF(BP11:BP18,"10")+COUNTIF(BP11:BP18,"G4N"))</f>
        <v>0</v>
      </c>
      <c r="BQ22" s="25">
        <f t="shared" si="28"/>
        <v>0</v>
      </c>
      <c r="BR22" s="25">
        <f t="shared" si="28"/>
        <v>0</v>
      </c>
      <c r="BS22" s="25">
        <f t="shared" si="28"/>
        <v>0</v>
      </c>
      <c r="BT22" s="25">
        <f t="shared" si="28"/>
        <v>0</v>
      </c>
      <c r="BU22" s="25">
        <f t="shared" si="28"/>
        <v>0</v>
      </c>
      <c r="BV22" s="25">
        <f t="shared" si="28"/>
        <v>0</v>
      </c>
      <c r="BW22" s="25">
        <f t="shared" si="28"/>
        <v>0</v>
      </c>
      <c r="BX22" s="25">
        <f t="shared" si="28"/>
        <v>0</v>
      </c>
      <c r="BY22" s="25">
        <f t="shared" si="28"/>
        <v>0</v>
      </c>
      <c r="BZ22" s="25">
        <f t="shared" si="28"/>
        <v>0</v>
      </c>
      <c r="CA22" s="25">
        <f t="shared" si="28"/>
        <v>0</v>
      </c>
      <c r="CB22" s="25">
        <f t="shared" si="28"/>
        <v>0</v>
      </c>
      <c r="CC22" s="25">
        <f t="shared" si="28"/>
        <v>0</v>
      </c>
      <c r="CD22" s="25">
        <f t="shared" si="28"/>
        <v>0</v>
      </c>
      <c r="CE22" s="25">
        <f t="shared" si="28"/>
        <v>0</v>
      </c>
      <c r="CF22" s="25">
        <f t="shared" si="28"/>
        <v>0</v>
      </c>
      <c r="CG22" s="25">
        <f t="shared" si="28"/>
        <v>0</v>
      </c>
      <c r="CH22" s="25">
        <f t="shared" si="28"/>
        <v>0</v>
      </c>
      <c r="CI22" s="25">
        <f t="shared" si="28"/>
        <v>0</v>
      </c>
      <c r="CJ22" s="25">
        <f t="shared" si="28"/>
        <v>0</v>
      </c>
      <c r="CK22" s="25">
        <f t="shared" si="28"/>
        <v>0</v>
      </c>
      <c r="CL22" s="25">
        <f t="shared" si="28"/>
        <v>0</v>
      </c>
      <c r="CM22" s="25">
        <f t="shared" si="28"/>
        <v>0</v>
      </c>
      <c r="CN22" s="25">
        <f t="shared" si="28"/>
        <v>0</v>
      </c>
      <c r="CO22" s="25">
        <f t="shared" si="28"/>
        <v>0</v>
      </c>
      <c r="CP22" s="25">
        <f t="shared" si="28"/>
        <v>0</v>
      </c>
      <c r="CQ22" s="25">
        <f t="shared" si="28"/>
        <v>0</v>
      </c>
      <c r="CR22" s="25">
        <f t="shared" si="28"/>
        <v>0</v>
      </c>
      <c r="CS22" s="25">
        <f t="shared" si="28"/>
        <v>0</v>
      </c>
      <c r="CT22" s="25">
        <f t="shared" si="28"/>
        <v>0</v>
      </c>
      <c r="CU22" s="25">
        <f t="shared" si="28"/>
        <v>0</v>
      </c>
      <c r="CV22" s="25">
        <f t="shared" ref="CV22:DU22" si="29">(COUNTIF(CV11:CV18,"4")+COUNTIF(CV11:CV18,"10")+COUNTIF(CV11:CV18,"G4N"))</f>
        <v>0</v>
      </c>
      <c r="CW22" s="25">
        <f t="shared" si="29"/>
        <v>0</v>
      </c>
      <c r="CX22" s="25">
        <f t="shared" si="29"/>
        <v>0</v>
      </c>
      <c r="CY22" s="25">
        <f t="shared" si="29"/>
        <v>0</v>
      </c>
      <c r="CZ22" s="25">
        <f t="shared" si="29"/>
        <v>0</v>
      </c>
      <c r="DA22" s="25">
        <f t="shared" si="29"/>
        <v>0</v>
      </c>
      <c r="DB22" s="25">
        <f t="shared" si="29"/>
        <v>0</v>
      </c>
      <c r="DC22" s="25">
        <f t="shared" si="29"/>
        <v>0</v>
      </c>
      <c r="DD22" s="25">
        <f t="shared" si="29"/>
        <v>0</v>
      </c>
      <c r="DE22" s="25">
        <f t="shared" si="29"/>
        <v>0</v>
      </c>
      <c r="DF22" s="25">
        <f t="shared" si="29"/>
        <v>0</v>
      </c>
      <c r="DG22" s="25">
        <f t="shared" si="29"/>
        <v>0</v>
      </c>
      <c r="DH22" s="25">
        <f t="shared" si="29"/>
        <v>0</v>
      </c>
      <c r="DI22" s="25">
        <f t="shared" si="29"/>
        <v>0</v>
      </c>
      <c r="DJ22" s="25">
        <f t="shared" si="29"/>
        <v>0</v>
      </c>
      <c r="DK22" s="25">
        <f t="shared" si="29"/>
        <v>0</v>
      </c>
      <c r="DL22" s="25">
        <f t="shared" si="29"/>
        <v>0</v>
      </c>
      <c r="DM22" s="25">
        <f t="shared" si="29"/>
        <v>0</v>
      </c>
      <c r="DN22" s="25">
        <f t="shared" si="29"/>
        <v>0</v>
      </c>
      <c r="DO22" s="25">
        <f t="shared" si="29"/>
        <v>0</v>
      </c>
      <c r="DP22" s="25">
        <f t="shared" si="29"/>
        <v>0</v>
      </c>
      <c r="DQ22" s="25">
        <f t="shared" si="29"/>
        <v>0</v>
      </c>
      <c r="DR22" s="25">
        <f t="shared" si="29"/>
        <v>0</v>
      </c>
      <c r="DS22" s="25">
        <f t="shared" si="29"/>
        <v>0</v>
      </c>
      <c r="DT22" s="25">
        <f t="shared" si="29"/>
        <v>0</v>
      </c>
      <c r="DU22" s="25">
        <f t="shared" si="29"/>
        <v>0</v>
      </c>
      <c r="DV22" s="28"/>
      <c r="DW22" s="28"/>
      <c r="DX22" s="28"/>
      <c r="DY22" s="28"/>
      <c r="DZ22" s="28"/>
    </row>
    <row r="23" spans="1:130" ht="18.75" x14ac:dyDescent="0.3">
      <c r="A23" s="28"/>
      <c r="B23" s="28"/>
      <c r="C23" s="24" t="s">
        <v>25</v>
      </c>
      <c r="D23" s="156"/>
      <c r="E23" s="156"/>
      <c r="F23" s="156"/>
      <c r="G23" s="156"/>
      <c r="H23" s="156"/>
      <c r="I23" s="156"/>
      <c r="J23" s="156"/>
      <c r="K23" s="156"/>
      <c r="L23" s="156"/>
      <c r="M23" s="25">
        <f t="shared" ref="M23:AI23" si="30">(COUNTIF(M$11:M$18,"G4N")+COUNTIF(M$11:M$18,"N"))</f>
        <v>0</v>
      </c>
      <c r="N23" s="25">
        <f t="shared" si="30"/>
        <v>0</v>
      </c>
      <c r="O23" s="25">
        <f t="shared" si="30"/>
        <v>0</v>
      </c>
      <c r="P23" s="25">
        <f t="shared" si="30"/>
        <v>0</v>
      </c>
      <c r="Q23" s="25">
        <f t="shared" si="30"/>
        <v>1</v>
      </c>
      <c r="R23" s="25">
        <f t="shared" si="30"/>
        <v>0</v>
      </c>
      <c r="S23" s="25">
        <f t="shared" si="30"/>
        <v>0</v>
      </c>
      <c r="T23" s="25">
        <f t="shared" si="30"/>
        <v>0</v>
      </c>
      <c r="U23" s="25">
        <f t="shared" si="30"/>
        <v>0</v>
      </c>
      <c r="V23" s="25">
        <f t="shared" si="30"/>
        <v>0</v>
      </c>
      <c r="W23" s="25">
        <f t="shared" si="30"/>
        <v>0</v>
      </c>
      <c r="X23" s="25">
        <f t="shared" si="30"/>
        <v>0</v>
      </c>
      <c r="Y23" s="25">
        <f t="shared" si="30"/>
        <v>0</v>
      </c>
      <c r="Z23" s="25">
        <f t="shared" si="30"/>
        <v>0</v>
      </c>
      <c r="AA23" s="25">
        <f t="shared" si="30"/>
        <v>0</v>
      </c>
      <c r="AB23" s="25">
        <f t="shared" si="30"/>
        <v>0</v>
      </c>
      <c r="AC23" s="25">
        <f t="shared" si="30"/>
        <v>0</v>
      </c>
      <c r="AD23" s="25">
        <f t="shared" si="30"/>
        <v>0</v>
      </c>
      <c r="AE23" s="25">
        <f t="shared" si="30"/>
        <v>0</v>
      </c>
      <c r="AF23" s="25">
        <f t="shared" si="30"/>
        <v>0</v>
      </c>
      <c r="AG23" s="25">
        <f t="shared" si="30"/>
        <v>0</v>
      </c>
      <c r="AH23" s="25">
        <f t="shared" si="30"/>
        <v>0</v>
      </c>
      <c r="AI23" s="25">
        <f t="shared" si="30"/>
        <v>0</v>
      </c>
      <c r="AJ23" s="25">
        <f t="shared" ref="AJ23:BO23" si="31">(COUNTIF(AJ$11:AJ$18,"G4N")+COUNTIF(AJ$11:AJ$18,"N"))</f>
        <v>0</v>
      </c>
      <c r="AK23" s="25">
        <f t="shared" si="31"/>
        <v>0</v>
      </c>
      <c r="AL23" s="25">
        <f t="shared" si="31"/>
        <v>0</v>
      </c>
      <c r="AM23" s="25">
        <f t="shared" si="31"/>
        <v>0</v>
      </c>
      <c r="AN23" s="25">
        <f t="shared" si="31"/>
        <v>0</v>
      </c>
      <c r="AO23" s="25">
        <f t="shared" si="31"/>
        <v>0</v>
      </c>
      <c r="AP23" s="25">
        <f t="shared" si="31"/>
        <v>0</v>
      </c>
      <c r="AQ23" s="25">
        <f t="shared" si="31"/>
        <v>0</v>
      </c>
      <c r="AR23" s="25">
        <f t="shared" si="31"/>
        <v>0</v>
      </c>
      <c r="AS23" s="25">
        <f t="shared" si="31"/>
        <v>0</v>
      </c>
      <c r="AT23" s="25">
        <f t="shared" si="31"/>
        <v>0</v>
      </c>
      <c r="AU23" s="25">
        <f t="shared" si="31"/>
        <v>0</v>
      </c>
      <c r="AV23" s="25">
        <f t="shared" si="31"/>
        <v>0</v>
      </c>
      <c r="AW23" s="25">
        <f t="shared" si="31"/>
        <v>0</v>
      </c>
      <c r="AX23" s="25">
        <f t="shared" si="31"/>
        <v>0</v>
      </c>
      <c r="AY23" s="25">
        <f t="shared" si="31"/>
        <v>0</v>
      </c>
      <c r="AZ23" s="25">
        <f t="shared" si="31"/>
        <v>0</v>
      </c>
      <c r="BA23" s="25">
        <f t="shared" si="31"/>
        <v>0</v>
      </c>
      <c r="BB23" s="25">
        <f t="shared" si="31"/>
        <v>0</v>
      </c>
      <c r="BC23" s="25">
        <f t="shared" si="31"/>
        <v>0</v>
      </c>
      <c r="BD23" s="25">
        <f t="shared" si="31"/>
        <v>0</v>
      </c>
      <c r="BE23" s="25">
        <f t="shared" si="31"/>
        <v>0</v>
      </c>
      <c r="BF23" s="25">
        <f t="shared" si="31"/>
        <v>0</v>
      </c>
      <c r="BG23" s="25">
        <f t="shared" si="31"/>
        <v>0</v>
      </c>
      <c r="BH23" s="25">
        <f t="shared" si="31"/>
        <v>0</v>
      </c>
      <c r="BI23" s="25">
        <f t="shared" si="31"/>
        <v>0</v>
      </c>
      <c r="BJ23" s="25">
        <f t="shared" si="31"/>
        <v>0</v>
      </c>
      <c r="BK23" s="25">
        <f t="shared" si="31"/>
        <v>0</v>
      </c>
      <c r="BL23" s="25">
        <f t="shared" si="31"/>
        <v>0</v>
      </c>
      <c r="BM23" s="25">
        <f t="shared" si="31"/>
        <v>0</v>
      </c>
      <c r="BN23" s="25">
        <f t="shared" si="31"/>
        <v>0</v>
      </c>
      <c r="BO23" s="25">
        <f t="shared" si="31"/>
        <v>0</v>
      </c>
      <c r="BP23" s="25">
        <f t="shared" ref="BP23:CU23" si="32">(COUNTIF(BP$11:BP$18,"G4N")+COUNTIF(BP$11:BP$18,"N"))</f>
        <v>0</v>
      </c>
      <c r="BQ23" s="25">
        <f t="shared" si="32"/>
        <v>0</v>
      </c>
      <c r="BR23" s="25">
        <f t="shared" si="32"/>
        <v>0</v>
      </c>
      <c r="BS23" s="25">
        <f t="shared" si="32"/>
        <v>0</v>
      </c>
      <c r="BT23" s="25">
        <f t="shared" si="32"/>
        <v>0</v>
      </c>
      <c r="BU23" s="25">
        <f t="shared" si="32"/>
        <v>0</v>
      </c>
      <c r="BV23" s="25">
        <f t="shared" si="32"/>
        <v>0</v>
      </c>
      <c r="BW23" s="25">
        <f t="shared" si="32"/>
        <v>0</v>
      </c>
      <c r="BX23" s="25">
        <f t="shared" si="32"/>
        <v>0</v>
      </c>
      <c r="BY23" s="25">
        <f t="shared" si="32"/>
        <v>0</v>
      </c>
      <c r="BZ23" s="25">
        <f t="shared" si="32"/>
        <v>0</v>
      </c>
      <c r="CA23" s="25">
        <f t="shared" si="32"/>
        <v>0</v>
      </c>
      <c r="CB23" s="25">
        <f t="shared" si="32"/>
        <v>0</v>
      </c>
      <c r="CC23" s="25">
        <f t="shared" si="32"/>
        <v>0</v>
      </c>
      <c r="CD23" s="25">
        <f t="shared" si="32"/>
        <v>0</v>
      </c>
      <c r="CE23" s="25">
        <f t="shared" si="32"/>
        <v>0</v>
      </c>
      <c r="CF23" s="25">
        <f t="shared" si="32"/>
        <v>0</v>
      </c>
      <c r="CG23" s="25">
        <f t="shared" si="32"/>
        <v>0</v>
      </c>
      <c r="CH23" s="25">
        <f t="shared" si="32"/>
        <v>0</v>
      </c>
      <c r="CI23" s="25">
        <f t="shared" si="32"/>
        <v>0</v>
      </c>
      <c r="CJ23" s="25">
        <f t="shared" si="32"/>
        <v>0</v>
      </c>
      <c r="CK23" s="25">
        <f t="shared" si="32"/>
        <v>0</v>
      </c>
      <c r="CL23" s="25">
        <f t="shared" si="32"/>
        <v>0</v>
      </c>
      <c r="CM23" s="25">
        <f t="shared" si="32"/>
        <v>0</v>
      </c>
      <c r="CN23" s="25">
        <f t="shared" si="32"/>
        <v>0</v>
      </c>
      <c r="CO23" s="25">
        <f t="shared" si="32"/>
        <v>0</v>
      </c>
      <c r="CP23" s="25">
        <f t="shared" si="32"/>
        <v>0</v>
      </c>
      <c r="CQ23" s="25">
        <f t="shared" si="32"/>
        <v>0</v>
      </c>
      <c r="CR23" s="25">
        <f t="shared" si="32"/>
        <v>0</v>
      </c>
      <c r="CS23" s="25">
        <f t="shared" si="32"/>
        <v>0</v>
      </c>
      <c r="CT23" s="25">
        <f t="shared" si="32"/>
        <v>0</v>
      </c>
      <c r="CU23" s="25">
        <f t="shared" si="32"/>
        <v>0</v>
      </c>
      <c r="CV23" s="25">
        <f t="shared" ref="CV23:DU23" si="33">(COUNTIF(CV$11:CV$18,"G4N")+COUNTIF(CV$11:CV$18,"N"))</f>
        <v>0</v>
      </c>
      <c r="CW23" s="25">
        <f t="shared" si="33"/>
        <v>0</v>
      </c>
      <c r="CX23" s="25">
        <f t="shared" si="33"/>
        <v>0</v>
      </c>
      <c r="CY23" s="25">
        <f t="shared" si="33"/>
        <v>0</v>
      </c>
      <c r="CZ23" s="25">
        <f t="shared" si="33"/>
        <v>0</v>
      </c>
      <c r="DA23" s="25">
        <f t="shared" si="33"/>
        <v>0</v>
      </c>
      <c r="DB23" s="25">
        <f t="shared" si="33"/>
        <v>0</v>
      </c>
      <c r="DC23" s="25">
        <f t="shared" si="33"/>
        <v>0</v>
      </c>
      <c r="DD23" s="25">
        <f t="shared" si="33"/>
        <v>0</v>
      </c>
      <c r="DE23" s="25">
        <f t="shared" si="33"/>
        <v>0</v>
      </c>
      <c r="DF23" s="25">
        <f t="shared" si="33"/>
        <v>0</v>
      </c>
      <c r="DG23" s="25">
        <f t="shared" si="33"/>
        <v>0</v>
      </c>
      <c r="DH23" s="25">
        <f t="shared" si="33"/>
        <v>0</v>
      </c>
      <c r="DI23" s="25">
        <f t="shared" si="33"/>
        <v>0</v>
      </c>
      <c r="DJ23" s="25">
        <f t="shared" si="33"/>
        <v>0</v>
      </c>
      <c r="DK23" s="25">
        <f t="shared" si="33"/>
        <v>0</v>
      </c>
      <c r="DL23" s="25">
        <f t="shared" si="33"/>
        <v>0</v>
      </c>
      <c r="DM23" s="25">
        <f t="shared" si="33"/>
        <v>0</v>
      </c>
      <c r="DN23" s="25">
        <f t="shared" si="33"/>
        <v>0</v>
      </c>
      <c r="DO23" s="25">
        <f t="shared" si="33"/>
        <v>0</v>
      </c>
      <c r="DP23" s="25">
        <f t="shared" si="33"/>
        <v>0</v>
      </c>
      <c r="DQ23" s="25">
        <f t="shared" si="33"/>
        <v>0</v>
      </c>
      <c r="DR23" s="25">
        <f t="shared" si="33"/>
        <v>0</v>
      </c>
      <c r="DS23" s="25">
        <f t="shared" si="33"/>
        <v>0</v>
      </c>
      <c r="DT23" s="25">
        <f t="shared" si="33"/>
        <v>0</v>
      </c>
      <c r="DU23" s="25">
        <f t="shared" si="33"/>
        <v>0</v>
      </c>
      <c r="DV23" s="28"/>
      <c r="DW23" s="28"/>
      <c r="DX23" s="28"/>
      <c r="DY23" s="28"/>
      <c r="DZ23" s="28"/>
    </row>
    <row r="24" spans="1:130" s="64" customFormat="1" ht="19.5" thickBot="1" x14ac:dyDescent="0.35">
      <c r="A24" s="62"/>
      <c r="B24" s="62"/>
      <c r="C24" s="35"/>
      <c r="D24" s="63"/>
      <c r="E24" s="63"/>
      <c r="F24" s="63"/>
      <c r="G24" s="63"/>
      <c r="H24" s="63"/>
      <c r="I24" s="63"/>
      <c r="J24" s="63"/>
      <c r="K24" s="63"/>
      <c r="L24" s="63"/>
      <c r="M24" s="63"/>
      <c r="N24" s="63"/>
      <c r="O24" s="63"/>
      <c r="P24" s="63"/>
      <c r="Q24" s="63"/>
      <c r="R24" s="63"/>
      <c r="S24" s="63"/>
      <c r="T24" s="63"/>
      <c r="U24" s="63"/>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c r="BO24" s="63"/>
      <c r="BP24" s="63"/>
      <c r="BQ24" s="63"/>
      <c r="BR24" s="63"/>
      <c r="BS24" s="63"/>
      <c r="BT24" s="63"/>
      <c r="BU24" s="63"/>
      <c r="BV24" s="63"/>
      <c r="BW24" s="63"/>
      <c r="BX24" s="63"/>
      <c r="BY24" s="63"/>
      <c r="BZ24" s="63"/>
      <c r="CA24" s="63"/>
      <c r="CB24" s="63"/>
      <c r="CC24" s="63"/>
      <c r="CD24" s="63"/>
      <c r="CE24" s="63"/>
      <c r="CF24" s="63"/>
      <c r="CG24" s="63"/>
      <c r="CH24" s="63"/>
      <c r="CI24" s="63"/>
      <c r="CJ24" s="63"/>
      <c r="CK24" s="63"/>
      <c r="CL24" s="63"/>
      <c r="CM24" s="63"/>
      <c r="CN24" s="63"/>
      <c r="CO24" s="63"/>
      <c r="CP24" s="63"/>
      <c r="CQ24" s="63"/>
      <c r="CR24" s="63"/>
      <c r="CS24" s="63"/>
      <c r="CT24" s="63"/>
      <c r="CU24" s="63"/>
      <c r="CV24" s="63"/>
      <c r="CW24" s="63"/>
      <c r="CX24" s="63"/>
      <c r="CY24" s="63"/>
      <c r="CZ24" s="63"/>
      <c r="DA24" s="63"/>
      <c r="DB24" s="63"/>
      <c r="DC24" s="63"/>
      <c r="DD24" s="63"/>
      <c r="DE24" s="63"/>
      <c r="DF24" s="63"/>
      <c r="DG24" s="63"/>
      <c r="DH24" s="63"/>
      <c r="DI24" s="63"/>
      <c r="DJ24" s="63"/>
      <c r="DK24" s="63"/>
      <c r="DL24" s="63"/>
      <c r="DM24" s="63"/>
      <c r="DN24" s="63"/>
      <c r="DO24" s="63"/>
      <c r="DP24" s="63"/>
      <c r="DQ24" s="63"/>
      <c r="DR24" s="63"/>
      <c r="DS24" s="63"/>
      <c r="DT24" s="63"/>
      <c r="DU24" s="63"/>
      <c r="DV24" s="62"/>
      <c r="DW24" s="62"/>
      <c r="DX24" s="62"/>
      <c r="DY24" s="62"/>
      <c r="DZ24" s="62"/>
    </row>
    <row r="25" spans="1:130" ht="19.5" thickTop="1" x14ac:dyDescent="0.25">
      <c r="A25" s="28"/>
      <c r="B25" s="28"/>
      <c r="C25" s="87" t="s">
        <v>208</v>
      </c>
      <c r="D25" s="20">
        <f t="shared" ref="D25:AI25" si="34">D6</f>
        <v>43344</v>
      </c>
      <c r="E25" s="13">
        <f t="shared" si="34"/>
        <v>43345</v>
      </c>
      <c r="F25" s="13">
        <f t="shared" si="34"/>
        <v>43346</v>
      </c>
      <c r="G25" s="13">
        <f t="shared" si="34"/>
        <v>43347</v>
      </c>
      <c r="H25" s="13">
        <f t="shared" si="34"/>
        <v>43348</v>
      </c>
      <c r="I25" s="13">
        <f t="shared" si="34"/>
        <v>43349</v>
      </c>
      <c r="J25" s="13">
        <f t="shared" si="34"/>
        <v>43350</v>
      </c>
      <c r="K25" s="13">
        <f t="shared" si="34"/>
        <v>43351</v>
      </c>
      <c r="L25" s="13">
        <f t="shared" si="34"/>
        <v>43352</v>
      </c>
      <c r="M25" s="13">
        <f t="shared" si="34"/>
        <v>43353</v>
      </c>
      <c r="N25" s="13">
        <f t="shared" si="34"/>
        <v>43354</v>
      </c>
      <c r="O25" s="13">
        <f t="shared" si="34"/>
        <v>43355</v>
      </c>
      <c r="P25" s="13">
        <f t="shared" si="34"/>
        <v>43356</v>
      </c>
      <c r="Q25" s="13">
        <f t="shared" si="34"/>
        <v>43357</v>
      </c>
      <c r="R25" s="13">
        <f t="shared" si="34"/>
        <v>43358</v>
      </c>
      <c r="S25" s="13">
        <f t="shared" si="34"/>
        <v>43359</v>
      </c>
      <c r="T25" s="13">
        <f t="shared" si="34"/>
        <v>43360</v>
      </c>
      <c r="U25" s="13">
        <f t="shared" si="34"/>
        <v>43361</v>
      </c>
      <c r="V25" s="13">
        <f t="shared" si="34"/>
        <v>43362</v>
      </c>
      <c r="W25" s="13">
        <f t="shared" si="34"/>
        <v>43363</v>
      </c>
      <c r="X25" s="13">
        <f t="shared" si="34"/>
        <v>43364</v>
      </c>
      <c r="Y25" s="13">
        <f t="shared" si="34"/>
        <v>43365</v>
      </c>
      <c r="Z25" s="13">
        <f t="shared" si="34"/>
        <v>43366</v>
      </c>
      <c r="AA25" s="13">
        <f t="shared" si="34"/>
        <v>43367</v>
      </c>
      <c r="AB25" s="13">
        <f t="shared" si="34"/>
        <v>43368</v>
      </c>
      <c r="AC25" s="13">
        <f t="shared" si="34"/>
        <v>43369</v>
      </c>
      <c r="AD25" s="13">
        <f t="shared" si="34"/>
        <v>43370</v>
      </c>
      <c r="AE25" s="13">
        <f t="shared" si="34"/>
        <v>43371</v>
      </c>
      <c r="AF25" s="13">
        <f t="shared" si="34"/>
        <v>43372</v>
      </c>
      <c r="AG25" s="13">
        <f t="shared" si="34"/>
        <v>43373</v>
      </c>
      <c r="AH25" s="13">
        <f t="shared" si="34"/>
        <v>43374</v>
      </c>
      <c r="AI25" s="13">
        <f t="shared" si="34"/>
        <v>43375</v>
      </c>
      <c r="AJ25" s="13">
        <f t="shared" ref="AJ25:BO25" si="35">AJ6</f>
        <v>43376</v>
      </c>
      <c r="AK25" s="13">
        <f t="shared" si="35"/>
        <v>43377</v>
      </c>
      <c r="AL25" s="13">
        <f t="shared" si="35"/>
        <v>43378</v>
      </c>
      <c r="AM25" s="13">
        <f t="shared" si="35"/>
        <v>43379</v>
      </c>
      <c r="AN25" s="13">
        <f t="shared" si="35"/>
        <v>43380</v>
      </c>
      <c r="AO25" s="13">
        <f t="shared" si="35"/>
        <v>43381</v>
      </c>
      <c r="AP25" s="13">
        <f t="shared" si="35"/>
        <v>43382</v>
      </c>
      <c r="AQ25" s="13">
        <f t="shared" si="35"/>
        <v>43383</v>
      </c>
      <c r="AR25" s="13">
        <f t="shared" si="35"/>
        <v>43384</v>
      </c>
      <c r="AS25" s="13">
        <f t="shared" si="35"/>
        <v>43385</v>
      </c>
      <c r="AT25" s="13">
        <f t="shared" si="35"/>
        <v>43386</v>
      </c>
      <c r="AU25" s="13">
        <f t="shared" si="35"/>
        <v>43387</v>
      </c>
      <c r="AV25" s="13">
        <f t="shared" si="35"/>
        <v>43388</v>
      </c>
      <c r="AW25" s="13">
        <f t="shared" si="35"/>
        <v>43389</v>
      </c>
      <c r="AX25" s="13">
        <f t="shared" si="35"/>
        <v>43390</v>
      </c>
      <c r="AY25" s="13">
        <f t="shared" si="35"/>
        <v>43391</v>
      </c>
      <c r="AZ25" s="13">
        <f t="shared" si="35"/>
        <v>43392</v>
      </c>
      <c r="BA25" s="13">
        <f t="shared" si="35"/>
        <v>43393</v>
      </c>
      <c r="BB25" s="13">
        <f t="shared" si="35"/>
        <v>43394</v>
      </c>
      <c r="BC25" s="13">
        <f t="shared" si="35"/>
        <v>43395</v>
      </c>
      <c r="BD25" s="13">
        <f t="shared" si="35"/>
        <v>43396</v>
      </c>
      <c r="BE25" s="13">
        <f t="shared" si="35"/>
        <v>43397</v>
      </c>
      <c r="BF25" s="13">
        <f t="shared" si="35"/>
        <v>43398</v>
      </c>
      <c r="BG25" s="13">
        <f t="shared" si="35"/>
        <v>43399</v>
      </c>
      <c r="BH25" s="13">
        <f t="shared" si="35"/>
        <v>43400</v>
      </c>
      <c r="BI25" s="13">
        <f t="shared" si="35"/>
        <v>43401</v>
      </c>
      <c r="BJ25" s="13">
        <f t="shared" si="35"/>
        <v>43402</v>
      </c>
      <c r="BK25" s="13">
        <f t="shared" si="35"/>
        <v>43403</v>
      </c>
      <c r="BL25" s="13">
        <f t="shared" si="35"/>
        <v>43404</v>
      </c>
      <c r="BM25" s="13">
        <f t="shared" si="35"/>
        <v>43405</v>
      </c>
      <c r="BN25" s="13">
        <f t="shared" si="35"/>
        <v>43406</v>
      </c>
      <c r="BO25" s="13">
        <f t="shared" si="35"/>
        <v>43407</v>
      </c>
      <c r="BP25" s="13">
        <f t="shared" ref="BP25:CU25" si="36">BP6</f>
        <v>43408</v>
      </c>
      <c r="BQ25" s="13">
        <f t="shared" si="36"/>
        <v>43409</v>
      </c>
      <c r="BR25" s="13">
        <f t="shared" si="36"/>
        <v>43410</v>
      </c>
      <c r="BS25" s="13">
        <f t="shared" si="36"/>
        <v>43411</v>
      </c>
      <c r="BT25" s="13">
        <f t="shared" si="36"/>
        <v>43412</v>
      </c>
      <c r="BU25" s="13">
        <f t="shared" si="36"/>
        <v>43413</v>
      </c>
      <c r="BV25" s="13">
        <f t="shared" si="36"/>
        <v>43414</v>
      </c>
      <c r="BW25" s="13">
        <f t="shared" si="36"/>
        <v>43415</v>
      </c>
      <c r="BX25" s="13">
        <f t="shared" si="36"/>
        <v>43416</v>
      </c>
      <c r="BY25" s="13">
        <f t="shared" si="36"/>
        <v>43417</v>
      </c>
      <c r="BZ25" s="13">
        <f t="shared" si="36"/>
        <v>43418</v>
      </c>
      <c r="CA25" s="13">
        <f t="shared" si="36"/>
        <v>43419</v>
      </c>
      <c r="CB25" s="13">
        <f t="shared" si="36"/>
        <v>43420</v>
      </c>
      <c r="CC25" s="13">
        <f t="shared" si="36"/>
        <v>43421</v>
      </c>
      <c r="CD25" s="13">
        <f t="shared" si="36"/>
        <v>43422</v>
      </c>
      <c r="CE25" s="13">
        <f t="shared" si="36"/>
        <v>43423</v>
      </c>
      <c r="CF25" s="13">
        <f t="shared" si="36"/>
        <v>43424</v>
      </c>
      <c r="CG25" s="13">
        <f t="shared" si="36"/>
        <v>43425</v>
      </c>
      <c r="CH25" s="13">
        <f t="shared" si="36"/>
        <v>43426</v>
      </c>
      <c r="CI25" s="13">
        <f t="shared" si="36"/>
        <v>43427</v>
      </c>
      <c r="CJ25" s="13">
        <f t="shared" si="36"/>
        <v>43428</v>
      </c>
      <c r="CK25" s="13">
        <f t="shared" si="36"/>
        <v>43429</v>
      </c>
      <c r="CL25" s="13">
        <f t="shared" si="36"/>
        <v>43430</v>
      </c>
      <c r="CM25" s="13">
        <f t="shared" si="36"/>
        <v>43431</v>
      </c>
      <c r="CN25" s="13">
        <f t="shared" si="36"/>
        <v>43432</v>
      </c>
      <c r="CO25" s="13">
        <f t="shared" si="36"/>
        <v>43433</v>
      </c>
      <c r="CP25" s="13">
        <f t="shared" si="36"/>
        <v>43434</v>
      </c>
      <c r="CQ25" s="13">
        <f t="shared" si="36"/>
        <v>43435</v>
      </c>
      <c r="CR25" s="13">
        <f t="shared" si="36"/>
        <v>43436</v>
      </c>
      <c r="CS25" s="13">
        <f t="shared" si="36"/>
        <v>43437</v>
      </c>
      <c r="CT25" s="13">
        <f t="shared" si="36"/>
        <v>43438</v>
      </c>
      <c r="CU25" s="13">
        <f t="shared" si="36"/>
        <v>43439</v>
      </c>
      <c r="CV25" s="13">
        <f t="shared" ref="CV25:DU25" si="37">CV6</f>
        <v>43440</v>
      </c>
      <c r="CW25" s="13">
        <f t="shared" si="37"/>
        <v>43441</v>
      </c>
      <c r="CX25" s="13">
        <f t="shared" si="37"/>
        <v>43442</v>
      </c>
      <c r="CY25" s="13">
        <f t="shared" si="37"/>
        <v>43443</v>
      </c>
      <c r="CZ25" s="13">
        <f t="shared" si="37"/>
        <v>43444</v>
      </c>
      <c r="DA25" s="13">
        <f t="shared" si="37"/>
        <v>43445</v>
      </c>
      <c r="DB25" s="13">
        <f t="shared" si="37"/>
        <v>43446</v>
      </c>
      <c r="DC25" s="13">
        <f t="shared" si="37"/>
        <v>43447</v>
      </c>
      <c r="DD25" s="13">
        <f t="shared" si="37"/>
        <v>43448</v>
      </c>
      <c r="DE25" s="13">
        <f t="shared" si="37"/>
        <v>43449</v>
      </c>
      <c r="DF25" s="13">
        <f t="shared" si="37"/>
        <v>43450</v>
      </c>
      <c r="DG25" s="13">
        <f t="shared" si="37"/>
        <v>43451</v>
      </c>
      <c r="DH25" s="13">
        <f t="shared" si="37"/>
        <v>43452</v>
      </c>
      <c r="DI25" s="13">
        <f t="shared" si="37"/>
        <v>43453</v>
      </c>
      <c r="DJ25" s="13">
        <f t="shared" si="37"/>
        <v>43454</v>
      </c>
      <c r="DK25" s="13">
        <f t="shared" si="37"/>
        <v>43455</v>
      </c>
      <c r="DL25" s="13">
        <f t="shared" si="37"/>
        <v>43456</v>
      </c>
      <c r="DM25" s="13">
        <f t="shared" si="37"/>
        <v>43457</v>
      </c>
      <c r="DN25" s="13">
        <f t="shared" si="37"/>
        <v>43458</v>
      </c>
      <c r="DO25" s="13">
        <f t="shared" si="37"/>
        <v>43459</v>
      </c>
      <c r="DP25" s="13">
        <f t="shared" si="37"/>
        <v>43460</v>
      </c>
      <c r="DQ25" s="13">
        <f t="shared" si="37"/>
        <v>43461</v>
      </c>
      <c r="DR25" s="13">
        <f t="shared" si="37"/>
        <v>43462</v>
      </c>
      <c r="DS25" s="13">
        <f t="shared" si="37"/>
        <v>43463</v>
      </c>
      <c r="DT25" s="13">
        <f t="shared" si="37"/>
        <v>43464</v>
      </c>
      <c r="DU25" s="13">
        <f t="shared" si="37"/>
        <v>43465</v>
      </c>
      <c r="DV25" s="28"/>
      <c r="DW25" s="28"/>
      <c r="DX25" s="28"/>
      <c r="DY25" s="28"/>
      <c r="DZ25" s="28"/>
    </row>
    <row r="26" spans="1:130" ht="18" x14ac:dyDescent="0.25">
      <c r="A26" s="28"/>
      <c r="B26" s="28"/>
      <c r="C26" s="61"/>
      <c r="D26" s="14" t="str">
        <f t="shared" ref="D26:AI26" si="38">D7</f>
        <v>S</v>
      </c>
      <c r="E26" s="14" t="str">
        <f t="shared" si="38"/>
        <v>D</v>
      </c>
      <c r="F26" s="14" t="str">
        <f t="shared" si="38"/>
        <v>L</v>
      </c>
      <c r="G26" s="14" t="str">
        <f t="shared" si="38"/>
        <v>M</v>
      </c>
      <c r="H26" s="14" t="str">
        <f t="shared" si="38"/>
        <v>Mc</v>
      </c>
      <c r="I26" s="14" t="str">
        <f t="shared" si="38"/>
        <v>J</v>
      </c>
      <c r="J26" s="14" t="str">
        <f t="shared" si="38"/>
        <v>V</v>
      </c>
      <c r="K26" s="14" t="str">
        <f t="shared" si="38"/>
        <v>S</v>
      </c>
      <c r="L26" s="14" t="str">
        <f t="shared" si="38"/>
        <v>D</v>
      </c>
      <c r="M26" s="14" t="str">
        <f t="shared" si="38"/>
        <v>L</v>
      </c>
      <c r="N26" s="14" t="str">
        <f t="shared" si="38"/>
        <v>M</v>
      </c>
      <c r="O26" s="14" t="str">
        <f t="shared" si="38"/>
        <v>Mc</v>
      </c>
      <c r="P26" s="14" t="str">
        <f t="shared" si="38"/>
        <v>J</v>
      </c>
      <c r="Q26" s="14" t="str">
        <f t="shared" si="38"/>
        <v>V</v>
      </c>
      <c r="R26" s="14" t="str">
        <f t="shared" si="38"/>
        <v>S</v>
      </c>
      <c r="S26" s="14" t="str">
        <f t="shared" si="38"/>
        <v>D</v>
      </c>
      <c r="T26" s="14" t="str">
        <f t="shared" si="38"/>
        <v>L</v>
      </c>
      <c r="U26" s="14" t="str">
        <f t="shared" si="38"/>
        <v>M</v>
      </c>
      <c r="V26" s="14" t="str">
        <f t="shared" si="38"/>
        <v>Mc</v>
      </c>
      <c r="W26" s="14" t="str">
        <f t="shared" si="38"/>
        <v>J</v>
      </c>
      <c r="X26" s="14" t="str">
        <f t="shared" si="38"/>
        <v>V</v>
      </c>
      <c r="Y26" s="14" t="str">
        <f t="shared" si="38"/>
        <v>S</v>
      </c>
      <c r="Z26" s="14" t="str">
        <f t="shared" si="38"/>
        <v>D</v>
      </c>
      <c r="AA26" s="14" t="str">
        <f t="shared" si="38"/>
        <v>L</v>
      </c>
      <c r="AB26" s="14" t="str">
        <f t="shared" si="38"/>
        <v>M</v>
      </c>
      <c r="AC26" s="14" t="str">
        <f t="shared" si="38"/>
        <v>Mc</v>
      </c>
      <c r="AD26" s="14" t="str">
        <f t="shared" si="38"/>
        <v>J</v>
      </c>
      <c r="AE26" s="14" t="str">
        <f t="shared" si="38"/>
        <v>V</v>
      </c>
      <c r="AF26" s="14" t="str">
        <f t="shared" si="38"/>
        <v>S</v>
      </c>
      <c r="AG26" s="14" t="str">
        <f t="shared" si="38"/>
        <v>D</v>
      </c>
      <c r="AH26" s="14" t="str">
        <f t="shared" si="38"/>
        <v>L</v>
      </c>
      <c r="AI26" s="14" t="str">
        <f t="shared" si="38"/>
        <v>M</v>
      </c>
      <c r="AJ26" s="14" t="str">
        <f t="shared" ref="AJ26:BO26" si="39">AJ7</f>
        <v>Mc</v>
      </c>
      <c r="AK26" s="14" t="str">
        <f t="shared" si="39"/>
        <v>J</v>
      </c>
      <c r="AL26" s="14" t="str">
        <f t="shared" si="39"/>
        <v>V</v>
      </c>
      <c r="AM26" s="14" t="str">
        <f t="shared" si="39"/>
        <v>S</v>
      </c>
      <c r="AN26" s="14" t="str">
        <f t="shared" si="39"/>
        <v>D</v>
      </c>
      <c r="AO26" s="14" t="str">
        <f t="shared" si="39"/>
        <v>L</v>
      </c>
      <c r="AP26" s="14" t="str">
        <f t="shared" si="39"/>
        <v>M</v>
      </c>
      <c r="AQ26" s="14" t="str">
        <f t="shared" si="39"/>
        <v>Mc</v>
      </c>
      <c r="AR26" s="14" t="str">
        <f t="shared" si="39"/>
        <v>J</v>
      </c>
      <c r="AS26" s="14" t="str">
        <f t="shared" si="39"/>
        <v>V</v>
      </c>
      <c r="AT26" s="14" t="str">
        <f t="shared" si="39"/>
        <v>S</v>
      </c>
      <c r="AU26" s="14" t="str">
        <f t="shared" si="39"/>
        <v>D</v>
      </c>
      <c r="AV26" s="14" t="str">
        <f t="shared" si="39"/>
        <v>L</v>
      </c>
      <c r="AW26" s="14" t="str">
        <f t="shared" si="39"/>
        <v>M</v>
      </c>
      <c r="AX26" s="14" t="str">
        <f t="shared" si="39"/>
        <v>Mc</v>
      </c>
      <c r="AY26" s="14" t="str">
        <f t="shared" si="39"/>
        <v>J</v>
      </c>
      <c r="AZ26" s="14" t="str">
        <f t="shared" si="39"/>
        <v>V</v>
      </c>
      <c r="BA26" s="14" t="str">
        <f t="shared" si="39"/>
        <v>S</v>
      </c>
      <c r="BB26" s="14" t="str">
        <f t="shared" si="39"/>
        <v>D</v>
      </c>
      <c r="BC26" s="14" t="str">
        <f t="shared" si="39"/>
        <v>L</v>
      </c>
      <c r="BD26" s="14" t="str">
        <f t="shared" si="39"/>
        <v>M</v>
      </c>
      <c r="BE26" s="14" t="str">
        <f t="shared" si="39"/>
        <v>Mc</v>
      </c>
      <c r="BF26" s="14" t="str">
        <f t="shared" si="39"/>
        <v>J</v>
      </c>
      <c r="BG26" s="14" t="str">
        <f t="shared" si="39"/>
        <v>V</v>
      </c>
      <c r="BH26" s="14" t="str">
        <f t="shared" si="39"/>
        <v>S</v>
      </c>
      <c r="BI26" s="14" t="str">
        <f t="shared" si="39"/>
        <v>D</v>
      </c>
      <c r="BJ26" s="14" t="str">
        <f t="shared" si="39"/>
        <v>L</v>
      </c>
      <c r="BK26" s="14" t="str">
        <f t="shared" si="39"/>
        <v>M</v>
      </c>
      <c r="BL26" s="14" t="str">
        <f t="shared" si="39"/>
        <v>Mc</v>
      </c>
      <c r="BM26" s="14" t="str">
        <f t="shared" si="39"/>
        <v>J</v>
      </c>
      <c r="BN26" s="14" t="str">
        <f t="shared" si="39"/>
        <v>V</v>
      </c>
      <c r="BO26" s="14" t="str">
        <f t="shared" si="39"/>
        <v>S</v>
      </c>
      <c r="BP26" s="14" t="str">
        <f t="shared" ref="BP26:CU26" si="40">BP7</f>
        <v>D</v>
      </c>
      <c r="BQ26" s="14" t="str">
        <f t="shared" si="40"/>
        <v>L</v>
      </c>
      <c r="BR26" s="14" t="str">
        <f t="shared" si="40"/>
        <v>M</v>
      </c>
      <c r="BS26" s="14" t="str">
        <f t="shared" si="40"/>
        <v>Mc</v>
      </c>
      <c r="BT26" s="14" t="str">
        <f t="shared" si="40"/>
        <v>J</v>
      </c>
      <c r="BU26" s="14" t="str">
        <f t="shared" si="40"/>
        <v>V</v>
      </c>
      <c r="BV26" s="14" t="str">
        <f t="shared" si="40"/>
        <v>S</v>
      </c>
      <c r="BW26" s="14" t="str">
        <f t="shared" si="40"/>
        <v>D</v>
      </c>
      <c r="BX26" s="14" t="str">
        <f t="shared" si="40"/>
        <v>L</v>
      </c>
      <c r="BY26" s="14" t="str">
        <f t="shared" si="40"/>
        <v>M</v>
      </c>
      <c r="BZ26" s="14" t="str">
        <f t="shared" si="40"/>
        <v>Mc</v>
      </c>
      <c r="CA26" s="14" t="str">
        <f t="shared" si="40"/>
        <v>J</v>
      </c>
      <c r="CB26" s="14" t="str">
        <f t="shared" si="40"/>
        <v>V</v>
      </c>
      <c r="CC26" s="14" t="str">
        <f t="shared" si="40"/>
        <v>S</v>
      </c>
      <c r="CD26" s="14" t="str">
        <f t="shared" si="40"/>
        <v>D</v>
      </c>
      <c r="CE26" s="14" t="str">
        <f t="shared" si="40"/>
        <v>L</v>
      </c>
      <c r="CF26" s="14" t="str">
        <f t="shared" si="40"/>
        <v>M</v>
      </c>
      <c r="CG26" s="14" t="str">
        <f t="shared" si="40"/>
        <v>Mc</v>
      </c>
      <c r="CH26" s="14" t="str">
        <f t="shared" si="40"/>
        <v>J</v>
      </c>
      <c r="CI26" s="14" t="str">
        <f t="shared" si="40"/>
        <v>V</v>
      </c>
      <c r="CJ26" s="14" t="str">
        <f t="shared" si="40"/>
        <v>S</v>
      </c>
      <c r="CK26" s="14" t="str">
        <f t="shared" si="40"/>
        <v>D</v>
      </c>
      <c r="CL26" s="14" t="str">
        <f t="shared" si="40"/>
        <v>L</v>
      </c>
      <c r="CM26" s="14" t="str">
        <f t="shared" si="40"/>
        <v>M</v>
      </c>
      <c r="CN26" s="14" t="str">
        <f t="shared" si="40"/>
        <v>Mc</v>
      </c>
      <c r="CO26" s="14" t="str">
        <f t="shared" si="40"/>
        <v>J</v>
      </c>
      <c r="CP26" s="14" t="str">
        <f t="shared" si="40"/>
        <v>V</v>
      </c>
      <c r="CQ26" s="14" t="str">
        <f t="shared" si="40"/>
        <v>S</v>
      </c>
      <c r="CR26" s="14" t="str">
        <f t="shared" si="40"/>
        <v>D</v>
      </c>
      <c r="CS26" s="14" t="str">
        <f t="shared" si="40"/>
        <v>L</v>
      </c>
      <c r="CT26" s="14" t="str">
        <f t="shared" si="40"/>
        <v>M</v>
      </c>
      <c r="CU26" s="14" t="str">
        <f t="shared" si="40"/>
        <v>Mc</v>
      </c>
      <c r="CV26" s="14" t="str">
        <f t="shared" ref="CV26:DU26" si="41">CV7</f>
        <v>J</v>
      </c>
      <c r="CW26" s="14" t="str">
        <f t="shared" si="41"/>
        <v>V</v>
      </c>
      <c r="CX26" s="14" t="str">
        <f t="shared" si="41"/>
        <v>S</v>
      </c>
      <c r="CY26" s="14" t="str">
        <f t="shared" si="41"/>
        <v>D</v>
      </c>
      <c r="CZ26" s="14" t="str">
        <f t="shared" si="41"/>
        <v>L</v>
      </c>
      <c r="DA26" s="14" t="str">
        <f t="shared" si="41"/>
        <v>M</v>
      </c>
      <c r="DB26" s="14" t="str">
        <f t="shared" si="41"/>
        <v>Mc</v>
      </c>
      <c r="DC26" s="14" t="str">
        <f t="shared" si="41"/>
        <v>J</v>
      </c>
      <c r="DD26" s="14" t="str">
        <f t="shared" si="41"/>
        <v>V</v>
      </c>
      <c r="DE26" s="14" t="str">
        <f t="shared" si="41"/>
        <v>S</v>
      </c>
      <c r="DF26" s="14" t="str">
        <f t="shared" si="41"/>
        <v>D</v>
      </c>
      <c r="DG26" s="14" t="str">
        <f t="shared" si="41"/>
        <v>L</v>
      </c>
      <c r="DH26" s="14" t="str">
        <f t="shared" si="41"/>
        <v>M</v>
      </c>
      <c r="DI26" s="14" t="str">
        <f t="shared" si="41"/>
        <v>Mc</v>
      </c>
      <c r="DJ26" s="14" t="str">
        <f t="shared" si="41"/>
        <v>J</v>
      </c>
      <c r="DK26" s="14" t="str">
        <f t="shared" si="41"/>
        <v>V</v>
      </c>
      <c r="DL26" s="14" t="str">
        <f t="shared" si="41"/>
        <v>S</v>
      </c>
      <c r="DM26" s="14" t="str">
        <f t="shared" si="41"/>
        <v>D</v>
      </c>
      <c r="DN26" s="14" t="str">
        <f t="shared" si="41"/>
        <v>L</v>
      </c>
      <c r="DO26" s="14" t="str">
        <f t="shared" si="41"/>
        <v>M</v>
      </c>
      <c r="DP26" s="14" t="str">
        <f t="shared" si="41"/>
        <v>Mc</v>
      </c>
      <c r="DQ26" s="14" t="str">
        <f t="shared" si="41"/>
        <v>J</v>
      </c>
      <c r="DR26" s="14" t="str">
        <f t="shared" si="41"/>
        <v>V</v>
      </c>
      <c r="DS26" s="14" t="str">
        <f t="shared" si="41"/>
        <v>S</v>
      </c>
      <c r="DT26" s="14" t="str">
        <f t="shared" si="41"/>
        <v>D</v>
      </c>
      <c r="DU26" s="14" t="str">
        <f t="shared" si="41"/>
        <v>L</v>
      </c>
    </row>
    <row r="27" spans="1:130" ht="18.75" x14ac:dyDescent="0.3">
      <c r="A27" s="28"/>
      <c r="B27" s="28"/>
      <c r="C27" s="65" t="s">
        <v>231</v>
      </c>
      <c r="D27" s="66"/>
      <c r="E27" s="66"/>
      <c r="F27" s="66"/>
      <c r="G27" s="66"/>
      <c r="H27" s="66"/>
      <c r="I27" s="66"/>
      <c r="J27" s="66" t="s">
        <v>11</v>
      </c>
      <c r="K27" s="66" t="s">
        <v>12</v>
      </c>
      <c r="L27" s="66" t="s">
        <v>12</v>
      </c>
      <c r="M27" s="66" t="s">
        <v>36</v>
      </c>
      <c r="N27" s="66" t="s">
        <v>11</v>
      </c>
      <c r="O27" s="66"/>
      <c r="P27" s="66"/>
      <c r="Q27" s="66"/>
      <c r="R27" s="66"/>
      <c r="S27" s="66"/>
      <c r="T27" s="66" t="s">
        <v>11</v>
      </c>
      <c r="U27" s="66" t="s">
        <v>11</v>
      </c>
      <c r="V27" s="66" t="s">
        <v>11</v>
      </c>
      <c r="W27" s="66"/>
      <c r="X27" s="66"/>
      <c r="Y27" s="66" t="s">
        <v>12</v>
      </c>
      <c r="Z27" s="66" t="s">
        <v>12</v>
      </c>
      <c r="AA27" s="66" t="s">
        <v>36</v>
      </c>
      <c r="AB27" s="66" t="s">
        <v>11</v>
      </c>
      <c r="AC27" s="66"/>
      <c r="AD27" s="66" t="s">
        <v>37</v>
      </c>
      <c r="AE27" s="66"/>
      <c r="AF27" s="66"/>
      <c r="AG27" s="66"/>
      <c r="AH27" s="66"/>
      <c r="AI27" s="66"/>
      <c r="AJ27" s="66"/>
      <c r="AK27" s="66"/>
      <c r="AL27" s="66"/>
      <c r="AM27" s="66"/>
      <c r="AN27" s="66"/>
      <c r="AO27" s="66"/>
      <c r="AP27" s="66"/>
      <c r="AQ27" s="66"/>
      <c r="AR27" s="66"/>
      <c r="AS27" s="66"/>
      <c r="AT27" s="66"/>
      <c r="AU27" s="66"/>
      <c r="AV27" s="66"/>
      <c r="AW27" s="66"/>
      <c r="AX27" s="66"/>
      <c r="AY27" s="66"/>
      <c r="AZ27" s="66"/>
      <c r="BA27" s="66"/>
      <c r="BB27" s="66"/>
      <c r="BC27" s="66"/>
      <c r="BD27" s="66"/>
      <c r="BE27" s="66"/>
      <c r="BF27" s="66"/>
      <c r="BG27" s="66"/>
      <c r="BH27" s="66"/>
      <c r="BI27" s="66"/>
      <c r="BJ27" s="66"/>
      <c r="BK27" s="66"/>
      <c r="BL27" s="66"/>
      <c r="BM27" s="66"/>
      <c r="BN27" s="66"/>
      <c r="BO27" s="66"/>
      <c r="BP27" s="66"/>
      <c r="BQ27" s="66"/>
      <c r="BR27" s="66"/>
      <c r="BS27" s="66"/>
      <c r="BT27" s="66"/>
      <c r="BU27" s="66"/>
      <c r="BV27" s="66"/>
      <c r="BW27" s="66"/>
      <c r="BX27" s="66"/>
      <c r="BY27" s="66"/>
      <c r="BZ27" s="66"/>
      <c r="CA27" s="66"/>
      <c r="CB27" s="66"/>
      <c r="CC27" s="66"/>
      <c r="CD27" s="66"/>
      <c r="CE27" s="66"/>
      <c r="CF27" s="66"/>
      <c r="CG27" s="66"/>
      <c r="CH27" s="66"/>
      <c r="CI27" s="66"/>
      <c r="CJ27" s="66"/>
      <c r="CK27" s="66"/>
      <c r="CL27" s="66"/>
      <c r="CM27" s="66"/>
      <c r="CN27" s="66"/>
      <c r="CO27" s="66"/>
      <c r="CP27" s="66"/>
      <c r="CQ27" s="66"/>
      <c r="CR27" s="66"/>
      <c r="CS27" s="66"/>
      <c r="CT27" s="66"/>
      <c r="CU27" s="66"/>
      <c r="CV27" s="66"/>
      <c r="CW27" s="66"/>
      <c r="CX27" s="66"/>
      <c r="CY27" s="66"/>
      <c r="CZ27" s="66"/>
      <c r="DA27" s="66"/>
      <c r="DB27" s="66"/>
      <c r="DC27" s="66"/>
      <c r="DD27" s="66"/>
      <c r="DE27" s="66"/>
      <c r="DF27" s="66"/>
      <c r="DG27" s="66"/>
      <c r="DH27" s="66"/>
      <c r="DI27" s="66"/>
      <c r="DJ27" s="66"/>
      <c r="DK27" s="66"/>
      <c r="DL27" s="66"/>
      <c r="DM27" s="66"/>
      <c r="DN27" s="66"/>
      <c r="DO27" s="66"/>
      <c r="DP27" s="66"/>
      <c r="DQ27" s="66"/>
      <c r="DR27" s="66"/>
      <c r="DS27" s="66"/>
      <c r="DT27" s="66"/>
      <c r="DU27" s="66"/>
    </row>
    <row r="28" spans="1:130" ht="18.75" x14ac:dyDescent="0.3">
      <c r="A28" s="28"/>
      <c r="B28" s="28"/>
      <c r="C28" s="158" t="s">
        <v>210</v>
      </c>
      <c r="D28" s="162" t="s">
        <v>58</v>
      </c>
      <c r="E28" s="66" t="s">
        <v>59</v>
      </c>
      <c r="F28" s="66" t="s">
        <v>60</v>
      </c>
      <c r="G28" s="66" t="s">
        <v>61</v>
      </c>
      <c r="H28" s="66" t="s">
        <v>62</v>
      </c>
      <c r="I28" s="66" t="s">
        <v>63</v>
      </c>
      <c r="J28" s="66" t="s">
        <v>64</v>
      </c>
      <c r="K28" s="66" t="s">
        <v>65</v>
      </c>
      <c r="L28" s="66" t="s">
        <v>66</v>
      </c>
      <c r="M28" s="66" t="s">
        <v>67</v>
      </c>
      <c r="N28" s="66" t="s">
        <v>68</v>
      </c>
      <c r="O28" s="66" t="s">
        <v>69</v>
      </c>
      <c r="P28" s="66" t="s">
        <v>70</v>
      </c>
      <c r="Q28" s="66" t="s">
        <v>71</v>
      </c>
      <c r="R28" s="66" t="s">
        <v>72</v>
      </c>
      <c r="S28" s="66" t="s">
        <v>73</v>
      </c>
      <c r="T28" s="66" t="s">
        <v>74</v>
      </c>
      <c r="U28" s="66" t="s">
        <v>75</v>
      </c>
      <c r="V28" s="66" t="s">
        <v>76</v>
      </c>
      <c r="W28" s="66" t="s">
        <v>77</v>
      </c>
      <c r="X28" s="66" t="s">
        <v>78</v>
      </c>
      <c r="Y28" s="66" t="s">
        <v>79</v>
      </c>
      <c r="Z28" s="66"/>
      <c r="AA28" s="66" t="s">
        <v>11</v>
      </c>
      <c r="AB28" s="66"/>
      <c r="AC28" s="66" t="s">
        <v>11</v>
      </c>
      <c r="AD28" s="66"/>
      <c r="AE28" s="66" t="s">
        <v>11</v>
      </c>
      <c r="AF28" s="66"/>
      <c r="AG28" s="66"/>
      <c r="AH28" s="66"/>
      <c r="AI28" s="66"/>
      <c r="AJ28" s="66"/>
      <c r="AK28" s="66"/>
      <c r="AL28" s="66"/>
      <c r="AM28" s="66"/>
      <c r="AN28" s="66"/>
      <c r="AO28" s="66"/>
      <c r="AP28" s="66"/>
      <c r="AQ28" s="66"/>
      <c r="AR28" s="66"/>
      <c r="AS28" s="66"/>
      <c r="AT28" s="66"/>
      <c r="AU28" s="66"/>
      <c r="AV28" s="66"/>
      <c r="AW28" s="66"/>
      <c r="AX28" s="66"/>
      <c r="AY28" s="66"/>
      <c r="AZ28" s="66"/>
      <c r="BA28" s="66"/>
      <c r="BB28" s="66"/>
      <c r="BC28" s="66"/>
      <c r="BD28" s="66"/>
      <c r="BE28" s="66"/>
      <c r="BF28" s="66"/>
      <c r="BG28" s="66"/>
      <c r="BH28" s="66"/>
      <c r="BI28" s="66"/>
      <c r="BJ28" s="66"/>
      <c r="BK28" s="66"/>
      <c r="BL28" s="66"/>
      <c r="BM28" s="66"/>
      <c r="BN28" s="66"/>
      <c r="BO28" s="66"/>
      <c r="BP28" s="66"/>
      <c r="BQ28" s="66"/>
      <c r="BR28" s="66"/>
      <c r="BS28" s="66"/>
      <c r="BT28" s="66"/>
      <c r="BU28" s="66"/>
      <c r="BV28" s="66"/>
      <c r="BW28" s="66"/>
      <c r="BX28" s="66"/>
      <c r="BY28" s="66"/>
      <c r="BZ28" s="66"/>
      <c r="CA28" s="66"/>
      <c r="CB28" s="66"/>
      <c r="CC28" s="66"/>
      <c r="CD28" s="66"/>
      <c r="CE28" s="66"/>
      <c r="CF28" s="66"/>
      <c r="CG28" s="66"/>
      <c r="CH28" s="66"/>
      <c r="CI28" s="66"/>
      <c r="CJ28" s="66"/>
      <c r="CK28" s="66"/>
      <c r="CL28" s="66"/>
      <c r="CM28" s="66"/>
      <c r="CN28" s="66"/>
      <c r="CO28" s="66"/>
      <c r="CP28" s="66"/>
      <c r="CQ28" s="66"/>
      <c r="CR28" s="66"/>
      <c r="CS28" s="66"/>
      <c r="CT28" s="66"/>
      <c r="CU28" s="66"/>
      <c r="CV28" s="66"/>
      <c r="CW28" s="66"/>
      <c r="CX28" s="66"/>
      <c r="CY28" s="66"/>
      <c r="CZ28" s="66"/>
      <c r="DA28" s="66"/>
      <c r="DB28" s="66"/>
      <c r="DC28" s="66"/>
      <c r="DD28" s="66"/>
      <c r="DE28" s="66"/>
      <c r="DF28" s="66"/>
      <c r="DG28" s="66"/>
      <c r="DH28" s="66"/>
      <c r="DI28" s="66"/>
      <c r="DJ28" s="66"/>
      <c r="DK28" s="66"/>
      <c r="DL28" s="66"/>
      <c r="DM28" s="66"/>
      <c r="DN28" s="66"/>
      <c r="DO28" s="66"/>
      <c r="DP28" s="66"/>
      <c r="DQ28" s="66"/>
      <c r="DR28" s="66"/>
      <c r="DS28" s="66"/>
      <c r="DT28" s="66"/>
      <c r="DU28" s="66"/>
    </row>
    <row r="29" spans="1:130" ht="18.75" x14ac:dyDescent="0.3">
      <c r="A29" s="28"/>
      <c r="B29" s="28"/>
      <c r="C29" s="164" t="s">
        <v>211</v>
      </c>
      <c r="D29" s="165"/>
      <c r="E29" s="165"/>
      <c r="F29" s="165"/>
      <c r="G29" s="165"/>
      <c r="H29" s="165"/>
      <c r="I29" s="165"/>
      <c r="J29" s="165"/>
      <c r="K29" s="165"/>
      <c r="L29" s="165"/>
      <c r="M29" s="66"/>
      <c r="N29" s="66"/>
      <c r="O29" s="66"/>
      <c r="P29" s="66"/>
      <c r="Q29" s="66"/>
      <c r="R29" s="66"/>
      <c r="S29" s="66"/>
      <c r="T29" s="66"/>
      <c r="U29" s="66"/>
      <c r="V29" s="66"/>
      <c r="W29" s="66"/>
      <c r="X29" s="66"/>
      <c r="Y29" s="66"/>
      <c r="Z29" s="66"/>
      <c r="AA29" s="66"/>
      <c r="AB29" s="66"/>
      <c r="AC29" s="66"/>
      <c r="AD29" s="66"/>
      <c r="AE29" s="66"/>
      <c r="AF29" s="66"/>
      <c r="AG29" s="66"/>
      <c r="AH29" s="66"/>
      <c r="AI29" s="66"/>
      <c r="AJ29" s="66"/>
      <c r="AK29" s="66"/>
      <c r="AL29" s="66"/>
      <c r="AM29" s="66"/>
      <c r="AN29" s="66"/>
      <c r="AO29" s="66"/>
      <c r="AP29" s="66"/>
      <c r="AQ29" s="66"/>
      <c r="AR29" s="66"/>
      <c r="AS29" s="66"/>
      <c r="AT29" s="66"/>
      <c r="AU29" s="66"/>
      <c r="AV29" s="66"/>
      <c r="AW29" s="66"/>
      <c r="AX29" s="66"/>
      <c r="AY29" s="66"/>
      <c r="AZ29" s="66"/>
      <c r="BA29" s="66"/>
      <c r="BB29" s="66"/>
      <c r="BC29" s="66"/>
      <c r="BD29" s="66"/>
      <c r="BE29" s="66"/>
      <c r="BF29" s="66"/>
      <c r="BG29" s="66"/>
      <c r="BH29" s="66"/>
      <c r="BI29" s="66"/>
      <c r="BJ29" s="66"/>
      <c r="BK29" s="66"/>
      <c r="BL29" s="66"/>
      <c r="BM29" s="66"/>
      <c r="BN29" s="66"/>
      <c r="BO29" s="66"/>
      <c r="BP29" s="66"/>
      <c r="BQ29" s="66"/>
      <c r="BR29" s="66"/>
      <c r="BS29" s="66"/>
      <c r="BT29" s="66"/>
      <c r="BU29" s="66"/>
      <c r="BV29" s="66"/>
      <c r="BW29" s="66"/>
      <c r="BX29" s="66"/>
      <c r="BY29" s="66"/>
      <c r="BZ29" s="66"/>
      <c r="CA29" s="66"/>
      <c r="CB29" s="66"/>
      <c r="CC29" s="66"/>
      <c r="CD29" s="66"/>
      <c r="CE29" s="66"/>
      <c r="CF29" s="66"/>
      <c r="CG29" s="66"/>
      <c r="CH29" s="66"/>
      <c r="CI29" s="66"/>
      <c r="CJ29" s="66"/>
      <c r="CK29" s="66"/>
      <c r="CL29" s="66"/>
      <c r="CM29" s="66"/>
      <c r="CN29" s="66"/>
      <c r="CO29" s="66"/>
      <c r="CP29" s="66"/>
      <c r="CQ29" s="66"/>
      <c r="CR29" s="66"/>
      <c r="CS29" s="66"/>
      <c r="CT29" s="66"/>
      <c r="CU29" s="66"/>
      <c r="CV29" s="66"/>
      <c r="CW29" s="66"/>
      <c r="CX29" s="66"/>
      <c r="CY29" s="66"/>
      <c r="CZ29" s="66"/>
      <c r="DA29" s="66"/>
      <c r="DB29" s="66"/>
      <c r="DC29" s="66"/>
      <c r="DD29" s="66"/>
      <c r="DE29" s="66"/>
      <c r="DF29" s="66"/>
      <c r="DG29" s="66"/>
      <c r="DH29" s="66"/>
      <c r="DI29" s="66"/>
      <c r="DJ29" s="66"/>
      <c r="DK29" s="66"/>
      <c r="DL29" s="66"/>
      <c r="DM29" s="66"/>
      <c r="DN29" s="66"/>
      <c r="DO29" s="66"/>
      <c r="DP29" s="66"/>
      <c r="DQ29" s="66"/>
      <c r="DR29" s="66"/>
      <c r="DS29" s="66"/>
      <c r="DT29" s="66"/>
      <c r="DU29" s="66"/>
    </row>
    <row r="30" spans="1:130" ht="18.75" x14ac:dyDescent="0.3">
      <c r="A30" s="28"/>
      <c r="B30" s="28"/>
      <c r="C30" s="65"/>
      <c r="D30" s="66"/>
      <c r="E30" s="66"/>
      <c r="F30" s="66"/>
      <c r="G30" s="66"/>
      <c r="H30" s="66"/>
      <c r="I30" s="66"/>
      <c r="J30" s="66"/>
      <c r="K30" s="66"/>
      <c r="L30" s="66"/>
      <c r="M30" s="66"/>
      <c r="N30" s="66"/>
      <c r="O30" s="66"/>
      <c r="P30" s="66"/>
      <c r="Q30" s="66"/>
      <c r="R30" s="66"/>
      <c r="S30" s="66"/>
      <c r="T30" s="66"/>
      <c r="U30" s="66"/>
      <c r="V30" s="66"/>
      <c r="W30" s="66"/>
      <c r="X30" s="66"/>
      <c r="Y30" s="66"/>
      <c r="Z30" s="66"/>
      <c r="AA30" s="66"/>
      <c r="AB30" s="66"/>
      <c r="AC30" s="66"/>
      <c r="AD30" s="66"/>
      <c r="AE30" s="66"/>
      <c r="AF30" s="66"/>
      <c r="AG30" s="66"/>
      <c r="AH30" s="66"/>
      <c r="AI30" s="66"/>
      <c r="AJ30" s="66"/>
      <c r="AK30" s="66"/>
      <c r="AL30" s="66"/>
      <c r="AM30" s="66"/>
      <c r="AN30" s="66"/>
      <c r="AO30" s="66"/>
      <c r="AP30" s="66"/>
      <c r="AQ30" s="66"/>
      <c r="AR30" s="66"/>
      <c r="AS30" s="66"/>
      <c r="AT30" s="66"/>
      <c r="AU30" s="66"/>
      <c r="AV30" s="66"/>
      <c r="AW30" s="66"/>
      <c r="AX30" s="66"/>
      <c r="AY30" s="66"/>
      <c r="AZ30" s="66"/>
      <c r="BA30" s="66"/>
      <c r="BB30" s="66"/>
      <c r="BC30" s="66"/>
      <c r="BD30" s="66"/>
      <c r="BE30" s="66"/>
      <c r="BF30" s="66"/>
      <c r="BG30" s="66"/>
      <c r="BH30" s="66"/>
      <c r="BI30" s="66"/>
      <c r="BJ30" s="66"/>
      <c r="BK30" s="66"/>
      <c r="BL30" s="66"/>
      <c r="BM30" s="66"/>
      <c r="BN30" s="66"/>
      <c r="BO30" s="66"/>
      <c r="BP30" s="66"/>
      <c r="BQ30" s="66"/>
      <c r="BR30" s="66"/>
      <c r="BS30" s="66"/>
      <c r="BT30" s="66"/>
      <c r="BU30" s="66"/>
      <c r="BV30" s="66"/>
      <c r="BW30" s="66"/>
      <c r="BX30" s="66"/>
      <c r="BY30" s="66"/>
      <c r="BZ30" s="66"/>
      <c r="CA30" s="66"/>
      <c r="CB30" s="66"/>
      <c r="CC30" s="66"/>
      <c r="CD30" s="66"/>
      <c r="CE30" s="66"/>
      <c r="CF30" s="66"/>
      <c r="CG30" s="66"/>
      <c r="CH30" s="66"/>
      <c r="CI30" s="66"/>
      <c r="CJ30" s="66"/>
      <c r="CK30" s="66"/>
      <c r="CL30" s="66"/>
      <c r="CM30" s="66"/>
      <c r="CN30" s="66"/>
      <c r="CO30" s="66"/>
      <c r="CP30" s="66"/>
      <c r="CQ30" s="66"/>
      <c r="CR30" s="66"/>
      <c r="CS30" s="66"/>
      <c r="CT30" s="66"/>
      <c r="CU30" s="66"/>
      <c r="CV30" s="66"/>
      <c r="CW30" s="66"/>
      <c r="CX30" s="66"/>
      <c r="CY30" s="66"/>
      <c r="CZ30" s="66"/>
      <c r="DA30" s="66"/>
      <c r="DB30" s="66"/>
      <c r="DC30" s="66"/>
      <c r="DD30" s="66"/>
      <c r="DE30" s="66"/>
      <c r="DF30" s="66"/>
      <c r="DG30" s="66"/>
      <c r="DH30" s="66"/>
      <c r="DI30" s="66"/>
      <c r="DJ30" s="66"/>
      <c r="DK30" s="66"/>
      <c r="DL30" s="66"/>
      <c r="DM30" s="66"/>
      <c r="DN30" s="66"/>
      <c r="DO30" s="66"/>
      <c r="DP30" s="66"/>
      <c r="DQ30" s="66"/>
      <c r="DR30" s="66"/>
      <c r="DS30" s="66"/>
      <c r="DT30" s="66"/>
      <c r="DU30" s="66"/>
    </row>
    <row r="31" spans="1:130" ht="18.75" hidden="1" x14ac:dyDescent="0.3">
      <c r="A31" s="28"/>
      <c r="B31" s="28"/>
      <c r="C31" s="65"/>
      <c r="D31" s="66"/>
      <c r="E31" s="66"/>
      <c r="F31" s="66"/>
      <c r="G31" s="66"/>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6"/>
      <c r="BM31" s="66"/>
      <c r="BN31" s="66"/>
      <c r="BO31" s="66"/>
      <c r="BP31" s="66"/>
      <c r="BQ31" s="66"/>
      <c r="BR31" s="66"/>
      <c r="BS31" s="66"/>
      <c r="BT31" s="66"/>
      <c r="BU31" s="66"/>
      <c r="BV31" s="66"/>
      <c r="BW31" s="66"/>
      <c r="BX31" s="66"/>
      <c r="BY31" s="66"/>
      <c r="BZ31" s="66"/>
      <c r="CA31" s="66"/>
      <c r="CB31" s="66"/>
      <c r="CC31" s="66"/>
      <c r="CD31" s="66"/>
      <c r="CE31" s="66"/>
      <c r="CF31" s="66"/>
      <c r="CG31" s="66"/>
      <c r="CH31" s="66"/>
      <c r="CI31" s="66"/>
      <c r="CJ31" s="66"/>
      <c r="CK31" s="66"/>
      <c r="CL31" s="66"/>
      <c r="CM31" s="66"/>
      <c r="CN31" s="66"/>
      <c r="CO31" s="66"/>
      <c r="CP31" s="66"/>
      <c r="CQ31" s="66"/>
      <c r="CR31" s="66"/>
      <c r="CS31" s="66"/>
      <c r="CT31" s="66"/>
      <c r="CU31" s="66"/>
      <c r="CV31" s="66"/>
      <c r="CW31" s="66"/>
      <c r="CX31" s="66"/>
      <c r="CY31" s="66"/>
      <c r="CZ31" s="66"/>
      <c r="DA31" s="66"/>
      <c r="DB31" s="66"/>
      <c r="DC31" s="66"/>
      <c r="DD31" s="66"/>
      <c r="DE31" s="66"/>
      <c r="DF31" s="66"/>
      <c r="DG31" s="66"/>
      <c r="DH31" s="66"/>
      <c r="DI31" s="66"/>
      <c r="DJ31" s="66"/>
      <c r="DK31" s="66"/>
      <c r="DL31" s="66"/>
      <c r="DM31" s="66"/>
      <c r="DN31" s="66"/>
      <c r="DO31" s="66"/>
      <c r="DP31" s="66"/>
      <c r="DQ31" s="66"/>
      <c r="DR31" s="66"/>
      <c r="DS31" s="66"/>
      <c r="DT31" s="66"/>
      <c r="DU31" s="66"/>
    </row>
    <row r="32" spans="1:130" ht="18.75" hidden="1" x14ac:dyDescent="0.3">
      <c r="A32" s="28"/>
      <c r="B32" s="28"/>
      <c r="C32" s="65"/>
      <c r="D32" s="66"/>
      <c r="E32" s="66"/>
      <c r="F32" s="66"/>
      <c r="G32" s="66"/>
      <c r="H32" s="66"/>
      <c r="I32" s="66"/>
      <c r="J32" s="66"/>
      <c r="K32" s="66"/>
      <c r="L32" s="66"/>
      <c r="M32" s="66"/>
      <c r="N32" s="66"/>
      <c r="O32" s="66"/>
      <c r="P32" s="66"/>
      <c r="Q32" s="66"/>
      <c r="R32" s="66"/>
      <c r="S32" s="66"/>
      <c r="T32" s="66"/>
      <c r="U32" s="66"/>
      <c r="V32" s="66"/>
      <c r="W32" s="66"/>
      <c r="X32" s="66"/>
      <c r="Y32" s="66"/>
      <c r="Z32" s="66"/>
      <c r="AA32" s="66"/>
      <c r="AB32" s="66"/>
      <c r="AC32" s="66"/>
      <c r="AD32" s="66"/>
      <c r="AE32" s="66"/>
      <c r="AF32" s="66"/>
      <c r="AG32" s="66"/>
      <c r="AH32" s="66"/>
      <c r="AI32" s="66"/>
      <c r="AJ32" s="66"/>
      <c r="AK32" s="66"/>
      <c r="AL32" s="66"/>
      <c r="AM32" s="66"/>
      <c r="AN32" s="66"/>
      <c r="AO32" s="66"/>
      <c r="AP32" s="66"/>
      <c r="AQ32" s="66"/>
      <c r="AR32" s="66"/>
      <c r="AS32" s="66"/>
      <c r="AT32" s="66"/>
      <c r="AU32" s="66"/>
      <c r="AV32" s="66"/>
      <c r="AW32" s="66"/>
      <c r="AX32" s="66"/>
      <c r="AY32" s="66"/>
      <c r="AZ32" s="66"/>
      <c r="BA32" s="66"/>
      <c r="BB32" s="66"/>
      <c r="BC32" s="66"/>
      <c r="BD32" s="66"/>
      <c r="BE32" s="66"/>
      <c r="BF32" s="66"/>
      <c r="BG32" s="66"/>
      <c r="BH32" s="66"/>
      <c r="BI32" s="66"/>
      <c r="BJ32" s="66"/>
      <c r="BK32" s="66"/>
      <c r="BL32" s="66"/>
      <c r="BM32" s="66"/>
      <c r="BN32" s="66"/>
      <c r="BO32" s="66"/>
      <c r="BP32" s="66"/>
      <c r="BQ32" s="66"/>
      <c r="BR32" s="66"/>
      <c r="BS32" s="66"/>
      <c r="BT32" s="66"/>
      <c r="BU32" s="66"/>
      <c r="BV32" s="66"/>
      <c r="BW32" s="66"/>
      <c r="BX32" s="66"/>
      <c r="BY32" s="66"/>
      <c r="BZ32" s="66"/>
      <c r="CA32" s="66"/>
      <c r="CB32" s="66"/>
      <c r="CC32" s="66"/>
      <c r="CD32" s="66"/>
      <c r="CE32" s="66"/>
      <c r="CF32" s="66"/>
      <c r="CG32" s="66"/>
      <c r="CH32" s="66"/>
      <c r="CI32" s="66"/>
      <c r="CJ32" s="66"/>
      <c r="CK32" s="66"/>
      <c r="CL32" s="66"/>
      <c r="CM32" s="66"/>
      <c r="CN32" s="66"/>
      <c r="CO32" s="66"/>
      <c r="CP32" s="66"/>
      <c r="CQ32" s="66"/>
      <c r="CR32" s="66"/>
      <c r="CS32" s="66"/>
      <c r="CT32" s="66"/>
      <c r="CU32" s="66"/>
      <c r="CV32" s="66"/>
      <c r="CW32" s="66"/>
      <c r="CX32" s="66"/>
      <c r="CY32" s="66"/>
      <c r="CZ32" s="66"/>
      <c r="DA32" s="66"/>
      <c r="DB32" s="66"/>
      <c r="DC32" s="66"/>
      <c r="DD32" s="66"/>
      <c r="DE32" s="66"/>
      <c r="DF32" s="66"/>
      <c r="DG32" s="66"/>
      <c r="DH32" s="66"/>
      <c r="DI32" s="66"/>
      <c r="DJ32" s="66"/>
      <c r="DK32" s="66"/>
      <c r="DL32" s="66"/>
      <c r="DM32" s="66"/>
      <c r="DN32" s="66"/>
      <c r="DO32" s="66"/>
      <c r="DP32" s="66"/>
      <c r="DQ32" s="66"/>
      <c r="DR32" s="66"/>
      <c r="DS32" s="66"/>
      <c r="DT32" s="66"/>
      <c r="DU32" s="66"/>
    </row>
    <row r="33" spans="1:125" ht="18.75" hidden="1" x14ac:dyDescent="0.3">
      <c r="A33" s="28"/>
      <c r="B33" s="28"/>
      <c r="C33" s="67"/>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6"/>
      <c r="BY33" s="66"/>
      <c r="BZ33" s="66"/>
      <c r="CA33" s="66"/>
      <c r="CB33" s="66"/>
      <c r="CC33" s="66"/>
      <c r="CD33" s="66"/>
      <c r="CE33" s="66"/>
      <c r="CF33" s="66"/>
      <c r="CG33" s="66"/>
      <c r="CH33" s="66"/>
      <c r="CI33" s="66"/>
      <c r="CJ33" s="66"/>
      <c r="CK33" s="66"/>
      <c r="CL33" s="66"/>
      <c r="CM33" s="66"/>
      <c r="CN33" s="66"/>
      <c r="CO33" s="66"/>
      <c r="CP33" s="66"/>
      <c r="CQ33" s="66"/>
      <c r="CR33" s="66"/>
      <c r="CS33" s="66"/>
      <c r="CT33" s="66"/>
      <c r="CU33" s="66"/>
      <c r="CV33" s="66"/>
      <c r="CW33" s="66"/>
      <c r="CX33" s="66"/>
      <c r="CY33" s="66"/>
      <c r="CZ33" s="66"/>
      <c r="DA33" s="66"/>
      <c r="DB33" s="66"/>
      <c r="DC33" s="66"/>
      <c r="DD33" s="66"/>
      <c r="DE33" s="66"/>
      <c r="DF33" s="66"/>
      <c r="DG33" s="66"/>
      <c r="DH33" s="66"/>
      <c r="DI33" s="66"/>
      <c r="DJ33" s="66"/>
      <c r="DK33" s="66"/>
      <c r="DL33" s="66"/>
      <c r="DM33" s="66"/>
      <c r="DN33" s="66"/>
      <c r="DO33" s="66"/>
      <c r="DP33" s="66"/>
      <c r="DQ33" s="66"/>
      <c r="DR33" s="66"/>
      <c r="DS33" s="66"/>
      <c r="DT33" s="66"/>
      <c r="DU33" s="66"/>
    </row>
    <row r="34" spans="1:125" ht="18.75" hidden="1" x14ac:dyDescent="0.3">
      <c r="A34" s="28"/>
      <c r="B34" s="28"/>
      <c r="C34" s="65"/>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66"/>
      <c r="BY34" s="66"/>
      <c r="BZ34" s="66"/>
      <c r="CA34" s="66"/>
      <c r="CB34" s="66"/>
      <c r="CC34" s="66"/>
      <c r="CD34" s="66"/>
      <c r="CE34" s="66"/>
      <c r="CF34" s="66"/>
      <c r="CG34" s="66"/>
      <c r="CH34" s="66"/>
      <c r="CI34" s="66"/>
      <c r="CJ34" s="66"/>
      <c r="CK34" s="66"/>
      <c r="CL34" s="66"/>
      <c r="CM34" s="66"/>
      <c r="CN34" s="66"/>
      <c r="CO34" s="66"/>
      <c r="CP34" s="66"/>
      <c r="CQ34" s="66"/>
      <c r="CR34" s="66"/>
      <c r="CS34" s="66"/>
      <c r="CT34" s="66"/>
      <c r="CU34" s="66"/>
      <c r="CV34" s="66"/>
      <c r="CW34" s="66"/>
      <c r="CX34" s="66"/>
      <c r="CY34" s="66"/>
      <c r="CZ34" s="66"/>
      <c r="DA34" s="66"/>
      <c r="DB34" s="66"/>
      <c r="DC34" s="66"/>
      <c r="DD34" s="66"/>
      <c r="DE34" s="66"/>
      <c r="DF34" s="66"/>
      <c r="DG34" s="66"/>
      <c r="DH34" s="66"/>
      <c r="DI34" s="66"/>
      <c r="DJ34" s="66"/>
      <c r="DK34" s="66"/>
      <c r="DL34" s="66"/>
      <c r="DM34" s="66"/>
      <c r="DN34" s="66"/>
      <c r="DO34" s="66"/>
      <c r="DP34" s="66"/>
      <c r="DQ34" s="66"/>
      <c r="DR34" s="66"/>
      <c r="DS34" s="66"/>
      <c r="DT34" s="66"/>
      <c r="DU34" s="66"/>
    </row>
    <row r="35" spans="1:125" ht="18.75" hidden="1" x14ac:dyDescent="0.3">
      <c r="A35" s="28"/>
      <c r="B35" s="28"/>
      <c r="C35" s="65"/>
      <c r="D35" s="66"/>
      <c r="E35" s="66"/>
      <c r="F35" s="66"/>
      <c r="G35" s="66"/>
      <c r="H35" s="66"/>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6"/>
      <c r="AH35" s="66"/>
      <c r="AI35" s="66"/>
      <c r="AJ35" s="66"/>
      <c r="AK35" s="66"/>
      <c r="AL35" s="66"/>
      <c r="AM35" s="66"/>
      <c r="AN35" s="66"/>
      <c r="AO35" s="66"/>
      <c r="AP35" s="66"/>
      <c r="AQ35" s="66"/>
      <c r="AR35" s="66"/>
      <c r="AS35" s="66"/>
      <c r="AT35" s="66"/>
      <c r="AU35" s="66"/>
      <c r="AV35" s="66"/>
      <c r="AW35" s="66"/>
      <c r="AX35" s="66"/>
      <c r="AY35" s="66"/>
      <c r="AZ35" s="66"/>
      <c r="BA35" s="66"/>
      <c r="BB35" s="66"/>
      <c r="BC35" s="66"/>
      <c r="BD35" s="66"/>
      <c r="BE35" s="66"/>
      <c r="BF35" s="66"/>
      <c r="BG35" s="66"/>
      <c r="BH35" s="66"/>
      <c r="BI35" s="66"/>
      <c r="BJ35" s="66"/>
      <c r="BK35" s="66"/>
      <c r="BL35" s="66"/>
      <c r="BM35" s="66"/>
      <c r="BN35" s="66"/>
      <c r="BO35" s="66"/>
      <c r="BP35" s="66"/>
      <c r="BQ35" s="66"/>
      <c r="BR35" s="66"/>
      <c r="BS35" s="66"/>
      <c r="BT35" s="66"/>
      <c r="BU35" s="66"/>
      <c r="BV35" s="66"/>
      <c r="BW35" s="66"/>
      <c r="BX35" s="66"/>
      <c r="BY35" s="66"/>
      <c r="BZ35" s="66"/>
      <c r="CA35" s="66"/>
      <c r="CB35" s="66"/>
      <c r="CC35" s="66"/>
      <c r="CD35" s="66"/>
      <c r="CE35" s="66"/>
      <c r="CF35" s="66"/>
      <c r="CG35" s="66"/>
      <c r="CH35" s="66"/>
      <c r="CI35" s="66"/>
      <c r="CJ35" s="66"/>
      <c r="CK35" s="66"/>
      <c r="CL35" s="66"/>
      <c r="CM35" s="66"/>
      <c r="CN35" s="66"/>
      <c r="CO35" s="66"/>
      <c r="CP35" s="66"/>
      <c r="CQ35" s="66"/>
      <c r="CR35" s="66"/>
      <c r="CS35" s="66"/>
      <c r="CT35" s="66"/>
      <c r="CU35" s="66"/>
      <c r="CV35" s="66"/>
      <c r="CW35" s="66"/>
      <c r="CX35" s="66"/>
      <c r="CY35" s="66"/>
      <c r="CZ35" s="66"/>
      <c r="DA35" s="66"/>
      <c r="DB35" s="66"/>
      <c r="DC35" s="66"/>
      <c r="DD35" s="66"/>
      <c r="DE35" s="66"/>
      <c r="DF35" s="66"/>
      <c r="DG35" s="66"/>
      <c r="DH35" s="66"/>
      <c r="DI35" s="66"/>
      <c r="DJ35" s="66"/>
      <c r="DK35" s="66"/>
      <c r="DL35" s="66"/>
      <c r="DM35" s="66"/>
      <c r="DN35" s="66"/>
      <c r="DO35" s="66"/>
      <c r="DP35" s="66"/>
      <c r="DQ35" s="66"/>
      <c r="DR35" s="66"/>
      <c r="DS35" s="66"/>
      <c r="DT35" s="66"/>
      <c r="DU35" s="66"/>
    </row>
    <row r="36" spans="1:125" ht="18.75" hidden="1" x14ac:dyDescent="0.3">
      <c r="A36" s="28"/>
      <c r="B36" s="28"/>
      <c r="C36" s="65"/>
      <c r="D36" s="66"/>
      <c r="E36" s="66"/>
      <c r="F36" s="66"/>
      <c r="G36" s="66"/>
      <c r="H36" s="66"/>
      <c r="I36" s="66"/>
      <c r="J36" s="66"/>
      <c r="K36" s="66"/>
      <c r="L36" s="66"/>
      <c r="M36" s="66"/>
      <c r="N36" s="66"/>
      <c r="O36" s="66"/>
      <c r="P36" s="66"/>
      <c r="Q36" s="66"/>
      <c r="R36" s="66"/>
      <c r="S36" s="66"/>
      <c r="T36" s="66"/>
      <c r="U36" s="66"/>
      <c r="V36" s="66"/>
      <c r="W36" s="66"/>
      <c r="X36" s="66"/>
      <c r="Y36" s="66"/>
      <c r="Z36" s="66"/>
      <c r="AA36" s="66"/>
      <c r="AB36" s="66"/>
      <c r="AC36" s="66"/>
      <c r="AD36" s="66"/>
      <c r="AE36" s="66"/>
      <c r="AF36" s="66"/>
      <c r="AG36" s="66"/>
      <c r="AH36" s="66"/>
      <c r="AI36" s="66"/>
      <c r="AJ36" s="66"/>
      <c r="AK36" s="66"/>
      <c r="AL36" s="66"/>
      <c r="AM36" s="66"/>
      <c r="AN36" s="66"/>
      <c r="AO36" s="66"/>
      <c r="AP36" s="66"/>
      <c r="AQ36" s="66"/>
      <c r="AR36" s="66"/>
      <c r="AS36" s="66"/>
      <c r="AT36" s="66"/>
      <c r="AU36" s="66"/>
      <c r="AV36" s="66"/>
      <c r="AW36" s="66"/>
      <c r="AX36" s="66"/>
      <c r="AY36" s="66"/>
      <c r="AZ36" s="66"/>
      <c r="BA36" s="66"/>
      <c r="BB36" s="66"/>
      <c r="BC36" s="66"/>
      <c r="BD36" s="66"/>
      <c r="BE36" s="66"/>
      <c r="BF36" s="66"/>
      <c r="BG36" s="66"/>
      <c r="BH36" s="66"/>
      <c r="BI36" s="66"/>
      <c r="BJ36" s="66"/>
      <c r="BK36" s="66"/>
      <c r="BL36" s="66"/>
      <c r="BM36" s="66"/>
      <c r="BN36" s="66"/>
      <c r="BO36" s="66"/>
      <c r="BP36" s="66"/>
      <c r="BQ36" s="66"/>
      <c r="BR36" s="66"/>
      <c r="BS36" s="66"/>
      <c r="BT36" s="66"/>
      <c r="BU36" s="66"/>
      <c r="BV36" s="66"/>
      <c r="BW36" s="66"/>
      <c r="BX36" s="66"/>
      <c r="BY36" s="66"/>
      <c r="BZ36" s="66"/>
      <c r="CA36" s="66"/>
      <c r="CB36" s="66"/>
      <c r="CC36" s="66"/>
      <c r="CD36" s="66"/>
      <c r="CE36" s="66"/>
      <c r="CF36" s="66"/>
      <c r="CG36" s="66"/>
      <c r="CH36" s="66"/>
      <c r="CI36" s="66"/>
      <c r="CJ36" s="66"/>
      <c r="CK36" s="66"/>
      <c r="CL36" s="66"/>
      <c r="CM36" s="66"/>
      <c r="CN36" s="66"/>
      <c r="CO36" s="66"/>
      <c r="CP36" s="66"/>
      <c r="CQ36" s="66"/>
      <c r="CR36" s="66"/>
      <c r="CS36" s="66"/>
      <c r="CT36" s="66"/>
      <c r="CU36" s="66"/>
      <c r="CV36" s="66"/>
      <c r="CW36" s="66"/>
      <c r="CX36" s="66"/>
      <c r="CY36" s="66"/>
      <c r="CZ36" s="66"/>
      <c r="DA36" s="66"/>
      <c r="DB36" s="66"/>
      <c r="DC36" s="66"/>
      <c r="DD36" s="66"/>
      <c r="DE36" s="66"/>
      <c r="DF36" s="66"/>
      <c r="DG36" s="66"/>
      <c r="DH36" s="66"/>
      <c r="DI36" s="66"/>
      <c r="DJ36" s="66"/>
      <c r="DK36" s="66"/>
      <c r="DL36" s="66"/>
      <c r="DM36" s="66"/>
      <c r="DN36" s="66"/>
      <c r="DO36" s="66"/>
      <c r="DP36" s="66"/>
      <c r="DQ36" s="66"/>
      <c r="DR36" s="66"/>
      <c r="DS36" s="66"/>
      <c r="DT36" s="66"/>
      <c r="DU36" s="66"/>
    </row>
    <row r="37" spans="1:125" ht="18.75" hidden="1" x14ac:dyDescent="0.3">
      <c r="C37" s="65"/>
      <c r="D37" s="66"/>
      <c r="E37" s="66"/>
      <c r="F37" s="66"/>
      <c r="G37" s="66"/>
      <c r="H37" s="66"/>
      <c r="I37" s="66"/>
      <c r="J37" s="66"/>
      <c r="K37" s="66"/>
      <c r="L37" s="66"/>
      <c r="M37" s="66"/>
      <c r="N37" s="66"/>
      <c r="O37" s="66"/>
      <c r="P37" s="66"/>
      <c r="Q37" s="66"/>
      <c r="R37" s="66"/>
      <c r="S37" s="66"/>
      <c r="T37" s="66"/>
      <c r="U37" s="66"/>
      <c r="V37" s="66"/>
      <c r="W37" s="66"/>
      <c r="X37" s="66"/>
      <c r="Y37" s="66"/>
      <c r="Z37" s="66"/>
      <c r="AA37" s="66"/>
      <c r="AB37" s="66"/>
      <c r="AC37" s="66"/>
      <c r="AD37" s="66"/>
      <c r="AE37" s="66"/>
      <c r="AF37" s="66"/>
      <c r="AG37" s="66"/>
      <c r="AH37" s="66"/>
      <c r="AI37" s="66"/>
      <c r="AJ37" s="66"/>
      <c r="AK37" s="66"/>
      <c r="AL37" s="66"/>
      <c r="AM37" s="66"/>
      <c r="AN37" s="66"/>
      <c r="AO37" s="66"/>
      <c r="AP37" s="66"/>
      <c r="AQ37" s="66"/>
      <c r="AR37" s="66"/>
      <c r="AS37" s="66"/>
      <c r="AT37" s="66"/>
      <c r="AU37" s="66"/>
      <c r="AV37" s="66"/>
      <c r="AW37" s="66"/>
      <c r="AX37" s="66"/>
      <c r="AY37" s="66"/>
      <c r="AZ37" s="66"/>
      <c r="BA37" s="66"/>
      <c r="BB37" s="66"/>
      <c r="BC37" s="66"/>
      <c r="BD37" s="66"/>
      <c r="BE37" s="66"/>
      <c r="BF37" s="66"/>
      <c r="BG37" s="66"/>
      <c r="BH37" s="66"/>
      <c r="BI37" s="66"/>
      <c r="BJ37" s="66"/>
      <c r="BK37" s="66"/>
      <c r="BL37" s="66"/>
      <c r="BM37" s="66"/>
      <c r="BN37" s="66"/>
      <c r="BO37" s="66"/>
      <c r="BP37" s="66"/>
      <c r="BQ37" s="66"/>
      <c r="BR37" s="66"/>
      <c r="BS37" s="66"/>
      <c r="BT37" s="66"/>
      <c r="BU37" s="66"/>
      <c r="BV37" s="66"/>
      <c r="BW37" s="66"/>
      <c r="BX37" s="66"/>
      <c r="BY37" s="66"/>
      <c r="BZ37" s="66"/>
      <c r="CA37" s="66"/>
      <c r="CB37" s="66"/>
      <c r="CC37" s="66"/>
      <c r="CD37" s="66"/>
      <c r="CE37" s="66"/>
      <c r="CF37" s="66"/>
      <c r="CG37" s="66"/>
      <c r="CH37" s="66"/>
      <c r="CI37" s="66"/>
      <c r="CJ37" s="66"/>
      <c r="CK37" s="66"/>
      <c r="CL37" s="66"/>
      <c r="CM37" s="66"/>
      <c r="CN37" s="66"/>
      <c r="CO37" s="66"/>
      <c r="CP37" s="66"/>
      <c r="CQ37" s="66"/>
      <c r="CR37" s="66"/>
      <c r="CS37" s="66"/>
      <c r="CT37" s="66"/>
      <c r="CU37" s="66"/>
      <c r="CV37" s="66"/>
      <c r="CW37" s="66"/>
      <c r="CX37" s="66"/>
      <c r="CY37" s="66"/>
      <c r="CZ37" s="66"/>
      <c r="DA37" s="66"/>
      <c r="DB37" s="66"/>
      <c r="DC37" s="66"/>
      <c r="DD37" s="66"/>
      <c r="DE37" s="66"/>
      <c r="DF37" s="66"/>
      <c r="DG37" s="66"/>
      <c r="DH37" s="66"/>
      <c r="DI37" s="66"/>
      <c r="DJ37" s="66"/>
      <c r="DK37" s="66"/>
      <c r="DL37" s="66"/>
      <c r="DM37" s="66"/>
      <c r="DN37" s="66"/>
      <c r="DO37" s="66"/>
      <c r="DP37" s="66"/>
      <c r="DQ37" s="66"/>
      <c r="DR37" s="66"/>
      <c r="DS37" s="66"/>
      <c r="DT37" s="66"/>
      <c r="DU37" s="66"/>
    </row>
    <row r="38" spans="1:125" ht="18.75" hidden="1" x14ac:dyDescent="0.3">
      <c r="C38" s="65"/>
      <c r="D38" s="66"/>
      <c r="E38" s="66"/>
      <c r="F38" s="66"/>
      <c r="G38" s="66"/>
      <c r="H38" s="66"/>
      <c r="I38" s="66"/>
      <c r="J38" s="66"/>
      <c r="K38" s="66"/>
      <c r="L38" s="66"/>
      <c r="M38" s="66"/>
      <c r="N38" s="66"/>
      <c r="O38" s="66"/>
      <c r="P38" s="66"/>
      <c r="Q38" s="66"/>
      <c r="R38" s="66"/>
      <c r="S38" s="66"/>
      <c r="T38" s="66"/>
      <c r="U38" s="66"/>
      <c r="V38" s="66"/>
      <c r="W38" s="66"/>
      <c r="X38" s="66"/>
      <c r="Y38" s="66"/>
      <c r="Z38" s="66"/>
      <c r="AA38" s="66"/>
      <c r="AB38" s="66"/>
      <c r="AC38" s="66"/>
      <c r="AD38" s="66"/>
      <c r="AE38" s="66"/>
      <c r="AF38" s="66"/>
      <c r="AG38" s="66"/>
      <c r="AH38" s="66"/>
      <c r="AI38" s="66"/>
      <c r="AJ38" s="66"/>
      <c r="AK38" s="66"/>
      <c r="AL38" s="66"/>
      <c r="AM38" s="66"/>
      <c r="AN38" s="66"/>
      <c r="AO38" s="66"/>
      <c r="AP38" s="66"/>
      <c r="AQ38" s="66"/>
      <c r="AR38" s="66"/>
      <c r="AS38" s="66"/>
      <c r="AT38" s="66"/>
      <c r="AU38" s="66"/>
      <c r="AV38" s="66"/>
      <c r="AW38" s="66"/>
      <c r="AX38" s="66"/>
      <c r="AY38" s="66"/>
      <c r="AZ38" s="66"/>
      <c r="BA38" s="66"/>
      <c r="BB38" s="66"/>
      <c r="BC38" s="66"/>
      <c r="BD38" s="66"/>
      <c r="BE38" s="66"/>
      <c r="BF38" s="66"/>
      <c r="BG38" s="66"/>
      <c r="BH38" s="66"/>
      <c r="BI38" s="66"/>
      <c r="BJ38" s="66"/>
      <c r="BK38" s="66"/>
      <c r="BL38" s="66"/>
      <c r="BM38" s="66"/>
      <c r="BN38" s="66"/>
      <c r="BO38" s="66"/>
      <c r="BP38" s="66"/>
      <c r="BQ38" s="66"/>
      <c r="BR38" s="66"/>
      <c r="BS38" s="66"/>
      <c r="BT38" s="66"/>
      <c r="BU38" s="66"/>
      <c r="BV38" s="66"/>
      <c r="BW38" s="66"/>
      <c r="BX38" s="66"/>
      <c r="BY38" s="66"/>
      <c r="BZ38" s="66"/>
      <c r="CA38" s="66"/>
      <c r="CB38" s="66"/>
      <c r="CC38" s="66"/>
      <c r="CD38" s="66"/>
      <c r="CE38" s="66"/>
      <c r="CF38" s="66"/>
      <c r="CG38" s="66"/>
      <c r="CH38" s="66"/>
      <c r="CI38" s="66"/>
      <c r="CJ38" s="66"/>
      <c r="CK38" s="66"/>
      <c r="CL38" s="66"/>
      <c r="CM38" s="66"/>
      <c r="CN38" s="66"/>
      <c r="CO38" s="66"/>
      <c r="CP38" s="66"/>
      <c r="CQ38" s="66"/>
      <c r="CR38" s="66"/>
      <c r="CS38" s="66"/>
      <c r="CT38" s="66"/>
      <c r="CU38" s="66"/>
      <c r="CV38" s="66"/>
      <c r="CW38" s="66"/>
      <c r="CX38" s="66"/>
      <c r="CY38" s="66"/>
      <c r="CZ38" s="66"/>
      <c r="DA38" s="66"/>
      <c r="DB38" s="66"/>
      <c r="DC38" s="66"/>
      <c r="DD38" s="66"/>
      <c r="DE38" s="66"/>
      <c r="DF38" s="66"/>
      <c r="DG38" s="66"/>
      <c r="DH38" s="66"/>
      <c r="DI38" s="66"/>
      <c r="DJ38" s="66"/>
      <c r="DK38" s="66"/>
      <c r="DL38" s="66"/>
      <c r="DM38" s="66"/>
      <c r="DN38" s="66"/>
      <c r="DO38" s="66"/>
      <c r="DP38" s="66"/>
      <c r="DQ38" s="66"/>
      <c r="DR38" s="66"/>
      <c r="DS38" s="66"/>
      <c r="DT38" s="66"/>
      <c r="DU38" s="66"/>
    </row>
    <row r="39" spans="1:125" ht="18.75" hidden="1" x14ac:dyDescent="0.3">
      <c r="C39" s="65"/>
      <c r="D39" s="66"/>
      <c r="E39" s="66"/>
      <c r="F39" s="66"/>
      <c r="G39" s="66"/>
      <c r="H39" s="66"/>
      <c r="I39" s="66"/>
      <c r="J39" s="66"/>
      <c r="K39" s="66"/>
      <c r="L39" s="66"/>
      <c r="M39" s="66"/>
      <c r="N39" s="66"/>
      <c r="O39" s="66"/>
      <c r="P39" s="66"/>
      <c r="Q39" s="66"/>
      <c r="R39" s="66"/>
      <c r="S39" s="66"/>
      <c r="T39" s="66"/>
      <c r="U39" s="66"/>
      <c r="V39" s="66"/>
      <c r="W39" s="66"/>
      <c r="X39" s="66"/>
      <c r="Y39" s="66"/>
      <c r="Z39" s="66"/>
      <c r="AA39" s="66"/>
      <c r="AB39" s="66"/>
      <c r="AC39" s="66"/>
      <c r="AD39" s="66"/>
      <c r="AE39" s="66"/>
      <c r="AF39" s="66"/>
      <c r="AG39" s="66"/>
      <c r="AH39" s="66"/>
      <c r="AI39" s="66"/>
      <c r="AJ39" s="66"/>
      <c r="AK39" s="66"/>
      <c r="AL39" s="66"/>
      <c r="AM39" s="66"/>
      <c r="AN39" s="66"/>
      <c r="AO39" s="66"/>
      <c r="AP39" s="66"/>
      <c r="AQ39" s="66"/>
      <c r="AR39" s="66"/>
      <c r="AS39" s="66"/>
      <c r="AT39" s="66"/>
      <c r="AU39" s="66"/>
      <c r="AV39" s="66"/>
      <c r="AW39" s="66"/>
      <c r="AX39" s="66"/>
      <c r="AY39" s="66"/>
      <c r="AZ39" s="66"/>
      <c r="BA39" s="66"/>
      <c r="BB39" s="66"/>
      <c r="BC39" s="66"/>
      <c r="BD39" s="66"/>
      <c r="BE39" s="66"/>
      <c r="BF39" s="66"/>
      <c r="BG39" s="66"/>
      <c r="BH39" s="66"/>
      <c r="BI39" s="66"/>
      <c r="BJ39" s="66"/>
      <c r="BK39" s="66"/>
      <c r="BL39" s="66"/>
      <c r="BM39" s="66"/>
      <c r="BN39" s="66"/>
      <c r="BO39" s="66"/>
      <c r="BP39" s="66"/>
      <c r="BQ39" s="66"/>
      <c r="BR39" s="66"/>
      <c r="BS39" s="66"/>
      <c r="BT39" s="66"/>
      <c r="BU39" s="66"/>
      <c r="BV39" s="66"/>
      <c r="BW39" s="66"/>
      <c r="BX39" s="66"/>
      <c r="BY39" s="66"/>
      <c r="BZ39" s="66"/>
      <c r="CA39" s="66"/>
      <c r="CB39" s="66"/>
      <c r="CC39" s="66"/>
      <c r="CD39" s="66"/>
      <c r="CE39" s="66"/>
      <c r="CF39" s="66"/>
      <c r="CG39" s="66"/>
      <c r="CH39" s="66"/>
      <c r="CI39" s="66"/>
      <c r="CJ39" s="66"/>
      <c r="CK39" s="66"/>
      <c r="CL39" s="66"/>
      <c r="CM39" s="66"/>
      <c r="CN39" s="66"/>
      <c r="CO39" s="66"/>
      <c r="CP39" s="66"/>
      <c r="CQ39" s="66"/>
      <c r="CR39" s="66"/>
      <c r="CS39" s="66"/>
      <c r="CT39" s="66"/>
      <c r="CU39" s="66"/>
      <c r="CV39" s="66"/>
      <c r="CW39" s="66"/>
      <c r="CX39" s="66"/>
      <c r="CY39" s="66"/>
      <c r="CZ39" s="66"/>
      <c r="DA39" s="66"/>
      <c r="DB39" s="66"/>
      <c r="DC39" s="66"/>
      <c r="DD39" s="66"/>
      <c r="DE39" s="66"/>
      <c r="DF39" s="66"/>
      <c r="DG39" s="66"/>
      <c r="DH39" s="66"/>
      <c r="DI39" s="66"/>
      <c r="DJ39" s="66"/>
      <c r="DK39" s="66"/>
      <c r="DL39" s="66"/>
      <c r="DM39" s="66"/>
      <c r="DN39" s="66"/>
      <c r="DO39" s="66"/>
      <c r="DP39" s="66"/>
      <c r="DQ39" s="66"/>
      <c r="DR39" s="66"/>
      <c r="DS39" s="66"/>
      <c r="DT39" s="66"/>
      <c r="DU39" s="66"/>
    </row>
    <row r="40" spans="1:125" ht="18.75" hidden="1" x14ac:dyDescent="0.3">
      <c r="C40" s="65"/>
      <c r="D40" s="66"/>
      <c r="E40" s="66"/>
      <c r="F40" s="66"/>
      <c r="G40" s="66"/>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6"/>
      <c r="BM40" s="66"/>
      <c r="BN40" s="66"/>
      <c r="BO40" s="66"/>
      <c r="BP40" s="66"/>
      <c r="BQ40" s="66"/>
      <c r="BR40" s="66"/>
      <c r="BS40" s="66"/>
      <c r="BT40" s="66"/>
      <c r="BU40" s="66"/>
      <c r="BV40" s="66"/>
      <c r="BW40" s="66"/>
      <c r="BX40" s="66"/>
      <c r="BY40" s="66"/>
      <c r="BZ40" s="66"/>
      <c r="CA40" s="66"/>
      <c r="CB40" s="66"/>
      <c r="CC40" s="66"/>
      <c r="CD40" s="66"/>
      <c r="CE40" s="66"/>
      <c r="CF40" s="66"/>
      <c r="CG40" s="66"/>
      <c r="CH40" s="66"/>
      <c r="CI40" s="66"/>
      <c r="CJ40" s="66"/>
      <c r="CK40" s="66"/>
      <c r="CL40" s="66"/>
      <c r="CM40" s="66"/>
      <c r="CN40" s="66"/>
      <c r="CO40" s="66"/>
      <c r="CP40" s="66"/>
      <c r="CQ40" s="66"/>
      <c r="CR40" s="66"/>
      <c r="CS40" s="66"/>
      <c r="CT40" s="66"/>
      <c r="CU40" s="66"/>
      <c r="CV40" s="66"/>
      <c r="CW40" s="66"/>
      <c r="CX40" s="66"/>
      <c r="CY40" s="66"/>
      <c r="CZ40" s="66"/>
      <c r="DA40" s="66"/>
      <c r="DB40" s="66"/>
      <c r="DC40" s="66"/>
      <c r="DD40" s="66"/>
      <c r="DE40" s="66"/>
      <c r="DF40" s="66"/>
      <c r="DG40" s="66"/>
      <c r="DH40" s="66"/>
      <c r="DI40" s="66"/>
      <c r="DJ40" s="66"/>
      <c r="DK40" s="66"/>
      <c r="DL40" s="66"/>
      <c r="DM40" s="66"/>
      <c r="DN40" s="66"/>
      <c r="DO40" s="66"/>
      <c r="DP40" s="66"/>
      <c r="DQ40" s="66"/>
      <c r="DR40" s="66"/>
      <c r="DS40" s="66"/>
      <c r="DT40" s="66"/>
      <c r="DU40" s="66"/>
    </row>
    <row r="41" spans="1:125" ht="18.75" hidden="1" x14ac:dyDescent="0.3">
      <c r="C41" s="65"/>
      <c r="D41" s="66"/>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6"/>
      <c r="AF41" s="66"/>
      <c r="AG41" s="66"/>
      <c r="AH41" s="66"/>
      <c r="AI41" s="66"/>
      <c r="AJ41" s="66"/>
      <c r="AK41" s="66"/>
      <c r="AL41" s="66"/>
      <c r="AM41" s="66"/>
      <c r="AN41" s="66"/>
      <c r="AO41" s="66"/>
      <c r="AP41" s="66"/>
      <c r="AQ41" s="66"/>
      <c r="AR41" s="66"/>
      <c r="AS41" s="66"/>
      <c r="AT41" s="66"/>
      <c r="AU41" s="66"/>
      <c r="AV41" s="66"/>
      <c r="AW41" s="66"/>
      <c r="AX41" s="66"/>
      <c r="AY41" s="66"/>
      <c r="AZ41" s="66"/>
      <c r="BA41" s="66"/>
      <c r="BB41" s="66"/>
      <c r="BC41" s="66"/>
      <c r="BD41" s="66"/>
      <c r="BE41" s="66"/>
      <c r="BF41" s="66"/>
      <c r="BG41" s="66"/>
      <c r="BH41" s="66"/>
      <c r="BI41" s="66"/>
      <c r="BJ41" s="66"/>
      <c r="BK41" s="66"/>
      <c r="BL41" s="66"/>
      <c r="BM41" s="66"/>
      <c r="BN41" s="66"/>
      <c r="BO41" s="66"/>
      <c r="BP41" s="66"/>
      <c r="BQ41" s="66"/>
      <c r="BR41" s="66"/>
      <c r="BS41" s="66"/>
      <c r="BT41" s="66"/>
      <c r="BU41" s="66"/>
      <c r="BV41" s="66"/>
      <c r="BW41" s="66"/>
      <c r="BX41" s="66"/>
      <c r="BY41" s="66"/>
      <c r="BZ41" s="66"/>
      <c r="CA41" s="66"/>
      <c r="CB41" s="66"/>
      <c r="CC41" s="66"/>
      <c r="CD41" s="66"/>
      <c r="CE41" s="66"/>
      <c r="CF41" s="66"/>
      <c r="CG41" s="66"/>
      <c r="CH41" s="66"/>
      <c r="CI41" s="66"/>
      <c r="CJ41" s="66"/>
      <c r="CK41" s="66"/>
      <c r="CL41" s="66"/>
      <c r="CM41" s="66"/>
      <c r="CN41" s="66"/>
      <c r="CO41" s="66"/>
      <c r="CP41" s="66"/>
      <c r="CQ41" s="66"/>
      <c r="CR41" s="66"/>
      <c r="CS41" s="66"/>
      <c r="CT41" s="66"/>
      <c r="CU41" s="66"/>
      <c r="CV41" s="66"/>
      <c r="CW41" s="66"/>
      <c r="CX41" s="66"/>
      <c r="CY41" s="66"/>
      <c r="CZ41" s="66"/>
      <c r="DA41" s="66"/>
      <c r="DB41" s="66"/>
      <c r="DC41" s="66"/>
      <c r="DD41" s="66"/>
      <c r="DE41" s="66"/>
      <c r="DF41" s="66"/>
      <c r="DG41" s="66"/>
      <c r="DH41" s="66"/>
      <c r="DI41" s="66"/>
      <c r="DJ41" s="66"/>
      <c r="DK41" s="66"/>
      <c r="DL41" s="66"/>
      <c r="DM41" s="66"/>
      <c r="DN41" s="66"/>
      <c r="DO41" s="66"/>
      <c r="DP41" s="66"/>
      <c r="DQ41" s="66"/>
      <c r="DR41" s="66"/>
      <c r="DS41" s="66"/>
      <c r="DT41" s="66"/>
      <c r="DU41" s="66"/>
    </row>
    <row r="42" spans="1:125" ht="18.75" hidden="1" x14ac:dyDescent="0.3">
      <c r="C42" s="65"/>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6"/>
      <c r="AG42" s="66"/>
      <c r="AH42" s="66"/>
      <c r="AI42" s="66"/>
      <c r="AJ42" s="66"/>
      <c r="AK42" s="66"/>
      <c r="AL42" s="66"/>
      <c r="AM42" s="66"/>
      <c r="AN42" s="66"/>
      <c r="AO42" s="66"/>
      <c r="AP42" s="66"/>
      <c r="AQ42" s="66"/>
      <c r="AR42" s="66"/>
      <c r="AS42" s="66"/>
      <c r="AT42" s="66"/>
      <c r="AU42" s="66"/>
      <c r="AV42" s="66"/>
      <c r="AW42" s="66"/>
      <c r="AX42" s="66"/>
      <c r="AY42" s="66"/>
      <c r="AZ42" s="66"/>
      <c r="BA42" s="66"/>
      <c r="BB42" s="66"/>
      <c r="BC42" s="66"/>
      <c r="BD42" s="66"/>
      <c r="BE42" s="66"/>
      <c r="BF42" s="66"/>
      <c r="BG42" s="66"/>
      <c r="BH42" s="66"/>
      <c r="BI42" s="66"/>
      <c r="BJ42" s="66"/>
      <c r="BK42" s="66"/>
      <c r="BL42" s="66"/>
      <c r="BM42" s="66"/>
      <c r="BN42" s="66"/>
      <c r="BO42" s="66"/>
      <c r="BP42" s="66"/>
      <c r="BQ42" s="66"/>
      <c r="BR42" s="66"/>
      <c r="BS42" s="66"/>
      <c r="BT42" s="66"/>
      <c r="BU42" s="66"/>
      <c r="BV42" s="66"/>
      <c r="BW42" s="66"/>
      <c r="BX42" s="66"/>
      <c r="BY42" s="66"/>
      <c r="BZ42" s="66"/>
      <c r="CA42" s="66"/>
      <c r="CB42" s="66"/>
      <c r="CC42" s="66"/>
      <c r="CD42" s="66"/>
      <c r="CE42" s="66"/>
      <c r="CF42" s="66"/>
      <c r="CG42" s="66"/>
      <c r="CH42" s="66"/>
      <c r="CI42" s="66"/>
      <c r="CJ42" s="66"/>
      <c r="CK42" s="66"/>
      <c r="CL42" s="66"/>
      <c r="CM42" s="66"/>
      <c r="CN42" s="66"/>
      <c r="CO42" s="66"/>
      <c r="CP42" s="66"/>
      <c r="CQ42" s="66"/>
      <c r="CR42" s="66"/>
      <c r="CS42" s="66"/>
      <c r="CT42" s="66"/>
      <c r="CU42" s="66"/>
      <c r="CV42" s="66"/>
      <c r="CW42" s="66"/>
      <c r="CX42" s="66"/>
      <c r="CY42" s="66"/>
      <c r="CZ42" s="66"/>
      <c r="DA42" s="66"/>
      <c r="DB42" s="66"/>
      <c r="DC42" s="66"/>
      <c r="DD42" s="66"/>
      <c r="DE42" s="66"/>
      <c r="DF42" s="66"/>
      <c r="DG42" s="66"/>
      <c r="DH42" s="66"/>
      <c r="DI42" s="66"/>
      <c r="DJ42" s="66"/>
      <c r="DK42" s="66"/>
      <c r="DL42" s="66"/>
      <c r="DM42" s="66"/>
      <c r="DN42" s="66"/>
      <c r="DO42" s="66"/>
      <c r="DP42" s="66"/>
      <c r="DQ42" s="66"/>
      <c r="DR42" s="66"/>
      <c r="DS42" s="66"/>
      <c r="DT42" s="66"/>
      <c r="DU42" s="66"/>
    </row>
    <row r="43" spans="1:125" ht="18.75" x14ac:dyDescent="0.3">
      <c r="C43" s="24" t="s">
        <v>21</v>
      </c>
      <c r="D43" s="25">
        <f t="shared" ref="D43:AI43" si="42">COUNTIF(D27:D42,"M")+COUNTIF(D27:D42,"J")</f>
        <v>0</v>
      </c>
      <c r="E43" s="25">
        <f t="shared" si="42"/>
        <v>0</v>
      </c>
      <c r="F43" s="25">
        <f t="shared" si="42"/>
        <v>0</v>
      </c>
      <c r="G43" s="25">
        <f t="shared" si="42"/>
        <v>0</v>
      </c>
      <c r="H43" s="25">
        <f t="shared" si="42"/>
        <v>0</v>
      </c>
      <c r="I43" s="25">
        <f t="shared" si="42"/>
        <v>0</v>
      </c>
      <c r="J43" s="25">
        <f t="shared" si="42"/>
        <v>1</v>
      </c>
      <c r="K43" s="25">
        <f t="shared" si="42"/>
        <v>1</v>
      </c>
      <c r="L43" s="25">
        <f t="shared" si="42"/>
        <v>1</v>
      </c>
      <c r="M43" s="25">
        <f t="shared" si="42"/>
        <v>0</v>
      </c>
      <c r="N43" s="25">
        <f t="shared" si="42"/>
        <v>1</v>
      </c>
      <c r="O43" s="25">
        <f t="shared" si="42"/>
        <v>0</v>
      </c>
      <c r="P43" s="25">
        <f t="shared" si="42"/>
        <v>0</v>
      </c>
      <c r="Q43" s="25">
        <f t="shared" si="42"/>
        <v>0</v>
      </c>
      <c r="R43" s="25">
        <f t="shared" si="42"/>
        <v>0</v>
      </c>
      <c r="S43" s="25">
        <f t="shared" si="42"/>
        <v>0</v>
      </c>
      <c r="T43" s="25">
        <f t="shared" si="42"/>
        <v>1</v>
      </c>
      <c r="U43" s="25">
        <f t="shared" si="42"/>
        <v>1</v>
      </c>
      <c r="V43" s="25">
        <f t="shared" si="42"/>
        <v>1</v>
      </c>
      <c r="W43" s="25">
        <f t="shared" si="42"/>
        <v>0</v>
      </c>
      <c r="X43" s="25">
        <f t="shared" si="42"/>
        <v>0</v>
      </c>
      <c r="Y43" s="25">
        <f t="shared" si="42"/>
        <v>1</v>
      </c>
      <c r="Z43" s="25">
        <f t="shared" si="42"/>
        <v>1</v>
      </c>
      <c r="AA43" s="25">
        <f t="shared" si="42"/>
        <v>1</v>
      </c>
      <c r="AB43" s="25">
        <f t="shared" si="42"/>
        <v>1</v>
      </c>
      <c r="AC43" s="25">
        <f t="shared" si="42"/>
        <v>1</v>
      </c>
      <c r="AD43" s="25">
        <f t="shared" si="42"/>
        <v>0</v>
      </c>
      <c r="AE43" s="25">
        <f t="shared" si="42"/>
        <v>1</v>
      </c>
      <c r="AF43" s="25">
        <f t="shared" si="42"/>
        <v>0</v>
      </c>
      <c r="AG43" s="25">
        <f t="shared" si="42"/>
        <v>0</v>
      </c>
      <c r="AH43" s="25">
        <f t="shared" si="42"/>
        <v>0</v>
      </c>
      <c r="AI43" s="25">
        <f t="shared" si="42"/>
        <v>0</v>
      </c>
      <c r="AJ43" s="25">
        <f t="shared" ref="AJ43:BO43" si="43">COUNTIF(AJ27:AJ42,"M")+COUNTIF(AJ27:AJ42,"J")</f>
        <v>0</v>
      </c>
      <c r="AK43" s="25">
        <f t="shared" si="43"/>
        <v>0</v>
      </c>
      <c r="AL43" s="25">
        <f t="shared" si="43"/>
        <v>0</v>
      </c>
      <c r="AM43" s="25">
        <f t="shared" si="43"/>
        <v>0</v>
      </c>
      <c r="AN43" s="25">
        <f t="shared" si="43"/>
        <v>0</v>
      </c>
      <c r="AO43" s="25">
        <f t="shared" si="43"/>
        <v>0</v>
      </c>
      <c r="AP43" s="25">
        <f t="shared" si="43"/>
        <v>0</v>
      </c>
      <c r="AQ43" s="25">
        <f t="shared" si="43"/>
        <v>0</v>
      </c>
      <c r="AR43" s="25">
        <f t="shared" si="43"/>
        <v>0</v>
      </c>
      <c r="AS43" s="25">
        <f t="shared" si="43"/>
        <v>0</v>
      </c>
      <c r="AT43" s="25">
        <f t="shared" si="43"/>
        <v>0</v>
      </c>
      <c r="AU43" s="25">
        <f t="shared" si="43"/>
        <v>0</v>
      </c>
      <c r="AV43" s="25">
        <f t="shared" si="43"/>
        <v>0</v>
      </c>
      <c r="AW43" s="25">
        <f t="shared" si="43"/>
        <v>0</v>
      </c>
      <c r="AX43" s="25">
        <f t="shared" si="43"/>
        <v>0</v>
      </c>
      <c r="AY43" s="25">
        <f t="shared" si="43"/>
        <v>0</v>
      </c>
      <c r="AZ43" s="25">
        <f t="shared" si="43"/>
        <v>0</v>
      </c>
      <c r="BA43" s="25">
        <f t="shared" si="43"/>
        <v>0</v>
      </c>
      <c r="BB43" s="25">
        <f t="shared" si="43"/>
        <v>0</v>
      </c>
      <c r="BC43" s="25">
        <f t="shared" si="43"/>
        <v>0</v>
      </c>
      <c r="BD43" s="25">
        <f t="shared" si="43"/>
        <v>0</v>
      </c>
      <c r="BE43" s="25">
        <f t="shared" si="43"/>
        <v>0</v>
      </c>
      <c r="BF43" s="25">
        <f t="shared" si="43"/>
        <v>0</v>
      </c>
      <c r="BG43" s="25">
        <f t="shared" si="43"/>
        <v>0</v>
      </c>
      <c r="BH43" s="25">
        <f t="shared" si="43"/>
        <v>0</v>
      </c>
      <c r="BI43" s="25">
        <f t="shared" si="43"/>
        <v>0</v>
      </c>
      <c r="BJ43" s="25">
        <f t="shared" si="43"/>
        <v>0</v>
      </c>
      <c r="BK43" s="25">
        <f t="shared" si="43"/>
        <v>0</v>
      </c>
      <c r="BL43" s="25">
        <f t="shared" si="43"/>
        <v>0</v>
      </c>
      <c r="BM43" s="25">
        <f t="shared" si="43"/>
        <v>0</v>
      </c>
      <c r="BN43" s="25">
        <f t="shared" si="43"/>
        <v>0</v>
      </c>
      <c r="BO43" s="25">
        <f t="shared" si="43"/>
        <v>0</v>
      </c>
      <c r="BP43" s="25">
        <f t="shared" ref="BP43:CU43" si="44">COUNTIF(BP27:BP42,"M")+COUNTIF(BP27:BP42,"J")</f>
        <v>0</v>
      </c>
      <c r="BQ43" s="25">
        <f t="shared" si="44"/>
        <v>0</v>
      </c>
      <c r="BR43" s="25">
        <f t="shared" si="44"/>
        <v>0</v>
      </c>
      <c r="BS43" s="25">
        <f t="shared" si="44"/>
        <v>0</v>
      </c>
      <c r="BT43" s="25">
        <f t="shared" si="44"/>
        <v>0</v>
      </c>
      <c r="BU43" s="25">
        <f t="shared" si="44"/>
        <v>0</v>
      </c>
      <c r="BV43" s="25">
        <f t="shared" si="44"/>
        <v>0</v>
      </c>
      <c r="BW43" s="25">
        <f t="shared" si="44"/>
        <v>0</v>
      </c>
      <c r="BX43" s="25">
        <f t="shared" si="44"/>
        <v>0</v>
      </c>
      <c r="BY43" s="25">
        <f t="shared" si="44"/>
        <v>0</v>
      </c>
      <c r="BZ43" s="25">
        <f t="shared" si="44"/>
        <v>0</v>
      </c>
      <c r="CA43" s="25">
        <f t="shared" si="44"/>
        <v>0</v>
      </c>
      <c r="CB43" s="25">
        <f t="shared" si="44"/>
        <v>0</v>
      </c>
      <c r="CC43" s="25">
        <f t="shared" si="44"/>
        <v>0</v>
      </c>
      <c r="CD43" s="25">
        <f t="shared" si="44"/>
        <v>0</v>
      </c>
      <c r="CE43" s="25">
        <f t="shared" si="44"/>
        <v>0</v>
      </c>
      <c r="CF43" s="25">
        <f t="shared" si="44"/>
        <v>0</v>
      </c>
      <c r="CG43" s="25">
        <f t="shared" si="44"/>
        <v>0</v>
      </c>
      <c r="CH43" s="25">
        <f t="shared" si="44"/>
        <v>0</v>
      </c>
      <c r="CI43" s="25">
        <f t="shared" si="44"/>
        <v>0</v>
      </c>
      <c r="CJ43" s="25">
        <f t="shared" si="44"/>
        <v>0</v>
      </c>
      <c r="CK43" s="25">
        <f t="shared" si="44"/>
        <v>0</v>
      </c>
      <c r="CL43" s="25">
        <f t="shared" si="44"/>
        <v>0</v>
      </c>
      <c r="CM43" s="25">
        <f t="shared" si="44"/>
        <v>0</v>
      </c>
      <c r="CN43" s="25">
        <f t="shared" si="44"/>
        <v>0</v>
      </c>
      <c r="CO43" s="25">
        <f t="shared" si="44"/>
        <v>0</v>
      </c>
      <c r="CP43" s="25">
        <f t="shared" si="44"/>
        <v>0</v>
      </c>
      <c r="CQ43" s="25">
        <f t="shared" si="44"/>
        <v>0</v>
      </c>
      <c r="CR43" s="25">
        <f t="shared" si="44"/>
        <v>0</v>
      </c>
      <c r="CS43" s="25">
        <f t="shared" si="44"/>
        <v>0</v>
      </c>
      <c r="CT43" s="25">
        <f t="shared" si="44"/>
        <v>0</v>
      </c>
      <c r="CU43" s="25">
        <f t="shared" si="44"/>
        <v>0</v>
      </c>
      <c r="CV43" s="25">
        <f t="shared" ref="CV43:DU43" si="45">COUNTIF(CV27:CV42,"M")+COUNTIF(CV27:CV42,"J")</f>
        <v>0</v>
      </c>
      <c r="CW43" s="25">
        <f t="shared" si="45"/>
        <v>0</v>
      </c>
      <c r="CX43" s="25">
        <f t="shared" si="45"/>
        <v>0</v>
      </c>
      <c r="CY43" s="25">
        <f t="shared" si="45"/>
        <v>0</v>
      </c>
      <c r="CZ43" s="25">
        <f t="shared" si="45"/>
        <v>0</v>
      </c>
      <c r="DA43" s="25">
        <f t="shared" si="45"/>
        <v>0</v>
      </c>
      <c r="DB43" s="25">
        <f t="shared" si="45"/>
        <v>0</v>
      </c>
      <c r="DC43" s="25">
        <f t="shared" si="45"/>
        <v>0</v>
      </c>
      <c r="DD43" s="25">
        <f t="shared" si="45"/>
        <v>0</v>
      </c>
      <c r="DE43" s="25">
        <f t="shared" si="45"/>
        <v>0</v>
      </c>
      <c r="DF43" s="25">
        <f t="shared" si="45"/>
        <v>0</v>
      </c>
      <c r="DG43" s="25">
        <f t="shared" si="45"/>
        <v>0</v>
      </c>
      <c r="DH43" s="25">
        <f t="shared" si="45"/>
        <v>0</v>
      </c>
      <c r="DI43" s="25">
        <f t="shared" si="45"/>
        <v>0</v>
      </c>
      <c r="DJ43" s="25">
        <f t="shared" si="45"/>
        <v>0</v>
      </c>
      <c r="DK43" s="25">
        <f t="shared" si="45"/>
        <v>0</v>
      </c>
      <c r="DL43" s="25">
        <f t="shared" si="45"/>
        <v>0</v>
      </c>
      <c r="DM43" s="25">
        <f t="shared" si="45"/>
        <v>0</v>
      </c>
      <c r="DN43" s="25">
        <f t="shared" si="45"/>
        <v>0</v>
      </c>
      <c r="DO43" s="25">
        <f t="shared" si="45"/>
        <v>0</v>
      </c>
      <c r="DP43" s="25">
        <f t="shared" si="45"/>
        <v>0</v>
      </c>
      <c r="DQ43" s="25">
        <f t="shared" si="45"/>
        <v>0</v>
      </c>
      <c r="DR43" s="25">
        <f t="shared" si="45"/>
        <v>0</v>
      </c>
      <c r="DS43" s="25">
        <f t="shared" si="45"/>
        <v>0</v>
      </c>
      <c r="DT43" s="25">
        <f t="shared" si="45"/>
        <v>0</v>
      </c>
      <c r="DU43" s="25">
        <f t="shared" si="45"/>
        <v>0</v>
      </c>
    </row>
    <row r="44" spans="1:125" ht="18.75" x14ac:dyDescent="0.3">
      <c r="C44" s="24" t="s">
        <v>22</v>
      </c>
      <c r="D44" s="26" t="str">
        <f t="shared" ref="D44:AI44" si="46">IF(AND(OR(D$5="F",D$7="S",D$7="D"),(COUNTIF(D$27:D$42,"G")+COUNTIF(D$27:D$42,"G1")+COUNTIF(D$27:D$42,"G4N")=0)),"OK",IF(AND(OR(D$5="F",D$7="S",D$7="D"),(COUNTIF(D$27:D$42,"G")+COUNTIF(D$27:D$42,"G1")+COUNTIF(D$27:D$42,"G4N")&gt;=1)),COUNTIF(D$27:D$42,"G")+COUNTIF(D$27:D$42,"G1")+COUNTIF(D$27:D$42,"G4N")&amp;"?",COUNTIF(D$27:D$42,"G")+COUNTIF(D$27:D$42,"G1")+COUNTIF(D$27:D$42,"G4N")))</f>
        <v>OK</v>
      </c>
      <c r="E44" s="26" t="str">
        <f t="shared" si="46"/>
        <v>OK</v>
      </c>
      <c r="F44" s="26">
        <f t="shared" si="46"/>
        <v>0</v>
      </c>
      <c r="G44" s="26">
        <f t="shared" si="46"/>
        <v>0</v>
      </c>
      <c r="H44" s="26">
        <f t="shared" si="46"/>
        <v>0</v>
      </c>
      <c r="I44" s="26">
        <f t="shared" si="46"/>
        <v>0</v>
      </c>
      <c r="J44" s="26">
        <f t="shared" si="46"/>
        <v>0</v>
      </c>
      <c r="K44" s="26" t="str">
        <f t="shared" si="46"/>
        <v>OK</v>
      </c>
      <c r="L44" s="26" t="str">
        <f t="shared" si="46"/>
        <v>OK</v>
      </c>
      <c r="M44" s="26">
        <f t="shared" si="46"/>
        <v>0</v>
      </c>
      <c r="N44" s="26">
        <f t="shared" si="46"/>
        <v>0</v>
      </c>
      <c r="O44" s="26">
        <f t="shared" si="46"/>
        <v>0</v>
      </c>
      <c r="P44" s="26">
        <f t="shared" si="46"/>
        <v>0</v>
      </c>
      <c r="Q44" s="26">
        <f t="shared" si="46"/>
        <v>0</v>
      </c>
      <c r="R44" s="26" t="str">
        <f t="shared" si="46"/>
        <v>OK</v>
      </c>
      <c r="S44" s="26" t="str">
        <f t="shared" si="46"/>
        <v>OK</v>
      </c>
      <c r="T44" s="26">
        <f t="shared" si="46"/>
        <v>0</v>
      </c>
      <c r="U44" s="26">
        <f t="shared" si="46"/>
        <v>0</v>
      </c>
      <c r="V44" s="26">
        <f t="shared" si="46"/>
        <v>0</v>
      </c>
      <c r="W44" s="26">
        <f t="shared" si="46"/>
        <v>0</v>
      </c>
      <c r="X44" s="26">
        <f t="shared" si="46"/>
        <v>0</v>
      </c>
      <c r="Y44" s="26" t="str">
        <f t="shared" si="46"/>
        <v>OK</v>
      </c>
      <c r="Z44" s="26" t="str">
        <f t="shared" si="46"/>
        <v>OK</v>
      </c>
      <c r="AA44" s="26">
        <f t="shared" si="46"/>
        <v>0</v>
      </c>
      <c r="AB44" s="26">
        <f t="shared" si="46"/>
        <v>0</v>
      </c>
      <c r="AC44" s="26">
        <f t="shared" si="46"/>
        <v>0</v>
      </c>
      <c r="AD44" s="26">
        <f t="shared" si="46"/>
        <v>0</v>
      </c>
      <c r="AE44" s="26">
        <f t="shared" si="46"/>
        <v>0</v>
      </c>
      <c r="AF44" s="26" t="str">
        <f t="shared" si="46"/>
        <v>OK</v>
      </c>
      <c r="AG44" s="26" t="str">
        <f t="shared" si="46"/>
        <v>OK</v>
      </c>
      <c r="AH44" s="26">
        <f t="shared" si="46"/>
        <v>0</v>
      </c>
      <c r="AI44" s="26">
        <f t="shared" si="46"/>
        <v>0</v>
      </c>
      <c r="AJ44" s="26">
        <f t="shared" ref="AJ44:BO44" si="47">IF(AND(OR(AJ$5="F",AJ$7="S",AJ$7="D"),(COUNTIF(AJ$27:AJ$42,"G")+COUNTIF(AJ$27:AJ$42,"G1")+COUNTIF(AJ$27:AJ$42,"G4N")=0)),"OK",IF(AND(OR(AJ$5="F",AJ$7="S",AJ$7="D"),(COUNTIF(AJ$27:AJ$42,"G")+COUNTIF(AJ$27:AJ$42,"G1")+COUNTIF(AJ$27:AJ$42,"G4N")&gt;=1)),COUNTIF(AJ$27:AJ$42,"G")+COUNTIF(AJ$27:AJ$42,"G1")+COUNTIF(AJ$27:AJ$42,"G4N")&amp;"?",COUNTIF(AJ$27:AJ$42,"G")+COUNTIF(AJ$27:AJ$42,"G1")+COUNTIF(AJ$27:AJ$42,"G4N")))</f>
        <v>0</v>
      </c>
      <c r="AK44" s="26">
        <f t="shared" si="47"/>
        <v>0</v>
      </c>
      <c r="AL44" s="26">
        <f t="shared" si="47"/>
        <v>0</v>
      </c>
      <c r="AM44" s="26" t="str">
        <f t="shared" si="47"/>
        <v>OK</v>
      </c>
      <c r="AN44" s="26" t="str">
        <f t="shared" si="47"/>
        <v>OK</v>
      </c>
      <c r="AO44" s="26">
        <f t="shared" si="47"/>
        <v>0</v>
      </c>
      <c r="AP44" s="26">
        <f t="shared" si="47"/>
        <v>0</v>
      </c>
      <c r="AQ44" s="26">
        <f t="shared" si="47"/>
        <v>0</v>
      </c>
      <c r="AR44" s="26">
        <f t="shared" si="47"/>
        <v>0</v>
      </c>
      <c r="AS44" s="26">
        <f t="shared" si="47"/>
        <v>0</v>
      </c>
      <c r="AT44" s="26" t="str">
        <f t="shared" si="47"/>
        <v>OK</v>
      </c>
      <c r="AU44" s="26" t="str">
        <f t="shared" si="47"/>
        <v>OK</v>
      </c>
      <c r="AV44" s="26">
        <f t="shared" si="47"/>
        <v>0</v>
      </c>
      <c r="AW44" s="26">
        <f t="shared" si="47"/>
        <v>0</v>
      </c>
      <c r="AX44" s="26">
        <f t="shared" si="47"/>
        <v>0</v>
      </c>
      <c r="AY44" s="26">
        <f t="shared" si="47"/>
        <v>0</v>
      </c>
      <c r="AZ44" s="26">
        <f t="shared" si="47"/>
        <v>0</v>
      </c>
      <c r="BA44" s="26" t="str">
        <f t="shared" si="47"/>
        <v>OK</v>
      </c>
      <c r="BB44" s="26" t="str">
        <f t="shared" si="47"/>
        <v>OK</v>
      </c>
      <c r="BC44" s="26">
        <f t="shared" si="47"/>
        <v>0</v>
      </c>
      <c r="BD44" s="26">
        <f t="shared" si="47"/>
        <v>0</v>
      </c>
      <c r="BE44" s="26">
        <f t="shared" si="47"/>
        <v>0</v>
      </c>
      <c r="BF44" s="26">
        <f t="shared" si="47"/>
        <v>0</v>
      </c>
      <c r="BG44" s="26">
        <f t="shared" si="47"/>
        <v>0</v>
      </c>
      <c r="BH44" s="26" t="str">
        <f t="shared" si="47"/>
        <v>OK</v>
      </c>
      <c r="BI44" s="26" t="str">
        <f t="shared" si="47"/>
        <v>OK</v>
      </c>
      <c r="BJ44" s="26">
        <f t="shared" si="47"/>
        <v>0</v>
      </c>
      <c r="BK44" s="26">
        <f t="shared" si="47"/>
        <v>0</v>
      </c>
      <c r="BL44" s="26">
        <f t="shared" si="47"/>
        <v>0</v>
      </c>
      <c r="BM44" s="26">
        <f t="shared" si="47"/>
        <v>0</v>
      </c>
      <c r="BN44" s="26">
        <f t="shared" si="47"/>
        <v>0</v>
      </c>
      <c r="BO44" s="26" t="str">
        <f t="shared" si="47"/>
        <v>OK</v>
      </c>
      <c r="BP44" s="26" t="str">
        <f t="shared" ref="BP44:CU44" si="48">IF(AND(OR(BP$5="F",BP$7="S",BP$7="D"),(COUNTIF(BP$27:BP$42,"G")+COUNTIF(BP$27:BP$42,"G1")+COUNTIF(BP$27:BP$42,"G4N")=0)),"OK",IF(AND(OR(BP$5="F",BP$7="S",BP$7="D"),(COUNTIF(BP$27:BP$42,"G")+COUNTIF(BP$27:BP$42,"G1")+COUNTIF(BP$27:BP$42,"G4N")&gt;=1)),COUNTIF(BP$27:BP$42,"G")+COUNTIF(BP$27:BP$42,"G1")+COUNTIF(BP$27:BP$42,"G4N")&amp;"?",COUNTIF(BP$27:BP$42,"G")+COUNTIF(BP$27:BP$42,"G1")+COUNTIF(BP$27:BP$42,"G4N")))</f>
        <v>OK</v>
      </c>
      <c r="BQ44" s="26">
        <f t="shared" si="48"/>
        <v>0</v>
      </c>
      <c r="BR44" s="26">
        <f t="shared" si="48"/>
        <v>0</v>
      </c>
      <c r="BS44" s="26">
        <f t="shared" si="48"/>
        <v>0</v>
      </c>
      <c r="BT44" s="26">
        <f t="shared" si="48"/>
        <v>0</v>
      </c>
      <c r="BU44" s="26">
        <f t="shared" si="48"/>
        <v>0</v>
      </c>
      <c r="BV44" s="26" t="str">
        <f t="shared" si="48"/>
        <v>OK</v>
      </c>
      <c r="BW44" s="26" t="str">
        <f t="shared" si="48"/>
        <v>OK</v>
      </c>
      <c r="BX44" s="26">
        <f t="shared" si="48"/>
        <v>0</v>
      </c>
      <c r="BY44" s="26">
        <f t="shared" si="48"/>
        <v>0</v>
      </c>
      <c r="BZ44" s="26">
        <f t="shared" si="48"/>
        <v>0</v>
      </c>
      <c r="CA44" s="26">
        <f t="shared" si="48"/>
        <v>0</v>
      </c>
      <c r="CB44" s="26">
        <f t="shared" si="48"/>
        <v>0</v>
      </c>
      <c r="CC44" s="26" t="str">
        <f t="shared" si="48"/>
        <v>OK</v>
      </c>
      <c r="CD44" s="26" t="str">
        <f t="shared" si="48"/>
        <v>OK</v>
      </c>
      <c r="CE44" s="26">
        <f t="shared" si="48"/>
        <v>0</v>
      </c>
      <c r="CF44" s="26">
        <f t="shared" si="48"/>
        <v>0</v>
      </c>
      <c r="CG44" s="26">
        <f t="shared" si="48"/>
        <v>0</v>
      </c>
      <c r="CH44" s="26">
        <f t="shared" si="48"/>
        <v>0</v>
      </c>
      <c r="CI44" s="26">
        <f t="shared" si="48"/>
        <v>0</v>
      </c>
      <c r="CJ44" s="26" t="str">
        <f t="shared" si="48"/>
        <v>OK</v>
      </c>
      <c r="CK44" s="26" t="str">
        <f t="shared" si="48"/>
        <v>OK</v>
      </c>
      <c r="CL44" s="26">
        <f t="shared" si="48"/>
        <v>0</v>
      </c>
      <c r="CM44" s="26">
        <f t="shared" si="48"/>
        <v>0</v>
      </c>
      <c r="CN44" s="26">
        <f t="shared" si="48"/>
        <v>0</v>
      </c>
      <c r="CO44" s="26">
        <f t="shared" si="48"/>
        <v>0</v>
      </c>
      <c r="CP44" s="26">
        <f t="shared" si="48"/>
        <v>0</v>
      </c>
      <c r="CQ44" s="26" t="str">
        <f t="shared" si="48"/>
        <v>OK</v>
      </c>
      <c r="CR44" s="26" t="str">
        <f t="shared" si="48"/>
        <v>OK</v>
      </c>
      <c r="CS44" s="26">
        <f t="shared" si="48"/>
        <v>0</v>
      </c>
      <c r="CT44" s="26">
        <f t="shared" si="48"/>
        <v>0</v>
      </c>
      <c r="CU44" s="26">
        <f t="shared" si="48"/>
        <v>0</v>
      </c>
      <c r="CV44" s="26">
        <f t="shared" ref="CV44:DU44" si="49">IF(AND(OR(CV$5="F",CV$7="S",CV$7="D"),(COUNTIF(CV$27:CV$42,"G")+COUNTIF(CV$27:CV$42,"G1")+COUNTIF(CV$27:CV$42,"G4N")=0)),"OK",IF(AND(OR(CV$5="F",CV$7="S",CV$7="D"),(COUNTIF(CV$27:CV$42,"G")+COUNTIF(CV$27:CV$42,"G1")+COUNTIF(CV$27:CV$42,"G4N")&gt;=1)),COUNTIF(CV$27:CV$42,"G")+COUNTIF(CV$27:CV$42,"G1")+COUNTIF(CV$27:CV$42,"G4N")&amp;"?",COUNTIF(CV$27:CV$42,"G")+COUNTIF(CV$27:CV$42,"G1")+COUNTIF(CV$27:CV$42,"G4N")))</f>
        <v>0</v>
      </c>
      <c r="CW44" s="26">
        <f t="shared" si="49"/>
        <v>0</v>
      </c>
      <c r="CX44" s="26" t="str">
        <f t="shared" si="49"/>
        <v>OK</v>
      </c>
      <c r="CY44" s="26" t="str">
        <f t="shared" si="49"/>
        <v>OK</v>
      </c>
      <c r="CZ44" s="26">
        <f t="shared" si="49"/>
        <v>0</v>
      </c>
      <c r="DA44" s="26">
        <f t="shared" si="49"/>
        <v>0</v>
      </c>
      <c r="DB44" s="26">
        <f t="shared" si="49"/>
        <v>0</v>
      </c>
      <c r="DC44" s="26">
        <f t="shared" si="49"/>
        <v>0</v>
      </c>
      <c r="DD44" s="26">
        <f t="shared" si="49"/>
        <v>0</v>
      </c>
      <c r="DE44" s="26" t="str">
        <f t="shared" si="49"/>
        <v>OK</v>
      </c>
      <c r="DF44" s="26" t="str">
        <f t="shared" si="49"/>
        <v>OK</v>
      </c>
      <c r="DG44" s="26">
        <f t="shared" si="49"/>
        <v>0</v>
      </c>
      <c r="DH44" s="26">
        <f t="shared" si="49"/>
        <v>0</v>
      </c>
      <c r="DI44" s="26">
        <f t="shared" si="49"/>
        <v>0</v>
      </c>
      <c r="DJ44" s="26">
        <f t="shared" si="49"/>
        <v>0</v>
      </c>
      <c r="DK44" s="26">
        <f t="shared" si="49"/>
        <v>0</v>
      </c>
      <c r="DL44" s="26" t="str">
        <f t="shared" si="49"/>
        <v>OK</v>
      </c>
      <c r="DM44" s="26" t="str">
        <f t="shared" si="49"/>
        <v>OK</v>
      </c>
      <c r="DN44" s="26">
        <f t="shared" si="49"/>
        <v>0</v>
      </c>
      <c r="DO44" s="26">
        <f t="shared" si="49"/>
        <v>0</v>
      </c>
      <c r="DP44" s="26">
        <f t="shared" si="49"/>
        <v>0</v>
      </c>
      <c r="DQ44" s="26">
        <f t="shared" si="49"/>
        <v>0</v>
      </c>
      <c r="DR44" s="26">
        <f t="shared" si="49"/>
        <v>0</v>
      </c>
      <c r="DS44" s="26" t="str">
        <f t="shared" si="49"/>
        <v>OK</v>
      </c>
      <c r="DT44" s="26" t="str">
        <f t="shared" si="49"/>
        <v>OK</v>
      </c>
      <c r="DU44" s="26">
        <f t="shared" si="49"/>
        <v>0</v>
      </c>
    </row>
    <row r="45" spans="1:125" ht="18.75" x14ac:dyDescent="0.3">
      <c r="C45" s="24" t="s">
        <v>23</v>
      </c>
      <c r="D45" s="26">
        <f t="shared" ref="D45:AI45" si="50">IF(AND(OR(D$5="F",D$7="D"),(COUNTIF(D$27:D$42,"Res")+COUNTIF(D$27:D$42,"10")=0)),"OK",IF(AND(OR(D$5="F",,D$7="D"),(COUNTIF(D$27:D$42,"Res")+COUNTIF(D$27:D$42,10)&gt;=1)),COUNTIF(D$27:D$42,"Res")+COUNTIF(D$27:D$42,"10")&amp;"?",COUNTIF(D$27:D$42,"Res")+COUNTIF(D$27:D$42,10)))</f>
        <v>0</v>
      </c>
      <c r="E45" s="26" t="str">
        <f t="shared" si="50"/>
        <v>OK</v>
      </c>
      <c r="F45" s="26">
        <f t="shared" si="50"/>
        <v>0</v>
      </c>
      <c r="G45" s="26">
        <f t="shared" si="50"/>
        <v>0</v>
      </c>
      <c r="H45" s="26">
        <f t="shared" si="50"/>
        <v>0</v>
      </c>
      <c r="I45" s="26">
        <f t="shared" si="50"/>
        <v>0</v>
      </c>
      <c r="J45" s="26">
        <f t="shared" si="50"/>
        <v>0</v>
      </c>
      <c r="K45" s="26">
        <f t="shared" si="50"/>
        <v>0</v>
      </c>
      <c r="L45" s="26" t="str">
        <f t="shared" si="50"/>
        <v>OK</v>
      </c>
      <c r="M45" s="26">
        <f t="shared" si="50"/>
        <v>0</v>
      </c>
      <c r="N45" s="26">
        <f t="shared" si="50"/>
        <v>0</v>
      </c>
      <c r="O45" s="26">
        <f t="shared" si="50"/>
        <v>0</v>
      </c>
      <c r="P45" s="26">
        <f t="shared" si="50"/>
        <v>0</v>
      </c>
      <c r="Q45" s="26">
        <f t="shared" si="50"/>
        <v>0</v>
      </c>
      <c r="R45" s="26">
        <f t="shared" si="50"/>
        <v>0</v>
      </c>
      <c r="S45" s="26" t="str">
        <f t="shared" si="50"/>
        <v>OK</v>
      </c>
      <c r="T45" s="26">
        <f t="shared" si="50"/>
        <v>0</v>
      </c>
      <c r="U45" s="26">
        <f t="shared" si="50"/>
        <v>0</v>
      </c>
      <c r="V45" s="26">
        <f t="shared" si="50"/>
        <v>0</v>
      </c>
      <c r="W45" s="26">
        <f t="shared" si="50"/>
        <v>0</v>
      </c>
      <c r="X45" s="26">
        <f t="shared" si="50"/>
        <v>0</v>
      </c>
      <c r="Y45" s="26">
        <f t="shared" si="50"/>
        <v>0</v>
      </c>
      <c r="Z45" s="26" t="str">
        <f t="shared" si="50"/>
        <v>OK</v>
      </c>
      <c r="AA45" s="26">
        <f t="shared" si="50"/>
        <v>0</v>
      </c>
      <c r="AB45" s="26">
        <f t="shared" si="50"/>
        <v>0</v>
      </c>
      <c r="AC45" s="26">
        <f t="shared" si="50"/>
        <v>0</v>
      </c>
      <c r="AD45" s="26">
        <f t="shared" si="50"/>
        <v>0</v>
      </c>
      <c r="AE45" s="26">
        <f t="shared" si="50"/>
        <v>0</v>
      </c>
      <c r="AF45" s="26">
        <f t="shared" si="50"/>
        <v>0</v>
      </c>
      <c r="AG45" s="26" t="str">
        <f t="shared" si="50"/>
        <v>OK</v>
      </c>
      <c r="AH45" s="26">
        <f t="shared" si="50"/>
        <v>0</v>
      </c>
      <c r="AI45" s="26">
        <f t="shared" si="50"/>
        <v>0</v>
      </c>
      <c r="AJ45" s="26">
        <f t="shared" ref="AJ45:BO45" si="51">IF(AND(OR(AJ$5="F",AJ$7="D"),(COUNTIF(AJ$27:AJ$42,"Res")+COUNTIF(AJ$27:AJ$42,"10")=0)),"OK",IF(AND(OR(AJ$5="F",,AJ$7="D"),(COUNTIF(AJ$27:AJ$42,"Res")+COUNTIF(AJ$27:AJ$42,10)&gt;=1)),COUNTIF(AJ$27:AJ$42,"Res")+COUNTIF(AJ$27:AJ$42,"10")&amp;"?",COUNTIF(AJ$27:AJ$42,"Res")+COUNTIF(AJ$27:AJ$42,10)))</f>
        <v>0</v>
      </c>
      <c r="AK45" s="26">
        <f t="shared" si="51"/>
        <v>0</v>
      </c>
      <c r="AL45" s="26">
        <f t="shared" si="51"/>
        <v>0</v>
      </c>
      <c r="AM45" s="26">
        <f t="shared" si="51"/>
        <v>0</v>
      </c>
      <c r="AN45" s="26" t="str">
        <f t="shared" si="51"/>
        <v>OK</v>
      </c>
      <c r="AO45" s="26">
        <f t="shared" si="51"/>
        <v>0</v>
      </c>
      <c r="AP45" s="26">
        <f t="shared" si="51"/>
        <v>0</v>
      </c>
      <c r="AQ45" s="26">
        <f t="shared" si="51"/>
        <v>0</v>
      </c>
      <c r="AR45" s="26">
        <f t="shared" si="51"/>
        <v>0</v>
      </c>
      <c r="AS45" s="26">
        <f t="shared" si="51"/>
        <v>0</v>
      </c>
      <c r="AT45" s="26">
        <f t="shared" si="51"/>
        <v>0</v>
      </c>
      <c r="AU45" s="26" t="str">
        <f t="shared" si="51"/>
        <v>OK</v>
      </c>
      <c r="AV45" s="26">
        <f t="shared" si="51"/>
        <v>0</v>
      </c>
      <c r="AW45" s="26">
        <f t="shared" si="51"/>
        <v>0</v>
      </c>
      <c r="AX45" s="26">
        <f t="shared" si="51"/>
        <v>0</v>
      </c>
      <c r="AY45" s="26">
        <f t="shared" si="51"/>
        <v>0</v>
      </c>
      <c r="AZ45" s="26">
        <f t="shared" si="51"/>
        <v>0</v>
      </c>
      <c r="BA45" s="26">
        <f t="shared" si="51"/>
        <v>0</v>
      </c>
      <c r="BB45" s="26" t="str">
        <f t="shared" si="51"/>
        <v>OK</v>
      </c>
      <c r="BC45" s="26">
        <f t="shared" si="51"/>
        <v>0</v>
      </c>
      <c r="BD45" s="26">
        <f t="shared" si="51"/>
        <v>0</v>
      </c>
      <c r="BE45" s="26">
        <f t="shared" si="51"/>
        <v>0</v>
      </c>
      <c r="BF45" s="26">
        <f t="shared" si="51"/>
        <v>0</v>
      </c>
      <c r="BG45" s="26">
        <f t="shared" si="51"/>
        <v>0</v>
      </c>
      <c r="BH45" s="26">
        <f t="shared" si="51"/>
        <v>0</v>
      </c>
      <c r="BI45" s="26" t="str">
        <f t="shared" si="51"/>
        <v>OK</v>
      </c>
      <c r="BJ45" s="26">
        <f t="shared" si="51"/>
        <v>0</v>
      </c>
      <c r="BK45" s="26">
        <f t="shared" si="51"/>
        <v>0</v>
      </c>
      <c r="BL45" s="26">
        <f t="shared" si="51"/>
        <v>0</v>
      </c>
      <c r="BM45" s="26">
        <f t="shared" si="51"/>
        <v>0</v>
      </c>
      <c r="BN45" s="26">
        <f t="shared" si="51"/>
        <v>0</v>
      </c>
      <c r="BO45" s="26">
        <f t="shared" si="51"/>
        <v>0</v>
      </c>
      <c r="BP45" s="26" t="str">
        <f t="shared" ref="BP45:CU45" si="52">IF(AND(OR(BP$5="F",BP$7="D"),(COUNTIF(BP$27:BP$42,"Res")+COUNTIF(BP$27:BP$42,"10")=0)),"OK",IF(AND(OR(BP$5="F",,BP$7="D"),(COUNTIF(BP$27:BP$42,"Res")+COUNTIF(BP$27:BP$42,10)&gt;=1)),COUNTIF(BP$27:BP$42,"Res")+COUNTIF(BP$27:BP$42,"10")&amp;"?",COUNTIF(BP$27:BP$42,"Res")+COUNTIF(BP$27:BP$42,10)))</f>
        <v>OK</v>
      </c>
      <c r="BQ45" s="26">
        <f t="shared" si="52"/>
        <v>0</v>
      </c>
      <c r="BR45" s="26">
        <f t="shared" si="52"/>
        <v>0</v>
      </c>
      <c r="BS45" s="26">
        <f t="shared" si="52"/>
        <v>0</v>
      </c>
      <c r="BT45" s="26">
        <f t="shared" si="52"/>
        <v>0</v>
      </c>
      <c r="BU45" s="26">
        <f t="shared" si="52"/>
        <v>0</v>
      </c>
      <c r="BV45" s="26">
        <f t="shared" si="52"/>
        <v>0</v>
      </c>
      <c r="BW45" s="26" t="str">
        <f t="shared" si="52"/>
        <v>OK</v>
      </c>
      <c r="BX45" s="26">
        <f t="shared" si="52"/>
        <v>0</v>
      </c>
      <c r="BY45" s="26">
        <f t="shared" si="52"/>
        <v>0</v>
      </c>
      <c r="BZ45" s="26">
        <f t="shared" si="52"/>
        <v>0</v>
      </c>
      <c r="CA45" s="26">
        <f t="shared" si="52"/>
        <v>0</v>
      </c>
      <c r="CB45" s="26">
        <f t="shared" si="52"/>
        <v>0</v>
      </c>
      <c r="CC45" s="26">
        <f t="shared" si="52"/>
        <v>0</v>
      </c>
      <c r="CD45" s="26" t="str">
        <f t="shared" si="52"/>
        <v>OK</v>
      </c>
      <c r="CE45" s="26">
        <f t="shared" si="52"/>
        <v>0</v>
      </c>
      <c r="CF45" s="26">
        <f t="shared" si="52"/>
        <v>0</v>
      </c>
      <c r="CG45" s="26">
        <f t="shared" si="52"/>
        <v>0</v>
      </c>
      <c r="CH45" s="26">
        <f t="shared" si="52"/>
        <v>0</v>
      </c>
      <c r="CI45" s="26">
        <f t="shared" si="52"/>
        <v>0</v>
      </c>
      <c r="CJ45" s="26">
        <f t="shared" si="52"/>
        <v>0</v>
      </c>
      <c r="CK45" s="26" t="str">
        <f t="shared" si="52"/>
        <v>OK</v>
      </c>
      <c r="CL45" s="26">
        <f t="shared" si="52"/>
        <v>0</v>
      </c>
      <c r="CM45" s="26">
        <f t="shared" si="52"/>
        <v>0</v>
      </c>
      <c r="CN45" s="26">
        <f t="shared" si="52"/>
        <v>0</v>
      </c>
      <c r="CO45" s="26">
        <f t="shared" si="52"/>
        <v>0</v>
      </c>
      <c r="CP45" s="26">
        <f t="shared" si="52"/>
        <v>0</v>
      </c>
      <c r="CQ45" s="26">
        <f t="shared" si="52"/>
        <v>0</v>
      </c>
      <c r="CR45" s="26" t="str">
        <f t="shared" si="52"/>
        <v>OK</v>
      </c>
      <c r="CS45" s="26">
        <f t="shared" si="52"/>
        <v>0</v>
      </c>
      <c r="CT45" s="26">
        <f t="shared" si="52"/>
        <v>0</v>
      </c>
      <c r="CU45" s="26">
        <f t="shared" si="52"/>
        <v>0</v>
      </c>
      <c r="CV45" s="26">
        <f t="shared" ref="CV45:DU45" si="53">IF(AND(OR(CV$5="F",CV$7="D"),(COUNTIF(CV$27:CV$42,"Res")+COUNTIF(CV$27:CV$42,"10")=0)),"OK",IF(AND(OR(CV$5="F",,CV$7="D"),(COUNTIF(CV$27:CV$42,"Res")+COUNTIF(CV$27:CV$42,10)&gt;=1)),COUNTIF(CV$27:CV$42,"Res")+COUNTIF(CV$27:CV$42,"10")&amp;"?",COUNTIF(CV$27:CV$42,"Res")+COUNTIF(CV$27:CV$42,10)))</f>
        <v>0</v>
      </c>
      <c r="CW45" s="26">
        <f t="shared" si="53"/>
        <v>0</v>
      </c>
      <c r="CX45" s="26">
        <f t="shared" si="53"/>
        <v>0</v>
      </c>
      <c r="CY45" s="26" t="str">
        <f t="shared" si="53"/>
        <v>OK</v>
      </c>
      <c r="CZ45" s="26">
        <f t="shared" si="53"/>
        <v>0</v>
      </c>
      <c r="DA45" s="26">
        <f t="shared" si="53"/>
        <v>0</v>
      </c>
      <c r="DB45" s="26">
        <f t="shared" si="53"/>
        <v>0</v>
      </c>
      <c r="DC45" s="26">
        <f t="shared" si="53"/>
        <v>0</v>
      </c>
      <c r="DD45" s="26">
        <f t="shared" si="53"/>
        <v>0</v>
      </c>
      <c r="DE45" s="26">
        <f t="shared" si="53"/>
        <v>0</v>
      </c>
      <c r="DF45" s="26" t="str">
        <f t="shared" si="53"/>
        <v>OK</v>
      </c>
      <c r="DG45" s="26">
        <f t="shared" si="53"/>
        <v>0</v>
      </c>
      <c r="DH45" s="26">
        <f t="shared" si="53"/>
        <v>0</v>
      </c>
      <c r="DI45" s="26">
        <f t="shared" si="53"/>
        <v>0</v>
      </c>
      <c r="DJ45" s="26">
        <f t="shared" si="53"/>
        <v>0</v>
      </c>
      <c r="DK45" s="26">
        <f t="shared" si="53"/>
        <v>0</v>
      </c>
      <c r="DL45" s="26">
        <f t="shared" si="53"/>
        <v>0</v>
      </c>
      <c r="DM45" s="26" t="str">
        <f t="shared" si="53"/>
        <v>OK</v>
      </c>
      <c r="DN45" s="26">
        <f t="shared" si="53"/>
        <v>0</v>
      </c>
      <c r="DO45" s="26">
        <f t="shared" si="53"/>
        <v>0</v>
      </c>
      <c r="DP45" s="26">
        <f t="shared" si="53"/>
        <v>0</v>
      </c>
      <c r="DQ45" s="26">
        <f t="shared" si="53"/>
        <v>0</v>
      </c>
      <c r="DR45" s="26">
        <f t="shared" si="53"/>
        <v>0</v>
      </c>
      <c r="DS45" s="26">
        <f t="shared" si="53"/>
        <v>0</v>
      </c>
      <c r="DT45" s="26" t="str">
        <f t="shared" si="53"/>
        <v>OK</v>
      </c>
      <c r="DU45" s="26">
        <f t="shared" si="53"/>
        <v>0</v>
      </c>
    </row>
    <row r="46" spans="1:125" ht="18.75" x14ac:dyDescent="0.3">
      <c r="C46" s="24" t="s">
        <v>24</v>
      </c>
      <c r="D46" s="25">
        <f t="shared" ref="D46:AI46" si="54">(COUNTIF(D27:D42,"4")+COUNTIF(D27:D42,"10")+COUNTIF(D27:D42,"G4N"))</f>
        <v>0</v>
      </c>
      <c r="E46" s="25">
        <f t="shared" si="54"/>
        <v>0</v>
      </c>
      <c r="F46" s="25">
        <f t="shared" si="54"/>
        <v>0</v>
      </c>
      <c r="G46" s="25">
        <f t="shared" si="54"/>
        <v>0</v>
      </c>
      <c r="H46" s="25">
        <f t="shared" si="54"/>
        <v>0</v>
      </c>
      <c r="I46" s="25">
        <f t="shared" si="54"/>
        <v>0</v>
      </c>
      <c r="J46" s="25">
        <f t="shared" si="54"/>
        <v>0</v>
      </c>
      <c r="K46" s="25">
        <f t="shared" si="54"/>
        <v>0</v>
      </c>
      <c r="L46" s="25">
        <f t="shared" si="54"/>
        <v>0</v>
      </c>
      <c r="M46" s="25">
        <f t="shared" si="54"/>
        <v>0</v>
      </c>
      <c r="N46" s="25">
        <f t="shared" si="54"/>
        <v>0</v>
      </c>
      <c r="O46" s="25">
        <f t="shared" si="54"/>
        <v>0</v>
      </c>
      <c r="P46" s="25">
        <f t="shared" si="54"/>
        <v>0</v>
      </c>
      <c r="Q46" s="25">
        <f t="shared" si="54"/>
        <v>0</v>
      </c>
      <c r="R46" s="25">
        <f t="shared" si="54"/>
        <v>0</v>
      </c>
      <c r="S46" s="25">
        <f t="shared" si="54"/>
        <v>0</v>
      </c>
      <c r="T46" s="25">
        <f t="shared" si="54"/>
        <v>0</v>
      </c>
      <c r="U46" s="25">
        <f t="shared" si="54"/>
        <v>0</v>
      </c>
      <c r="V46" s="25">
        <f t="shared" si="54"/>
        <v>0</v>
      </c>
      <c r="W46" s="25">
        <f t="shared" si="54"/>
        <v>0</v>
      </c>
      <c r="X46" s="25">
        <f t="shared" si="54"/>
        <v>0</v>
      </c>
      <c r="Y46" s="25">
        <f t="shared" si="54"/>
        <v>0</v>
      </c>
      <c r="Z46" s="25">
        <f t="shared" si="54"/>
        <v>0</v>
      </c>
      <c r="AA46" s="25">
        <f t="shared" si="54"/>
        <v>0</v>
      </c>
      <c r="AB46" s="25">
        <f t="shared" si="54"/>
        <v>0</v>
      </c>
      <c r="AC46" s="25">
        <f t="shared" si="54"/>
        <v>0</v>
      </c>
      <c r="AD46" s="25">
        <f t="shared" si="54"/>
        <v>0</v>
      </c>
      <c r="AE46" s="25">
        <f t="shared" si="54"/>
        <v>0</v>
      </c>
      <c r="AF46" s="25">
        <f t="shared" si="54"/>
        <v>0</v>
      </c>
      <c r="AG46" s="25">
        <f t="shared" si="54"/>
        <v>0</v>
      </c>
      <c r="AH46" s="25">
        <f t="shared" si="54"/>
        <v>0</v>
      </c>
      <c r="AI46" s="25">
        <f t="shared" si="54"/>
        <v>0</v>
      </c>
      <c r="AJ46" s="25">
        <f t="shared" ref="AJ46:BO46" si="55">(COUNTIF(AJ27:AJ42,"4")+COUNTIF(AJ27:AJ42,"10")+COUNTIF(AJ27:AJ42,"G4N"))</f>
        <v>0</v>
      </c>
      <c r="AK46" s="25">
        <f t="shared" si="55"/>
        <v>0</v>
      </c>
      <c r="AL46" s="25">
        <f t="shared" si="55"/>
        <v>0</v>
      </c>
      <c r="AM46" s="25">
        <f t="shared" si="55"/>
        <v>0</v>
      </c>
      <c r="AN46" s="25">
        <f t="shared" si="55"/>
        <v>0</v>
      </c>
      <c r="AO46" s="25">
        <f t="shared" si="55"/>
        <v>0</v>
      </c>
      <c r="AP46" s="25">
        <f t="shared" si="55"/>
        <v>0</v>
      </c>
      <c r="AQ46" s="25">
        <f t="shared" si="55"/>
        <v>0</v>
      </c>
      <c r="AR46" s="25">
        <f t="shared" si="55"/>
        <v>0</v>
      </c>
      <c r="AS46" s="25">
        <f t="shared" si="55"/>
        <v>0</v>
      </c>
      <c r="AT46" s="25">
        <f t="shared" si="55"/>
        <v>0</v>
      </c>
      <c r="AU46" s="25">
        <f t="shared" si="55"/>
        <v>0</v>
      </c>
      <c r="AV46" s="25">
        <f t="shared" si="55"/>
        <v>0</v>
      </c>
      <c r="AW46" s="25">
        <f t="shared" si="55"/>
        <v>0</v>
      </c>
      <c r="AX46" s="25">
        <f t="shared" si="55"/>
        <v>0</v>
      </c>
      <c r="AY46" s="25">
        <f t="shared" si="55"/>
        <v>0</v>
      </c>
      <c r="AZ46" s="25">
        <f t="shared" si="55"/>
        <v>0</v>
      </c>
      <c r="BA46" s="25">
        <f t="shared" si="55"/>
        <v>0</v>
      </c>
      <c r="BB46" s="25">
        <f t="shared" si="55"/>
        <v>0</v>
      </c>
      <c r="BC46" s="25">
        <f t="shared" si="55"/>
        <v>0</v>
      </c>
      <c r="BD46" s="25">
        <f t="shared" si="55"/>
        <v>0</v>
      </c>
      <c r="BE46" s="25">
        <f t="shared" si="55"/>
        <v>0</v>
      </c>
      <c r="BF46" s="25">
        <f t="shared" si="55"/>
        <v>0</v>
      </c>
      <c r="BG46" s="25">
        <f t="shared" si="55"/>
        <v>0</v>
      </c>
      <c r="BH46" s="25">
        <f t="shared" si="55"/>
        <v>0</v>
      </c>
      <c r="BI46" s="25">
        <f t="shared" si="55"/>
        <v>0</v>
      </c>
      <c r="BJ46" s="25">
        <f t="shared" si="55"/>
        <v>0</v>
      </c>
      <c r="BK46" s="25">
        <f t="shared" si="55"/>
        <v>0</v>
      </c>
      <c r="BL46" s="25">
        <f t="shared" si="55"/>
        <v>0</v>
      </c>
      <c r="BM46" s="25">
        <f t="shared" si="55"/>
        <v>0</v>
      </c>
      <c r="BN46" s="25">
        <f t="shared" si="55"/>
        <v>0</v>
      </c>
      <c r="BO46" s="25">
        <f t="shared" si="55"/>
        <v>0</v>
      </c>
      <c r="BP46" s="25">
        <f t="shared" ref="BP46:CU46" si="56">(COUNTIF(BP27:BP42,"4")+COUNTIF(BP27:BP42,"10")+COUNTIF(BP27:BP42,"G4N"))</f>
        <v>0</v>
      </c>
      <c r="BQ46" s="25">
        <f t="shared" si="56"/>
        <v>0</v>
      </c>
      <c r="BR46" s="25">
        <f t="shared" si="56"/>
        <v>0</v>
      </c>
      <c r="BS46" s="25">
        <f t="shared" si="56"/>
        <v>0</v>
      </c>
      <c r="BT46" s="25">
        <f t="shared" si="56"/>
        <v>0</v>
      </c>
      <c r="BU46" s="25">
        <f t="shared" si="56"/>
        <v>0</v>
      </c>
      <c r="BV46" s="25">
        <f t="shared" si="56"/>
        <v>0</v>
      </c>
      <c r="BW46" s="25">
        <f t="shared" si="56"/>
        <v>0</v>
      </c>
      <c r="BX46" s="25">
        <f t="shared" si="56"/>
        <v>0</v>
      </c>
      <c r="BY46" s="25">
        <f t="shared" si="56"/>
        <v>0</v>
      </c>
      <c r="BZ46" s="25">
        <f t="shared" si="56"/>
        <v>0</v>
      </c>
      <c r="CA46" s="25">
        <f t="shared" si="56"/>
        <v>0</v>
      </c>
      <c r="CB46" s="25">
        <f t="shared" si="56"/>
        <v>0</v>
      </c>
      <c r="CC46" s="25">
        <f t="shared" si="56"/>
        <v>0</v>
      </c>
      <c r="CD46" s="25">
        <f t="shared" si="56"/>
        <v>0</v>
      </c>
      <c r="CE46" s="25">
        <f t="shared" si="56"/>
        <v>0</v>
      </c>
      <c r="CF46" s="25">
        <f t="shared" si="56"/>
        <v>0</v>
      </c>
      <c r="CG46" s="25">
        <f t="shared" si="56"/>
        <v>0</v>
      </c>
      <c r="CH46" s="25">
        <f t="shared" si="56"/>
        <v>0</v>
      </c>
      <c r="CI46" s="25">
        <f t="shared" si="56"/>
        <v>0</v>
      </c>
      <c r="CJ46" s="25">
        <f t="shared" si="56"/>
        <v>0</v>
      </c>
      <c r="CK46" s="25">
        <f t="shared" si="56"/>
        <v>0</v>
      </c>
      <c r="CL46" s="25">
        <f t="shared" si="56"/>
        <v>0</v>
      </c>
      <c r="CM46" s="25">
        <f t="shared" si="56"/>
        <v>0</v>
      </c>
      <c r="CN46" s="25">
        <f t="shared" si="56"/>
        <v>0</v>
      </c>
      <c r="CO46" s="25">
        <f t="shared" si="56"/>
        <v>0</v>
      </c>
      <c r="CP46" s="25">
        <f t="shared" si="56"/>
        <v>0</v>
      </c>
      <c r="CQ46" s="25">
        <f t="shared" si="56"/>
        <v>0</v>
      </c>
      <c r="CR46" s="25">
        <f t="shared" si="56"/>
        <v>0</v>
      </c>
      <c r="CS46" s="25">
        <f t="shared" si="56"/>
        <v>0</v>
      </c>
      <c r="CT46" s="25">
        <f t="shared" si="56"/>
        <v>0</v>
      </c>
      <c r="CU46" s="25">
        <f t="shared" si="56"/>
        <v>0</v>
      </c>
      <c r="CV46" s="25">
        <f t="shared" ref="CV46:DU46" si="57">(COUNTIF(CV27:CV42,"4")+COUNTIF(CV27:CV42,"10")+COUNTIF(CV27:CV42,"G4N"))</f>
        <v>0</v>
      </c>
      <c r="CW46" s="25">
        <f t="shared" si="57"/>
        <v>0</v>
      </c>
      <c r="CX46" s="25">
        <f t="shared" si="57"/>
        <v>0</v>
      </c>
      <c r="CY46" s="25">
        <f t="shared" si="57"/>
        <v>0</v>
      </c>
      <c r="CZ46" s="25">
        <f t="shared" si="57"/>
        <v>0</v>
      </c>
      <c r="DA46" s="25">
        <f t="shared" si="57"/>
        <v>0</v>
      </c>
      <c r="DB46" s="25">
        <f t="shared" si="57"/>
        <v>0</v>
      </c>
      <c r="DC46" s="25">
        <f t="shared" si="57"/>
        <v>0</v>
      </c>
      <c r="DD46" s="25">
        <f t="shared" si="57"/>
        <v>0</v>
      </c>
      <c r="DE46" s="25">
        <f t="shared" si="57"/>
        <v>0</v>
      </c>
      <c r="DF46" s="25">
        <f t="shared" si="57"/>
        <v>0</v>
      </c>
      <c r="DG46" s="25">
        <f t="shared" si="57"/>
        <v>0</v>
      </c>
      <c r="DH46" s="25">
        <f t="shared" si="57"/>
        <v>0</v>
      </c>
      <c r="DI46" s="25">
        <f t="shared" si="57"/>
        <v>0</v>
      </c>
      <c r="DJ46" s="25">
        <f t="shared" si="57"/>
        <v>0</v>
      </c>
      <c r="DK46" s="25">
        <f t="shared" si="57"/>
        <v>0</v>
      </c>
      <c r="DL46" s="25">
        <f t="shared" si="57"/>
        <v>0</v>
      </c>
      <c r="DM46" s="25">
        <f t="shared" si="57"/>
        <v>0</v>
      </c>
      <c r="DN46" s="25">
        <f t="shared" si="57"/>
        <v>0</v>
      </c>
      <c r="DO46" s="25">
        <f t="shared" si="57"/>
        <v>0</v>
      </c>
      <c r="DP46" s="25">
        <f t="shared" si="57"/>
        <v>0</v>
      </c>
      <c r="DQ46" s="25">
        <f t="shared" si="57"/>
        <v>0</v>
      </c>
      <c r="DR46" s="25">
        <f t="shared" si="57"/>
        <v>0</v>
      </c>
      <c r="DS46" s="25">
        <f t="shared" si="57"/>
        <v>0</v>
      </c>
      <c r="DT46" s="25">
        <f t="shared" si="57"/>
        <v>0</v>
      </c>
      <c r="DU46" s="25">
        <f t="shared" si="57"/>
        <v>0</v>
      </c>
    </row>
    <row r="47" spans="1:125" ht="18.75" x14ac:dyDescent="0.3">
      <c r="C47" s="24" t="s">
        <v>25</v>
      </c>
      <c r="D47" s="25">
        <f t="shared" ref="D47:AI47" si="58">(COUNTIF(D$27:D$42,"G4N")+COUNTIF(D$27:D$42,"N"))</f>
        <v>0</v>
      </c>
      <c r="E47" s="25">
        <f t="shared" si="58"/>
        <v>0</v>
      </c>
      <c r="F47" s="25">
        <f t="shared" si="58"/>
        <v>0</v>
      </c>
      <c r="G47" s="25">
        <f t="shared" si="58"/>
        <v>0</v>
      </c>
      <c r="H47" s="25">
        <f t="shared" si="58"/>
        <v>0</v>
      </c>
      <c r="I47" s="25">
        <f t="shared" si="58"/>
        <v>0</v>
      </c>
      <c r="J47" s="25">
        <f t="shared" si="58"/>
        <v>0</v>
      </c>
      <c r="K47" s="25">
        <f t="shared" si="58"/>
        <v>0</v>
      </c>
      <c r="L47" s="25">
        <f t="shared" si="58"/>
        <v>0</v>
      </c>
      <c r="M47" s="25">
        <f t="shared" si="58"/>
        <v>0</v>
      </c>
      <c r="N47" s="25">
        <f t="shared" si="58"/>
        <v>0</v>
      </c>
      <c r="O47" s="25">
        <f t="shared" si="58"/>
        <v>0</v>
      </c>
      <c r="P47" s="25">
        <f t="shared" si="58"/>
        <v>0</v>
      </c>
      <c r="Q47" s="25">
        <f t="shared" si="58"/>
        <v>0</v>
      </c>
      <c r="R47" s="25">
        <f t="shared" si="58"/>
        <v>0</v>
      </c>
      <c r="S47" s="25">
        <f t="shared" si="58"/>
        <v>0</v>
      </c>
      <c r="T47" s="25">
        <f t="shared" si="58"/>
        <v>0</v>
      </c>
      <c r="U47" s="25">
        <f t="shared" si="58"/>
        <v>0</v>
      </c>
      <c r="V47" s="25">
        <f t="shared" si="58"/>
        <v>0</v>
      </c>
      <c r="W47" s="25">
        <f t="shared" si="58"/>
        <v>0</v>
      </c>
      <c r="X47" s="25">
        <f t="shared" si="58"/>
        <v>0</v>
      </c>
      <c r="Y47" s="25">
        <f t="shared" si="58"/>
        <v>0</v>
      </c>
      <c r="Z47" s="25">
        <f t="shared" si="58"/>
        <v>0</v>
      </c>
      <c r="AA47" s="25">
        <f t="shared" si="58"/>
        <v>0</v>
      </c>
      <c r="AB47" s="25">
        <f t="shared" si="58"/>
        <v>0</v>
      </c>
      <c r="AC47" s="25">
        <f t="shared" si="58"/>
        <v>0</v>
      </c>
      <c r="AD47" s="25">
        <f t="shared" si="58"/>
        <v>0</v>
      </c>
      <c r="AE47" s="25">
        <f t="shared" si="58"/>
        <v>0</v>
      </c>
      <c r="AF47" s="25">
        <f t="shared" si="58"/>
        <v>0</v>
      </c>
      <c r="AG47" s="25">
        <f t="shared" si="58"/>
        <v>0</v>
      </c>
      <c r="AH47" s="25">
        <f t="shared" si="58"/>
        <v>0</v>
      </c>
      <c r="AI47" s="25">
        <f t="shared" si="58"/>
        <v>0</v>
      </c>
      <c r="AJ47" s="25">
        <f t="shared" ref="AJ47:BO47" si="59">(COUNTIF(AJ$27:AJ$42,"G4N")+COUNTIF(AJ$27:AJ$42,"N"))</f>
        <v>0</v>
      </c>
      <c r="AK47" s="25">
        <f t="shared" si="59"/>
        <v>0</v>
      </c>
      <c r="AL47" s="25">
        <f t="shared" si="59"/>
        <v>0</v>
      </c>
      <c r="AM47" s="25">
        <f t="shared" si="59"/>
        <v>0</v>
      </c>
      <c r="AN47" s="25">
        <f t="shared" si="59"/>
        <v>0</v>
      </c>
      <c r="AO47" s="25">
        <f t="shared" si="59"/>
        <v>0</v>
      </c>
      <c r="AP47" s="25">
        <f t="shared" si="59"/>
        <v>0</v>
      </c>
      <c r="AQ47" s="25">
        <f t="shared" si="59"/>
        <v>0</v>
      </c>
      <c r="AR47" s="25">
        <f t="shared" si="59"/>
        <v>0</v>
      </c>
      <c r="AS47" s="25">
        <f t="shared" si="59"/>
        <v>0</v>
      </c>
      <c r="AT47" s="25">
        <f t="shared" si="59"/>
        <v>0</v>
      </c>
      <c r="AU47" s="25">
        <f t="shared" si="59"/>
        <v>0</v>
      </c>
      <c r="AV47" s="25">
        <f t="shared" si="59"/>
        <v>0</v>
      </c>
      <c r="AW47" s="25">
        <f t="shared" si="59"/>
        <v>0</v>
      </c>
      <c r="AX47" s="25">
        <f t="shared" si="59"/>
        <v>0</v>
      </c>
      <c r="AY47" s="25">
        <f t="shared" si="59"/>
        <v>0</v>
      </c>
      <c r="AZ47" s="25">
        <f t="shared" si="59"/>
        <v>0</v>
      </c>
      <c r="BA47" s="25">
        <f t="shared" si="59"/>
        <v>0</v>
      </c>
      <c r="BB47" s="25">
        <f t="shared" si="59"/>
        <v>0</v>
      </c>
      <c r="BC47" s="25">
        <f t="shared" si="59"/>
        <v>0</v>
      </c>
      <c r="BD47" s="25">
        <f t="shared" si="59"/>
        <v>0</v>
      </c>
      <c r="BE47" s="25">
        <f t="shared" si="59"/>
        <v>0</v>
      </c>
      <c r="BF47" s="25">
        <f t="shared" si="59"/>
        <v>0</v>
      </c>
      <c r="BG47" s="25">
        <f t="shared" si="59"/>
        <v>0</v>
      </c>
      <c r="BH47" s="25">
        <f t="shared" si="59"/>
        <v>0</v>
      </c>
      <c r="BI47" s="25">
        <f t="shared" si="59"/>
        <v>0</v>
      </c>
      <c r="BJ47" s="25">
        <f t="shared" si="59"/>
        <v>0</v>
      </c>
      <c r="BK47" s="25">
        <f t="shared" si="59"/>
        <v>0</v>
      </c>
      <c r="BL47" s="25">
        <f t="shared" si="59"/>
        <v>0</v>
      </c>
      <c r="BM47" s="25">
        <f t="shared" si="59"/>
        <v>0</v>
      </c>
      <c r="BN47" s="25">
        <f t="shared" si="59"/>
        <v>0</v>
      </c>
      <c r="BO47" s="25">
        <f t="shared" si="59"/>
        <v>0</v>
      </c>
      <c r="BP47" s="25">
        <f t="shared" ref="BP47:CU47" si="60">(COUNTIF(BP$27:BP$42,"G4N")+COUNTIF(BP$27:BP$42,"N"))</f>
        <v>0</v>
      </c>
      <c r="BQ47" s="25">
        <f t="shared" si="60"/>
        <v>0</v>
      </c>
      <c r="BR47" s="25">
        <f t="shared" si="60"/>
        <v>0</v>
      </c>
      <c r="BS47" s="25">
        <f t="shared" si="60"/>
        <v>0</v>
      </c>
      <c r="BT47" s="25">
        <f t="shared" si="60"/>
        <v>0</v>
      </c>
      <c r="BU47" s="25">
        <f t="shared" si="60"/>
        <v>0</v>
      </c>
      <c r="BV47" s="25">
        <f t="shared" si="60"/>
        <v>0</v>
      </c>
      <c r="BW47" s="25">
        <f t="shared" si="60"/>
        <v>0</v>
      </c>
      <c r="BX47" s="25">
        <f t="shared" si="60"/>
        <v>0</v>
      </c>
      <c r="BY47" s="25">
        <f t="shared" si="60"/>
        <v>0</v>
      </c>
      <c r="BZ47" s="25">
        <f t="shared" si="60"/>
        <v>0</v>
      </c>
      <c r="CA47" s="25">
        <f t="shared" si="60"/>
        <v>0</v>
      </c>
      <c r="CB47" s="25">
        <f t="shared" si="60"/>
        <v>0</v>
      </c>
      <c r="CC47" s="25">
        <f t="shared" si="60"/>
        <v>0</v>
      </c>
      <c r="CD47" s="25">
        <f t="shared" si="60"/>
        <v>0</v>
      </c>
      <c r="CE47" s="25">
        <f t="shared" si="60"/>
        <v>0</v>
      </c>
      <c r="CF47" s="25">
        <f t="shared" si="60"/>
        <v>0</v>
      </c>
      <c r="CG47" s="25">
        <f t="shared" si="60"/>
        <v>0</v>
      </c>
      <c r="CH47" s="25">
        <f t="shared" si="60"/>
        <v>0</v>
      </c>
      <c r="CI47" s="25">
        <f t="shared" si="60"/>
        <v>0</v>
      </c>
      <c r="CJ47" s="25">
        <f t="shared" si="60"/>
        <v>0</v>
      </c>
      <c r="CK47" s="25">
        <f t="shared" si="60"/>
        <v>0</v>
      </c>
      <c r="CL47" s="25">
        <f t="shared" si="60"/>
        <v>0</v>
      </c>
      <c r="CM47" s="25">
        <f t="shared" si="60"/>
        <v>0</v>
      </c>
      <c r="CN47" s="25">
        <f t="shared" si="60"/>
        <v>0</v>
      </c>
      <c r="CO47" s="25">
        <f t="shared" si="60"/>
        <v>0</v>
      </c>
      <c r="CP47" s="25">
        <f t="shared" si="60"/>
        <v>0</v>
      </c>
      <c r="CQ47" s="25">
        <f t="shared" si="60"/>
        <v>0</v>
      </c>
      <c r="CR47" s="25">
        <f t="shared" si="60"/>
        <v>0</v>
      </c>
      <c r="CS47" s="25">
        <f t="shared" si="60"/>
        <v>0</v>
      </c>
      <c r="CT47" s="25">
        <f t="shared" si="60"/>
        <v>0</v>
      </c>
      <c r="CU47" s="25">
        <f t="shared" si="60"/>
        <v>0</v>
      </c>
      <c r="CV47" s="25">
        <f t="shared" ref="CV47:DU47" si="61">(COUNTIF(CV$27:CV$42,"G4N")+COUNTIF(CV$27:CV$42,"N"))</f>
        <v>0</v>
      </c>
      <c r="CW47" s="25">
        <f t="shared" si="61"/>
        <v>0</v>
      </c>
      <c r="CX47" s="25">
        <f t="shared" si="61"/>
        <v>0</v>
      </c>
      <c r="CY47" s="25">
        <f t="shared" si="61"/>
        <v>0</v>
      </c>
      <c r="CZ47" s="25">
        <f t="shared" si="61"/>
        <v>0</v>
      </c>
      <c r="DA47" s="25">
        <f t="shared" si="61"/>
        <v>0</v>
      </c>
      <c r="DB47" s="25">
        <f t="shared" si="61"/>
        <v>0</v>
      </c>
      <c r="DC47" s="25">
        <f t="shared" si="61"/>
        <v>0</v>
      </c>
      <c r="DD47" s="25">
        <f t="shared" si="61"/>
        <v>0</v>
      </c>
      <c r="DE47" s="25">
        <f t="shared" si="61"/>
        <v>0</v>
      </c>
      <c r="DF47" s="25">
        <f t="shared" si="61"/>
        <v>0</v>
      </c>
      <c r="DG47" s="25">
        <f t="shared" si="61"/>
        <v>0</v>
      </c>
      <c r="DH47" s="25">
        <f t="shared" si="61"/>
        <v>0</v>
      </c>
      <c r="DI47" s="25">
        <f t="shared" si="61"/>
        <v>0</v>
      </c>
      <c r="DJ47" s="25">
        <f t="shared" si="61"/>
        <v>0</v>
      </c>
      <c r="DK47" s="25">
        <f t="shared" si="61"/>
        <v>0</v>
      </c>
      <c r="DL47" s="25">
        <f t="shared" si="61"/>
        <v>0</v>
      </c>
      <c r="DM47" s="25">
        <f t="shared" si="61"/>
        <v>0</v>
      </c>
      <c r="DN47" s="25">
        <f t="shared" si="61"/>
        <v>0</v>
      </c>
      <c r="DO47" s="25">
        <f t="shared" si="61"/>
        <v>0</v>
      </c>
      <c r="DP47" s="25">
        <f t="shared" si="61"/>
        <v>0</v>
      </c>
      <c r="DQ47" s="25">
        <f t="shared" si="61"/>
        <v>0</v>
      </c>
      <c r="DR47" s="25">
        <f t="shared" si="61"/>
        <v>0</v>
      </c>
      <c r="DS47" s="25">
        <f t="shared" si="61"/>
        <v>0</v>
      </c>
      <c r="DT47" s="25">
        <f t="shared" si="61"/>
        <v>0</v>
      </c>
      <c r="DU47" s="25">
        <f t="shared" si="61"/>
        <v>0</v>
      </c>
    </row>
    <row r="49" spans="3:125" ht="18.75" x14ac:dyDescent="0.25">
      <c r="C49" s="88" t="s">
        <v>209</v>
      </c>
      <c r="D49" s="73">
        <f t="shared" ref="D49:AI49" si="62">D6</f>
        <v>43344</v>
      </c>
      <c r="E49" s="74">
        <f t="shared" si="62"/>
        <v>43345</v>
      </c>
      <c r="F49" s="74">
        <f t="shared" si="62"/>
        <v>43346</v>
      </c>
      <c r="G49" s="74">
        <f t="shared" si="62"/>
        <v>43347</v>
      </c>
      <c r="H49" s="74">
        <f t="shared" si="62"/>
        <v>43348</v>
      </c>
      <c r="I49" s="74">
        <f t="shared" si="62"/>
        <v>43349</v>
      </c>
      <c r="J49" s="74">
        <f t="shared" si="62"/>
        <v>43350</v>
      </c>
      <c r="K49" s="74">
        <f t="shared" si="62"/>
        <v>43351</v>
      </c>
      <c r="L49" s="74">
        <f t="shared" si="62"/>
        <v>43352</v>
      </c>
      <c r="M49" s="74">
        <f t="shared" si="62"/>
        <v>43353</v>
      </c>
      <c r="N49" s="74">
        <f t="shared" si="62"/>
        <v>43354</v>
      </c>
      <c r="O49" s="74">
        <f t="shared" si="62"/>
        <v>43355</v>
      </c>
      <c r="P49" s="74">
        <f t="shared" si="62"/>
        <v>43356</v>
      </c>
      <c r="Q49" s="74">
        <f t="shared" si="62"/>
        <v>43357</v>
      </c>
      <c r="R49" s="74">
        <f t="shared" si="62"/>
        <v>43358</v>
      </c>
      <c r="S49" s="74">
        <f t="shared" si="62"/>
        <v>43359</v>
      </c>
      <c r="T49" s="74">
        <f t="shared" si="62"/>
        <v>43360</v>
      </c>
      <c r="U49" s="74">
        <f t="shared" si="62"/>
        <v>43361</v>
      </c>
      <c r="V49" s="74">
        <f t="shared" si="62"/>
        <v>43362</v>
      </c>
      <c r="W49" s="74">
        <f t="shared" si="62"/>
        <v>43363</v>
      </c>
      <c r="X49" s="74">
        <f t="shared" si="62"/>
        <v>43364</v>
      </c>
      <c r="Y49" s="74">
        <f t="shared" si="62"/>
        <v>43365</v>
      </c>
      <c r="Z49" s="74">
        <f t="shared" si="62"/>
        <v>43366</v>
      </c>
      <c r="AA49" s="74">
        <f t="shared" si="62"/>
        <v>43367</v>
      </c>
      <c r="AB49" s="74">
        <f t="shared" si="62"/>
        <v>43368</v>
      </c>
      <c r="AC49" s="74">
        <f t="shared" si="62"/>
        <v>43369</v>
      </c>
      <c r="AD49" s="74">
        <f t="shared" si="62"/>
        <v>43370</v>
      </c>
      <c r="AE49" s="74">
        <f t="shared" si="62"/>
        <v>43371</v>
      </c>
      <c r="AF49" s="74">
        <f t="shared" si="62"/>
        <v>43372</v>
      </c>
      <c r="AG49" s="74">
        <f t="shared" si="62"/>
        <v>43373</v>
      </c>
      <c r="AH49" s="74">
        <f t="shared" si="62"/>
        <v>43374</v>
      </c>
      <c r="AI49" s="74">
        <f t="shared" si="62"/>
        <v>43375</v>
      </c>
      <c r="AJ49" s="74">
        <f t="shared" ref="AJ49:BO49" si="63">AJ6</f>
        <v>43376</v>
      </c>
      <c r="AK49" s="74">
        <f t="shared" si="63"/>
        <v>43377</v>
      </c>
      <c r="AL49" s="74">
        <f t="shared" si="63"/>
        <v>43378</v>
      </c>
      <c r="AM49" s="74">
        <f t="shared" si="63"/>
        <v>43379</v>
      </c>
      <c r="AN49" s="74">
        <f t="shared" si="63"/>
        <v>43380</v>
      </c>
      <c r="AO49" s="74">
        <f t="shared" si="63"/>
        <v>43381</v>
      </c>
      <c r="AP49" s="74">
        <f t="shared" si="63"/>
        <v>43382</v>
      </c>
      <c r="AQ49" s="74">
        <f t="shared" si="63"/>
        <v>43383</v>
      </c>
      <c r="AR49" s="74">
        <f t="shared" si="63"/>
        <v>43384</v>
      </c>
      <c r="AS49" s="74">
        <f t="shared" si="63"/>
        <v>43385</v>
      </c>
      <c r="AT49" s="74">
        <f t="shared" si="63"/>
        <v>43386</v>
      </c>
      <c r="AU49" s="74">
        <f t="shared" si="63"/>
        <v>43387</v>
      </c>
      <c r="AV49" s="74">
        <f t="shared" si="63"/>
        <v>43388</v>
      </c>
      <c r="AW49" s="74">
        <f t="shared" si="63"/>
        <v>43389</v>
      </c>
      <c r="AX49" s="74">
        <f t="shared" si="63"/>
        <v>43390</v>
      </c>
      <c r="AY49" s="74">
        <f t="shared" si="63"/>
        <v>43391</v>
      </c>
      <c r="AZ49" s="74">
        <f t="shared" si="63"/>
        <v>43392</v>
      </c>
      <c r="BA49" s="74">
        <f t="shared" si="63"/>
        <v>43393</v>
      </c>
      <c r="BB49" s="74">
        <f t="shared" si="63"/>
        <v>43394</v>
      </c>
      <c r="BC49" s="74">
        <f t="shared" si="63"/>
        <v>43395</v>
      </c>
      <c r="BD49" s="74">
        <f t="shared" si="63"/>
        <v>43396</v>
      </c>
      <c r="BE49" s="74">
        <f t="shared" si="63"/>
        <v>43397</v>
      </c>
      <c r="BF49" s="74">
        <f t="shared" si="63"/>
        <v>43398</v>
      </c>
      <c r="BG49" s="74">
        <f t="shared" si="63"/>
        <v>43399</v>
      </c>
      <c r="BH49" s="74">
        <f t="shared" si="63"/>
        <v>43400</v>
      </c>
      <c r="BI49" s="74">
        <f t="shared" si="63"/>
        <v>43401</v>
      </c>
      <c r="BJ49" s="74">
        <f t="shared" si="63"/>
        <v>43402</v>
      </c>
      <c r="BK49" s="74">
        <f t="shared" si="63"/>
        <v>43403</v>
      </c>
      <c r="BL49" s="74">
        <f t="shared" si="63"/>
        <v>43404</v>
      </c>
      <c r="BM49" s="74">
        <f t="shared" si="63"/>
        <v>43405</v>
      </c>
      <c r="BN49" s="74">
        <f t="shared" si="63"/>
        <v>43406</v>
      </c>
      <c r="BO49" s="74">
        <f t="shared" si="63"/>
        <v>43407</v>
      </c>
      <c r="BP49" s="74">
        <f t="shared" ref="BP49:CU49" si="64">BP6</f>
        <v>43408</v>
      </c>
      <c r="BQ49" s="74">
        <f t="shared" si="64"/>
        <v>43409</v>
      </c>
      <c r="BR49" s="74">
        <f t="shared" si="64"/>
        <v>43410</v>
      </c>
      <c r="BS49" s="74">
        <f t="shared" si="64"/>
        <v>43411</v>
      </c>
      <c r="BT49" s="74">
        <f t="shared" si="64"/>
        <v>43412</v>
      </c>
      <c r="BU49" s="74">
        <f t="shared" si="64"/>
        <v>43413</v>
      </c>
      <c r="BV49" s="74">
        <f t="shared" si="64"/>
        <v>43414</v>
      </c>
      <c r="BW49" s="74">
        <f t="shared" si="64"/>
        <v>43415</v>
      </c>
      <c r="BX49" s="74">
        <f t="shared" si="64"/>
        <v>43416</v>
      </c>
      <c r="BY49" s="74">
        <f t="shared" si="64"/>
        <v>43417</v>
      </c>
      <c r="BZ49" s="74">
        <f t="shared" si="64"/>
        <v>43418</v>
      </c>
      <c r="CA49" s="74">
        <f t="shared" si="64"/>
        <v>43419</v>
      </c>
      <c r="CB49" s="74">
        <f t="shared" si="64"/>
        <v>43420</v>
      </c>
      <c r="CC49" s="74">
        <f t="shared" si="64"/>
        <v>43421</v>
      </c>
      <c r="CD49" s="74">
        <f t="shared" si="64"/>
        <v>43422</v>
      </c>
      <c r="CE49" s="74">
        <f t="shared" si="64"/>
        <v>43423</v>
      </c>
      <c r="CF49" s="74">
        <f t="shared" si="64"/>
        <v>43424</v>
      </c>
      <c r="CG49" s="74">
        <f t="shared" si="64"/>
        <v>43425</v>
      </c>
      <c r="CH49" s="74">
        <f t="shared" si="64"/>
        <v>43426</v>
      </c>
      <c r="CI49" s="74">
        <f t="shared" si="64"/>
        <v>43427</v>
      </c>
      <c r="CJ49" s="74">
        <f t="shared" si="64"/>
        <v>43428</v>
      </c>
      <c r="CK49" s="74">
        <f t="shared" si="64"/>
        <v>43429</v>
      </c>
      <c r="CL49" s="74">
        <f t="shared" si="64"/>
        <v>43430</v>
      </c>
      <c r="CM49" s="74">
        <f t="shared" si="64"/>
        <v>43431</v>
      </c>
      <c r="CN49" s="74">
        <f t="shared" si="64"/>
        <v>43432</v>
      </c>
      <c r="CO49" s="74">
        <f t="shared" si="64"/>
        <v>43433</v>
      </c>
      <c r="CP49" s="74">
        <f t="shared" si="64"/>
        <v>43434</v>
      </c>
      <c r="CQ49" s="74">
        <f t="shared" si="64"/>
        <v>43435</v>
      </c>
      <c r="CR49" s="74">
        <f t="shared" si="64"/>
        <v>43436</v>
      </c>
      <c r="CS49" s="74">
        <f t="shared" si="64"/>
        <v>43437</v>
      </c>
      <c r="CT49" s="74">
        <f t="shared" si="64"/>
        <v>43438</v>
      </c>
      <c r="CU49" s="74">
        <f t="shared" si="64"/>
        <v>43439</v>
      </c>
      <c r="CV49" s="74">
        <f t="shared" ref="CV49:DU49" si="65">CV6</f>
        <v>43440</v>
      </c>
      <c r="CW49" s="74">
        <f t="shared" si="65"/>
        <v>43441</v>
      </c>
      <c r="CX49" s="74">
        <f t="shared" si="65"/>
        <v>43442</v>
      </c>
      <c r="CY49" s="74">
        <f t="shared" si="65"/>
        <v>43443</v>
      </c>
      <c r="CZ49" s="74">
        <f t="shared" si="65"/>
        <v>43444</v>
      </c>
      <c r="DA49" s="74">
        <f t="shared" si="65"/>
        <v>43445</v>
      </c>
      <c r="DB49" s="74">
        <f t="shared" si="65"/>
        <v>43446</v>
      </c>
      <c r="DC49" s="74">
        <f t="shared" si="65"/>
        <v>43447</v>
      </c>
      <c r="DD49" s="74">
        <f t="shared" si="65"/>
        <v>43448</v>
      </c>
      <c r="DE49" s="74">
        <f t="shared" si="65"/>
        <v>43449</v>
      </c>
      <c r="DF49" s="74">
        <f t="shared" si="65"/>
        <v>43450</v>
      </c>
      <c r="DG49" s="74">
        <f t="shared" si="65"/>
        <v>43451</v>
      </c>
      <c r="DH49" s="74">
        <f t="shared" si="65"/>
        <v>43452</v>
      </c>
      <c r="DI49" s="74">
        <f t="shared" si="65"/>
        <v>43453</v>
      </c>
      <c r="DJ49" s="74">
        <f t="shared" si="65"/>
        <v>43454</v>
      </c>
      <c r="DK49" s="74">
        <f t="shared" si="65"/>
        <v>43455</v>
      </c>
      <c r="DL49" s="74">
        <f t="shared" si="65"/>
        <v>43456</v>
      </c>
      <c r="DM49" s="74">
        <f t="shared" si="65"/>
        <v>43457</v>
      </c>
      <c r="DN49" s="74">
        <f t="shared" si="65"/>
        <v>43458</v>
      </c>
      <c r="DO49" s="74">
        <f t="shared" si="65"/>
        <v>43459</v>
      </c>
      <c r="DP49" s="74">
        <f t="shared" si="65"/>
        <v>43460</v>
      </c>
      <c r="DQ49" s="74">
        <f t="shared" si="65"/>
        <v>43461</v>
      </c>
      <c r="DR49" s="74">
        <f t="shared" si="65"/>
        <v>43462</v>
      </c>
      <c r="DS49" s="74">
        <f t="shared" si="65"/>
        <v>43463</v>
      </c>
      <c r="DT49" s="74">
        <f t="shared" si="65"/>
        <v>43464</v>
      </c>
      <c r="DU49" s="74">
        <f t="shared" si="65"/>
        <v>43465</v>
      </c>
    </row>
    <row r="50" spans="3:125" ht="18" x14ac:dyDescent="0.25">
      <c r="C50" s="70"/>
      <c r="D50" s="75" t="str">
        <f t="shared" ref="D50:AI50" si="66">D7</f>
        <v>S</v>
      </c>
      <c r="E50" s="75" t="str">
        <f t="shared" si="66"/>
        <v>D</v>
      </c>
      <c r="F50" s="75" t="str">
        <f t="shared" si="66"/>
        <v>L</v>
      </c>
      <c r="G50" s="75" t="str">
        <f t="shared" si="66"/>
        <v>M</v>
      </c>
      <c r="H50" s="75" t="str">
        <f t="shared" si="66"/>
        <v>Mc</v>
      </c>
      <c r="I50" s="75" t="str">
        <f t="shared" si="66"/>
        <v>J</v>
      </c>
      <c r="J50" s="75" t="str">
        <f t="shared" si="66"/>
        <v>V</v>
      </c>
      <c r="K50" s="75" t="str">
        <f t="shared" si="66"/>
        <v>S</v>
      </c>
      <c r="L50" s="75" t="str">
        <f t="shared" si="66"/>
        <v>D</v>
      </c>
      <c r="M50" s="75" t="str">
        <f t="shared" si="66"/>
        <v>L</v>
      </c>
      <c r="N50" s="75" t="str">
        <f t="shared" si="66"/>
        <v>M</v>
      </c>
      <c r="O50" s="75" t="str">
        <f t="shared" si="66"/>
        <v>Mc</v>
      </c>
      <c r="P50" s="75" t="str">
        <f t="shared" si="66"/>
        <v>J</v>
      </c>
      <c r="Q50" s="75" t="str">
        <f t="shared" si="66"/>
        <v>V</v>
      </c>
      <c r="R50" s="75" t="str">
        <f t="shared" si="66"/>
        <v>S</v>
      </c>
      <c r="S50" s="75" t="str">
        <f t="shared" si="66"/>
        <v>D</v>
      </c>
      <c r="T50" s="75" t="str">
        <f t="shared" si="66"/>
        <v>L</v>
      </c>
      <c r="U50" s="75" t="str">
        <f t="shared" si="66"/>
        <v>M</v>
      </c>
      <c r="V50" s="75" t="str">
        <f t="shared" si="66"/>
        <v>Mc</v>
      </c>
      <c r="W50" s="75" t="str">
        <f t="shared" si="66"/>
        <v>J</v>
      </c>
      <c r="X50" s="75" t="str">
        <f t="shared" si="66"/>
        <v>V</v>
      </c>
      <c r="Y50" s="75" t="str">
        <f t="shared" si="66"/>
        <v>S</v>
      </c>
      <c r="Z50" s="75" t="str">
        <f t="shared" si="66"/>
        <v>D</v>
      </c>
      <c r="AA50" s="75" t="str">
        <f t="shared" si="66"/>
        <v>L</v>
      </c>
      <c r="AB50" s="75" t="str">
        <f t="shared" si="66"/>
        <v>M</v>
      </c>
      <c r="AC50" s="75" t="str">
        <f t="shared" si="66"/>
        <v>Mc</v>
      </c>
      <c r="AD50" s="75" t="str">
        <f t="shared" si="66"/>
        <v>J</v>
      </c>
      <c r="AE50" s="75" t="str">
        <f t="shared" si="66"/>
        <v>V</v>
      </c>
      <c r="AF50" s="75" t="str">
        <f t="shared" si="66"/>
        <v>S</v>
      </c>
      <c r="AG50" s="75" t="str">
        <f t="shared" si="66"/>
        <v>D</v>
      </c>
      <c r="AH50" s="75" t="str">
        <f t="shared" si="66"/>
        <v>L</v>
      </c>
      <c r="AI50" s="75" t="str">
        <f t="shared" si="66"/>
        <v>M</v>
      </c>
      <c r="AJ50" s="75" t="str">
        <f t="shared" ref="AJ50:BO50" si="67">AJ7</f>
        <v>Mc</v>
      </c>
      <c r="AK50" s="75" t="str">
        <f t="shared" si="67"/>
        <v>J</v>
      </c>
      <c r="AL50" s="75" t="str">
        <f t="shared" si="67"/>
        <v>V</v>
      </c>
      <c r="AM50" s="75" t="str">
        <f t="shared" si="67"/>
        <v>S</v>
      </c>
      <c r="AN50" s="75" t="str">
        <f t="shared" si="67"/>
        <v>D</v>
      </c>
      <c r="AO50" s="75" t="str">
        <f t="shared" si="67"/>
        <v>L</v>
      </c>
      <c r="AP50" s="75" t="str">
        <f t="shared" si="67"/>
        <v>M</v>
      </c>
      <c r="AQ50" s="75" t="str">
        <f t="shared" si="67"/>
        <v>Mc</v>
      </c>
      <c r="AR50" s="75" t="str">
        <f t="shared" si="67"/>
        <v>J</v>
      </c>
      <c r="AS50" s="75" t="str">
        <f t="shared" si="67"/>
        <v>V</v>
      </c>
      <c r="AT50" s="75" t="str">
        <f t="shared" si="67"/>
        <v>S</v>
      </c>
      <c r="AU50" s="75" t="str">
        <f t="shared" si="67"/>
        <v>D</v>
      </c>
      <c r="AV50" s="75" t="str">
        <f t="shared" si="67"/>
        <v>L</v>
      </c>
      <c r="AW50" s="75" t="str">
        <f t="shared" si="67"/>
        <v>M</v>
      </c>
      <c r="AX50" s="75" t="str">
        <f t="shared" si="67"/>
        <v>Mc</v>
      </c>
      <c r="AY50" s="75" t="str">
        <f t="shared" si="67"/>
        <v>J</v>
      </c>
      <c r="AZ50" s="75" t="str">
        <f t="shared" si="67"/>
        <v>V</v>
      </c>
      <c r="BA50" s="75" t="str">
        <f t="shared" si="67"/>
        <v>S</v>
      </c>
      <c r="BB50" s="75" t="str">
        <f t="shared" si="67"/>
        <v>D</v>
      </c>
      <c r="BC50" s="75" t="str">
        <f t="shared" si="67"/>
        <v>L</v>
      </c>
      <c r="BD50" s="75" t="str">
        <f t="shared" si="67"/>
        <v>M</v>
      </c>
      <c r="BE50" s="75" t="str">
        <f t="shared" si="67"/>
        <v>Mc</v>
      </c>
      <c r="BF50" s="75" t="str">
        <f t="shared" si="67"/>
        <v>J</v>
      </c>
      <c r="BG50" s="75" t="str">
        <f t="shared" si="67"/>
        <v>V</v>
      </c>
      <c r="BH50" s="75" t="str">
        <f t="shared" si="67"/>
        <v>S</v>
      </c>
      <c r="BI50" s="75" t="str">
        <f t="shared" si="67"/>
        <v>D</v>
      </c>
      <c r="BJ50" s="75" t="str">
        <f t="shared" si="67"/>
        <v>L</v>
      </c>
      <c r="BK50" s="75" t="str">
        <f t="shared" si="67"/>
        <v>M</v>
      </c>
      <c r="BL50" s="75" t="str">
        <f t="shared" si="67"/>
        <v>Mc</v>
      </c>
      <c r="BM50" s="75" t="str">
        <f t="shared" si="67"/>
        <v>J</v>
      </c>
      <c r="BN50" s="75" t="str">
        <f t="shared" si="67"/>
        <v>V</v>
      </c>
      <c r="BO50" s="75" t="str">
        <f t="shared" si="67"/>
        <v>S</v>
      </c>
      <c r="BP50" s="75" t="str">
        <f t="shared" ref="BP50:CU50" si="68">BP7</f>
        <v>D</v>
      </c>
      <c r="BQ50" s="75" t="str">
        <f t="shared" si="68"/>
        <v>L</v>
      </c>
      <c r="BR50" s="75" t="str">
        <f t="shared" si="68"/>
        <v>M</v>
      </c>
      <c r="BS50" s="75" t="str">
        <f t="shared" si="68"/>
        <v>Mc</v>
      </c>
      <c r="BT50" s="75" t="str">
        <f t="shared" si="68"/>
        <v>J</v>
      </c>
      <c r="BU50" s="75" t="str">
        <f t="shared" si="68"/>
        <v>V</v>
      </c>
      <c r="BV50" s="75" t="str">
        <f t="shared" si="68"/>
        <v>S</v>
      </c>
      <c r="BW50" s="75" t="str">
        <f t="shared" si="68"/>
        <v>D</v>
      </c>
      <c r="BX50" s="75" t="str">
        <f t="shared" si="68"/>
        <v>L</v>
      </c>
      <c r="BY50" s="75" t="str">
        <f t="shared" si="68"/>
        <v>M</v>
      </c>
      <c r="BZ50" s="75" t="str">
        <f t="shared" si="68"/>
        <v>Mc</v>
      </c>
      <c r="CA50" s="75" t="str">
        <f t="shared" si="68"/>
        <v>J</v>
      </c>
      <c r="CB50" s="75" t="str">
        <f t="shared" si="68"/>
        <v>V</v>
      </c>
      <c r="CC50" s="75" t="str">
        <f t="shared" si="68"/>
        <v>S</v>
      </c>
      <c r="CD50" s="75" t="str">
        <f t="shared" si="68"/>
        <v>D</v>
      </c>
      <c r="CE50" s="75" t="str">
        <f t="shared" si="68"/>
        <v>L</v>
      </c>
      <c r="CF50" s="75" t="str">
        <f t="shared" si="68"/>
        <v>M</v>
      </c>
      <c r="CG50" s="75" t="str">
        <f t="shared" si="68"/>
        <v>Mc</v>
      </c>
      <c r="CH50" s="75" t="str">
        <f t="shared" si="68"/>
        <v>J</v>
      </c>
      <c r="CI50" s="75" t="str">
        <f t="shared" si="68"/>
        <v>V</v>
      </c>
      <c r="CJ50" s="75" t="str">
        <f t="shared" si="68"/>
        <v>S</v>
      </c>
      <c r="CK50" s="75" t="str">
        <f t="shared" si="68"/>
        <v>D</v>
      </c>
      <c r="CL50" s="75" t="str">
        <f t="shared" si="68"/>
        <v>L</v>
      </c>
      <c r="CM50" s="75" t="str">
        <f t="shared" si="68"/>
        <v>M</v>
      </c>
      <c r="CN50" s="75" t="str">
        <f t="shared" si="68"/>
        <v>Mc</v>
      </c>
      <c r="CO50" s="75" t="str">
        <f t="shared" si="68"/>
        <v>J</v>
      </c>
      <c r="CP50" s="75" t="str">
        <f t="shared" si="68"/>
        <v>V</v>
      </c>
      <c r="CQ50" s="75" t="str">
        <f t="shared" si="68"/>
        <v>S</v>
      </c>
      <c r="CR50" s="75" t="str">
        <f t="shared" si="68"/>
        <v>D</v>
      </c>
      <c r="CS50" s="75" t="str">
        <f t="shared" si="68"/>
        <v>L</v>
      </c>
      <c r="CT50" s="75" t="str">
        <f t="shared" si="68"/>
        <v>M</v>
      </c>
      <c r="CU50" s="75" t="str">
        <f t="shared" si="68"/>
        <v>Mc</v>
      </c>
      <c r="CV50" s="75" t="str">
        <f t="shared" ref="CV50:DU50" si="69">CV7</f>
        <v>J</v>
      </c>
      <c r="CW50" s="75" t="str">
        <f t="shared" si="69"/>
        <v>V</v>
      </c>
      <c r="CX50" s="75" t="str">
        <f t="shared" si="69"/>
        <v>S</v>
      </c>
      <c r="CY50" s="75" t="str">
        <f t="shared" si="69"/>
        <v>D</v>
      </c>
      <c r="CZ50" s="75" t="str">
        <f t="shared" si="69"/>
        <v>L</v>
      </c>
      <c r="DA50" s="75" t="str">
        <f t="shared" si="69"/>
        <v>M</v>
      </c>
      <c r="DB50" s="75" t="str">
        <f t="shared" si="69"/>
        <v>Mc</v>
      </c>
      <c r="DC50" s="75" t="str">
        <f t="shared" si="69"/>
        <v>J</v>
      </c>
      <c r="DD50" s="75" t="str">
        <f t="shared" si="69"/>
        <v>V</v>
      </c>
      <c r="DE50" s="75" t="str">
        <f t="shared" si="69"/>
        <v>S</v>
      </c>
      <c r="DF50" s="75" t="str">
        <f t="shared" si="69"/>
        <v>D</v>
      </c>
      <c r="DG50" s="75" t="str">
        <f t="shared" si="69"/>
        <v>L</v>
      </c>
      <c r="DH50" s="75" t="str">
        <f t="shared" si="69"/>
        <v>M</v>
      </c>
      <c r="DI50" s="75" t="str">
        <f t="shared" si="69"/>
        <v>Mc</v>
      </c>
      <c r="DJ50" s="75" t="str">
        <f t="shared" si="69"/>
        <v>J</v>
      </c>
      <c r="DK50" s="75" t="str">
        <f t="shared" si="69"/>
        <v>V</v>
      </c>
      <c r="DL50" s="75" t="str">
        <f t="shared" si="69"/>
        <v>S</v>
      </c>
      <c r="DM50" s="75" t="str">
        <f t="shared" si="69"/>
        <v>D</v>
      </c>
      <c r="DN50" s="75" t="str">
        <f t="shared" si="69"/>
        <v>L</v>
      </c>
      <c r="DO50" s="75" t="str">
        <f t="shared" si="69"/>
        <v>M</v>
      </c>
      <c r="DP50" s="75" t="str">
        <f t="shared" si="69"/>
        <v>Mc</v>
      </c>
      <c r="DQ50" s="75" t="str">
        <f t="shared" si="69"/>
        <v>J</v>
      </c>
      <c r="DR50" s="75" t="str">
        <f t="shared" si="69"/>
        <v>V</v>
      </c>
      <c r="DS50" s="75" t="str">
        <f t="shared" si="69"/>
        <v>S</v>
      </c>
      <c r="DT50" s="75" t="str">
        <f t="shared" si="69"/>
        <v>D</v>
      </c>
      <c r="DU50" s="75" t="str">
        <f t="shared" si="69"/>
        <v>L</v>
      </c>
    </row>
    <row r="51" spans="3:125" ht="18.75" x14ac:dyDescent="0.3">
      <c r="C51" s="69" t="s">
        <v>236</v>
      </c>
      <c r="D51" s="71"/>
      <c r="E51" s="71"/>
      <c r="F51" s="71"/>
      <c r="G51" s="71"/>
      <c r="H51" s="71"/>
      <c r="I51" s="71"/>
      <c r="J51" s="71"/>
      <c r="K51" s="71"/>
      <c r="L51" s="71"/>
      <c r="M51" s="71" t="s">
        <v>11</v>
      </c>
      <c r="N51" s="71" t="s">
        <v>11</v>
      </c>
      <c r="O51" s="71" t="s">
        <v>11</v>
      </c>
      <c r="P51" s="71" t="s">
        <v>11</v>
      </c>
      <c r="Q51" s="71" t="s">
        <v>11</v>
      </c>
      <c r="R51" s="71"/>
      <c r="S51" s="71"/>
      <c r="T51" s="71" t="s">
        <v>11</v>
      </c>
      <c r="U51" s="71" t="s">
        <v>11</v>
      </c>
      <c r="V51" s="71" t="s">
        <v>11</v>
      </c>
      <c r="W51" s="71" t="s">
        <v>11</v>
      </c>
      <c r="X51" s="71" t="s">
        <v>11</v>
      </c>
      <c r="Y51" s="71"/>
      <c r="Z51" s="71"/>
      <c r="AA51" s="71" t="s">
        <v>11</v>
      </c>
      <c r="AB51" s="71" t="s">
        <v>11</v>
      </c>
      <c r="AC51" s="71" t="s">
        <v>11</v>
      </c>
      <c r="AD51" s="71" t="s">
        <v>11</v>
      </c>
      <c r="AE51" s="71" t="s">
        <v>11</v>
      </c>
      <c r="AF51" s="71"/>
      <c r="AG51" s="71"/>
      <c r="AH51" s="71"/>
      <c r="AI51" s="71"/>
      <c r="AJ51" s="71"/>
      <c r="AK51" s="71"/>
      <c r="AL51" s="71"/>
      <c r="AM51" s="71"/>
      <c r="AN51" s="71"/>
      <c r="AO51" s="71"/>
      <c r="AP51" s="71"/>
      <c r="AQ51" s="71"/>
      <c r="AR51" s="71"/>
      <c r="AS51" s="71"/>
      <c r="AT51" s="71"/>
      <c r="AU51" s="71"/>
      <c r="AV51" s="71"/>
      <c r="AW51" s="71"/>
      <c r="AX51" s="71"/>
      <c r="AY51" s="71"/>
      <c r="AZ51" s="71"/>
      <c r="BA51" s="71"/>
      <c r="BB51" s="71"/>
      <c r="BC51" s="71"/>
      <c r="BD51" s="71"/>
      <c r="BE51" s="71"/>
      <c r="BF51" s="71"/>
      <c r="BG51" s="71"/>
      <c r="BH51" s="71"/>
      <c r="BI51" s="71"/>
      <c r="BJ51" s="71"/>
      <c r="BK51" s="71"/>
      <c r="BL51" s="71"/>
      <c r="BM51" s="71"/>
      <c r="BN51" s="71"/>
      <c r="BO51" s="71"/>
      <c r="BP51" s="71"/>
      <c r="BQ51" s="71"/>
      <c r="BR51" s="71"/>
      <c r="BS51" s="71"/>
      <c r="BT51" s="71"/>
      <c r="BU51" s="71"/>
      <c r="BV51" s="71"/>
      <c r="BW51" s="71"/>
      <c r="BX51" s="71"/>
      <c r="BY51" s="71"/>
      <c r="BZ51" s="71"/>
      <c r="CA51" s="71"/>
      <c r="CB51" s="71"/>
      <c r="CC51" s="71"/>
      <c r="CD51" s="71"/>
      <c r="CE51" s="71"/>
      <c r="CF51" s="71"/>
      <c r="CG51" s="71"/>
      <c r="CH51" s="71"/>
      <c r="CI51" s="71"/>
      <c r="CJ51" s="71"/>
      <c r="CK51" s="71"/>
      <c r="CL51" s="71"/>
      <c r="CM51" s="71"/>
      <c r="CN51" s="71"/>
      <c r="CO51" s="71"/>
      <c r="CP51" s="71"/>
      <c r="CQ51" s="71"/>
      <c r="CR51" s="71"/>
      <c r="CS51" s="71"/>
      <c r="CT51" s="71"/>
      <c r="CU51" s="71"/>
      <c r="CV51" s="71"/>
      <c r="CW51" s="71"/>
      <c r="CX51" s="71"/>
      <c r="CY51" s="71"/>
      <c r="CZ51" s="71"/>
      <c r="DA51" s="71"/>
      <c r="DB51" s="71"/>
      <c r="DC51" s="71"/>
      <c r="DD51" s="71"/>
      <c r="DE51" s="71"/>
      <c r="DF51" s="71"/>
      <c r="DG51" s="71"/>
      <c r="DH51" s="71"/>
      <c r="DI51" s="71"/>
      <c r="DJ51" s="71"/>
      <c r="DK51" s="71"/>
      <c r="DL51" s="71"/>
      <c r="DM51" s="71"/>
      <c r="DN51" s="71"/>
      <c r="DO51" s="71"/>
      <c r="DP51" s="71"/>
      <c r="DQ51" s="71"/>
      <c r="DR51" s="71"/>
      <c r="DS51" s="71"/>
      <c r="DT51" s="71"/>
      <c r="DU51" s="71"/>
    </row>
    <row r="52" spans="3:125" ht="18.75" x14ac:dyDescent="0.3">
      <c r="C52" s="68"/>
      <c r="D52" s="71"/>
      <c r="E52" s="71"/>
      <c r="F52" s="71"/>
      <c r="G52" s="72"/>
      <c r="H52" s="71"/>
      <c r="I52" s="71"/>
      <c r="J52" s="71"/>
      <c r="K52" s="71" t="s">
        <v>12</v>
      </c>
      <c r="L52" s="71" t="s">
        <v>12</v>
      </c>
      <c r="M52" s="71"/>
      <c r="N52" s="71"/>
      <c r="O52" s="71"/>
      <c r="P52" s="71"/>
      <c r="Q52" s="71"/>
      <c r="R52" s="71"/>
      <c r="S52" s="71"/>
      <c r="T52" s="71"/>
      <c r="U52" s="71"/>
      <c r="V52" s="71"/>
      <c r="W52" s="71"/>
      <c r="X52" s="71"/>
      <c r="Y52" s="71" t="s">
        <v>12</v>
      </c>
      <c r="Z52" s="71" t="s">
        <v>12</v>
      </c>
      <c r="AA52" s="71"/>
      <c r="AB52" s="71"/>
      <c r="AC52" s="71"/>
      <c r="AD52" s="71"/>
      <c r="AE52" s="71"/>
      <c r="AF52" s="71"/>
      <c r="AG52" s="71"/>
      <c r="AH52" s="71"/>
      <c r="AI52" s="71"/>
      <c r="AJ52" s="71"/>
      <c r="AK52" s="71"/>
      <c r="AL52" s="71"/>
      <c r="AM52" s="71"/>
      <c r="AN52" s="71"/>
      <c r="AO52" s="71"/>
      <c r="AP52" s="71"/>
      <c r="AQ52" s="71"/>
      <c r="AR52" s="71"/>
      <c r="AS52" s="71"/>
      <c r="AT52" s="71"/>
      <c r="AU52" s="71"/>
      <c r="AV52" s="71"/>
      <c r="AW52" s="71"/>
      <c r="AX52" s="71"/>
      <c r="AY52" s="71"/>
      <c r="AZ52" s="71"/>
      <c r="BA52" s="71"/>
      <c r="BB52" s="71"/>
      <c r="BC52" s="71"/>
      <c r="BD52" s="71"/>
      <c r="BE52" s="71"/>
      <c r="BF52" s="71"/>
      <c r="BG52" s="71"/>
      <c r="BH52" s="71"/>
      <c r="BI52" s="71"/>
      <c r="BJ52" s="71"/>
      <c r="BK52" s="71"/>
      <c r="BL52" s="71"/>
      <c r="BM52" s="71"/>
      <c r="BN52" s="71"/>
      <c r="BO52" s="71"/>
      <c r="BP52" s="71"/>
      <c r="BQ52" s="71"/>
      <c r="BR52" s="71"/>
      <c r="BS52" s="71"/>
      <c r="BT52" s="71"/>
      <c r="BU52" s="71"/>
      <c r="BV52" s="71"/>
      <c r="BW52" s="71"/>
      <c r="BX52" s="71"/>
      <c r="BY52" s="71"/>
      <c r="BZ52" s="71"/>
      <c r="CA52" s="71"/>
      <c r="CB52" s="71"/>
      <c r="CC52" s="71"/>
      <c r="CD52" s="71"/>
      <c r="CE52" s="71"/>
      <c r="CF52" s="71"/>
      <c r="CG52" s="71"/>
      <c r="CH52" s="71"/>
      <c r="CI52" s="71"/>
      <c r="CJ52" s="71"/>
      <c r="CK52" s="71"/>
      <c r="CL52" s="71"/>
      <c r="CM52" s="71"/>
      <c r="CN52" s="71"/>
      <c r="CO52" s="71"/>
      <c r="CP52" s="71"/>
      <c r="CQ52" s="71"/>
      <c r="CR52" s="71"/>
      <c r="CS52" s="71"/>
      <c r="CT52" s="71"/>
      <c r="CU52" s="71"/>
      <c r="CV52" s="71"/>
      <c r="CW52" s="71"/>
      <c r="CX52" s="71"/>
      <c r="CY52" s="71"/>
      <c r="CZ52" s="71"/>
      <c r="DA52" s="71"/>
      <c r="DB52" s="71"/>
      <c r="DC52" s="71"/>
      <c r="DD52" s="71"/>
      <c r="DE52" s="71"/>
      <c r="DF52" s="71"/>
      <c r="DG52" s="71"/>
      <c r="DH52" s="71"/>
      <c r="DI52" s="71"/>
      <c r="DJ52" s="71"/>
      <c r="DK52" s="71"/>
      <c r="DL52" s="71"/>
      <c r="DM52" s="71"/>
      <c r="DN52" s="71"/>
      <c r="DO52" s="71"/>
      <c r="DP52" s="71"/>
      <c r="DQ52" s="71"/>
      <c r="DR52" s="71"/>
      <c r="DS52" s="71"/>
      <c r="DT52" s="71"/>
      <c r="DU52" s="71"/>
    </row>
    <row r="53" spans="3:125" ht="18.75" x14ac:dyDescent="0.3">
      <c r="C53" s="68"/>
      <c r="D53" s="71" t="s">
        <v>12</v>
      </c>
      <c r="E53" s="71" t="s">
        <v>12</v>
      </c>
      <c r="F53" s="71" t="s">
        <v>20</v>
      </c>
      <c r="G53" s="71"/>
      <c r="H53" s="71"/>
      <c r="I53" s="71" t="s">
        <v>20</v>
      </c>
      <c r="J53" s="71"/>
      <c r="K53" s="71"/>
      <c r="L53" s="71"/>
      <c r="M53" s="71" t="s">
        <v>20</v>
      </c>
      <c r="N53" s="71"/>
      <c r="O53" s="71"/>
      <c r="P53" s="71" t="s">
        <v>20</v>
      </c>
      <c r="Q53" s="71"/>
      <c r="R53" s="71" t="s">
        <v>12</v>
      </c>
      <c r="S53" s="71" t="s">
        <v>12</v>
      </c>
      <c r="T53" s="71" t="s">
        <v>20</v>
      </c>
      <c r="U53" s="71"/>
      <c r="V53" s="71"/>
      <c r="W53" s="71" t="s">
        <v>20</v>
      </c>
      <c r="X53" s="71"/>
      <c r="Y53" s="71"/>
      <c r="Z53" s="71"/>
      <c r="AA53" s="71" t="s">
        <v>20</v>
      </c>
      <c r="AB53" s="71"/>
      <c r="AC53" s="71"/>
      <c r="AD53" s="71" t="s">
        <v>20</v>
      </c>
      <c r="AE53" s="71"/>
      <c r="AF53" s="71" t="s">
        <v>12</v>
      </c>
      <c r="AG53" s="71" t="s">
        <v>12</v>
      </c>
      <c r="AH53" s="71"/>
      <c r="AI53" s="71"/>
      <c r="AJ53" s="71"/>
      <c r="AK53" s="71"/>
      <c r="AL53" s="71"/>
      <c r="AM53" s="71"/>
      <c r="AN53" s="71"/>
      <c r="AO53" s="71"/>
      <c r="AP53" s="71"/>
      <c r="AQ53" s="71"/>
      <c r="AR53" s="71"/>
      <c r="AS53" s="71"/>
      <c r="AT53" s="71"/>
      <c r="AU53" s="71"/>
      <c r="AV53" s="71"/>
      <c r="AW53" s="71"/>
      <c r="AX53" s="71"/>
      <c r="AY53" s="71"/>
      <c r="AZ53" s="71"/>
      <c r="BA53" s="71"/>
      <c r="BB53" s="71"/>
      <c r="BC53" s="71"/>
      <c r="BD53" s="71"/>
      <c r="BE53" s="71"/>
      <c r="BF53" s="71"/>
      <c r="BG53" s="71"/>
      <c r="BH53" s="71"/>
      <c r="BI53" s="71"/>
      <c r="BJ53" s="71"/>
      <c r="BK53" s="71"/>
      <c r="BL53" s="71"/>
      <c r="BM53" s="71"/>
      <c r="BN53" s="71"/>
      <c r="BO53" s="71"/>
      <c r="BP53" s="71"/>
      <c r="BQ53" s="71"/>
      <c r="BR53" s="71"/>
      <c r="BS53" s="71"/>
      <c r="BT53" s="71"/>
      <c r="BU53" s="71"/>
      <c r="BV53" s="71"/>
      <c r="BW53" s="71"/>
      <c r="BX53" s="71"/>
      <c r="BY53" s="71"/>
      <c r="BZ53" s="71"/>
      <c r="CA53" s="71"/>
      <c r="CB53" s="71"/>
      <c r="CC53" s="71"/>
      <c r="CD53" s="71"/>
      <c r="CE53" s="71"/>
      <c r="CF53" s="71"/>
      <c r="CG53" s="71"/>
      <c r="CH53" s="71"/>
      <c r="CI53" s="71"/>
      <c r="CJ53" s="71"/>
      <c r="CK53" s="71"/>
      <c r="CL53" s="71"/>
      <c r="CM53" s="71"/>
      <c r="CN53" s="71"/>
      <c r="CO53" s="71"/>
      <c r="CP53" s="71"/>
      <c r="CQ53" s="71"/>
      <c r="CR53" s="71"/>
      <c r="CS53" s="71"/>
      <c r="CT53" s="71"/>
      <c r="CU53" s="71"/>
      <c r="CV53" s="71"/>
      <c r="CW53" s="71"/>
      <c r="CX53" s="71"/>
      <c r="CY53" s="71"/>
      <c r="CZ53" s="71"/>
      <c r="DA53" s="71"/>
      <c r="DB53" s="71"/>
      <c r="DC53" s="71"/>
      <c r="DD53" s="71"/>
      <c r="DE53" s="71"/>
      <c r="DF53" s="71"/>
      <c r="DG53" s="71"/>
      <c r="DH53" s="71"/>
      <c r="DI53" s="71"/>
      <c r="DJ53" s="71"/>
      <c r="DK53" s="71"/>
      <c r="DL53" s="71"/>
      <c r="DM53" s="71"/>
      <c r="DN53" s="71"/>
      <c r="DO53" s="71"/>
      <c r="DP53" s="71"/>
      <c r="DQ53" s="71"/>
      <c r="DR53" s="71"/>
      <c r="DS53" s="71"/>
      <c r="DT53" s="71"/>
      <c r="DU53" s="71"/>
    </row>
    <row r="54" spans="3:125" ht="18.75" x14ac:dyDescent="0.3">
      <c r="C54" s="68"/>
      <c r="D54" s="71"/>
      <c r="E54" s="71"/>
      <c r="F54" s="71"/>
      <c r="G54" s="71"/>
      <c r="H54" s="71"/>
      <c r="I54" s="71"/>
      <c r="J54" s="71"/>
      <c r="K54" s="71"/>
      <c r="L54" s="71"/>
      <c r="M54" s="71"/>
      <c r="N54" s="71"/>
      <c r="O54" s="71"/>
      <c r="P54" s="71"/>
      <c r="Q54" s="71"/>
      <c r="R54" s="71"/>
      <c r="S54" s="71"/>
      <c r="T54" s="71"/>
      <c r="U54" s="71"/>
      <c r="V54" s="71"/>
      <c r="W54" s="71"/>
      <c r="X54" s="71"/>
      <c r="Y54" s="71"/>
      <c r="Z54" s="71"/>
      <c r="AA54" s="71"/>
      <c r="AB54" s="71"/>
      <c r="AC54" s="71"/>
      <c r="AD54" s="71"/>
      <c r="AE54" s="71"/>
      <c r="AF54" s="71"/>
      <c r="AG54" s="71"/>
      <c r="AH54" s="71"/>
      <c r="AI54" s="71"/>
      <c r="AJ54" s="71"/>
      <c r="AK54" s="71"/>
      <c r="AL54" s="71"/>
      <c r="AM54" s="71"/>
      <c r="AN54" s="71"/>
      <c r="AO54" s="71"/>
      <c r="AP54" s="71"/>
      <c r="AQ54" s="71"/>
      <c r="AR54" s="71"/>
      <c r="AS54" s="71"/>
      <c r="AT54" s="71"/>
      <c r="AU54" s="71"/>
      <c r="AV54" s="71"/>
      <c r="AW54" s="71"/>
      <c r="AX54" s="71"/>
      <c r="AY54" s="71"/>
      <c r="AZ54" s="71"/>
      <c r="BA54" s="71"/>
      <c r="BB54" s="71"/>
      <c r="BC54" s="71"/>
      <c r="BD54" s="71"/>
      <c r="BE54" s="71"/>
      <c r="BF54" s="71"/>
      <c r="BG54" s="71"/>
      <c r="BH54" s="71"/>
      <c r="BI54" s="71"/>
      <c r="BJ54" s="71"/>
      <c r="BK54" s="71"/>
      <c r="BL54" s="71"/>
      <c r="BM54" s="71"/>
      <c r="BN54" s="71"/>
      <c r="BO54" s="71"/>
      <c r="BP54" s="71"/>
      <c r="BQ54" s="71"/>
      <c r="BR54" s="71"/>
      <c r="BS54" s="71"/>
      <c r="BT54" s="71"/>
      <c r="BU54" s="71"/>
      <c r="BV54" s="71"/>
      <c r="BW54" s="71"/>
      <c r="BX54" s="71"/>
      <c r="BY54" s="71"/>
      <c r="BZ54" s="71"/>
      <c r="CA54" s="71"/>
      <c r="CB54" s="71"/>
      <c r="CC54" s="71"/>
      <c r="CD54" s="71"/>
      <c r="CE54" s="71"/>
      <c r="CF54" s="71"/>
      <c r="CG54" s="71"/>
      <c r="CH54" s="71"/>
      <c r="CI54" s="71"/>
      <c r="CJ54" s="71"/>
      <c r="CK54" s="71"/>
      <c r="CL54" s="71"/>
      <c r="CM54" s="71"/>
      <c r="CN54" s="71"/>
      <c r="CO54" s="71"/>
      <c r="CP54" s="71"/>
      <c r="CQ54" s="71"/>
      <c r="CR54" s="71"/>
      <c r="CS54" s="71"/>
      <c r="CT54" s="71"/>
      <c r="CU54" s="71"/>
      <c r="CV54" s="71"/>
      <c r="CW54" s="71"/>
      <c r="CX54" s="71"/>
      <c r="CY54" s="71"/>
      <c r="CZ54" s="71"/>
      <c r="DA54" s="71"/>
      <c r="DB54" s="71"/>
      <c r="DC54" s="71"/>
      <c r="DD54" s="71"/>
      <c r="DE54" s="71"/>
      <c r="DF54" s="71"/>
      <c r="DG54" s="71"/>
      <c r="DH54" s="71"/>
      <c r="DI54" s="71"/>
      <c r="DJ54" s="71"/>
      <c r="DK54" s="71"/>
      <c r="DL54" s="71"/>
      <c r="DM54" s="71"/>
      <c r="DN54" s="71"/>
      <c r="DO54" s="71"/>
      <c r="DP54" s="71"/>
      <c r="DQ54" s="71"/>
      <c r="DR54" s="71"/>
      <c r="DS54" s="71"/>
      <c r="DT54" s="71"/>
      <c r="DU54" s="71"/>
    </row>
    <row r="55" spans="3:125" ht="18.75" x14ac:dyDescent="0.3">
      <c r="C55" s="169" t="s">
        <v>210</v>
      </c>
      <c r="D55" s="162" t="s">
        <v>80</v>
      </c>
      <c r="E55" s="162" t="s">
        <v>81</v>
      </c>
      <c r="F55" s="162" t="s">
        <v>82</v>
      </c>
      <c r="G55" s="162" t="s">
        <v>83</v>
      </c>
      <c r="H55" s="162" t="s">
        <v>84</v>
      </c>
      <c r="I55" s="162" t="s">
        <v>85</v>
      </c>
      <c r="J55" s="162" t="s">
        <v>86</v>
      </c>
      <c r="K55" s="162" t="s">
        <v>87</v>
      </c>
      <c r="L55" s="162" t="s">
        <v>88</v>
      </c>
      <c r="M55" s="162" t="s">
        <v>89</v>
      </c>
      <c r="N55" s="162" t="s">
        <v>90</v>
      </c>
      <c r="O55" s="162" t="s">
        <v>91</v>
      </c>
      <c r="P55" s="162" t="s">
        <v>92</v>
      </c>
      <c r="Q55" s="162" t="s">
        <v>93</v>
      </c>
      <c r="R55" s="162" t="s">
        <v>94</v>
      </c>
      <c r="S55" s="71" t="s">
        <v>95</v>
      </c>
      <c r="T55" s="71" t="s">
        <v>96</v>
      </c>
      <c r="U55" s="71" t="s">
        <v>97</v>
      </c>
      <c r="V55" s="71" t="s">
        <v>98</v>
      </c>
      <c r="W55" s="71" t="s">
        <v>99</v>
      </c>
      <c r="X55" s="71" t="s">
        <v>100</v>
      </c>
      <c r="Y55" s="71" t="s">
        <v>101</v>
      </c>
      <c r="Z55" s="71" t="s">
        <v>102</v>
      </c>
      <c r="AA55" s="71" t="s">
        <v>103</v>
      </c>
      <c r="AB55" s="71" t="s">
        <v>104</v>
      </c>
      <c r="AC55" s="71" t="s">
        <v>105</v>
      </c>
      <c r="AD55" s="71" t="s">
        <v>106</v>
      </c>
      <c r="AE55" s="71" t="s">
        <v>107</v>
      </c>
      <c r="AF55" s="71" t="s">
        <v>108</v>
      </c>
      <c r="AG55" s="71" t="s">
        <v>109</v>
      </c>
      <c r="AH55" s="71" t="s">
        <v>110</v>
      </c>
      <c r="AI55" s="71" t="s">
        <v>111</v>
      </c>
      <c r="AJ55" s="71" t="s">
        <v>112</v>
      </c>
      <c r="AK55" s="71" t="s">
        <v>113</v>
      </c>
      <c r="AL55" s="71" t="s">
        <v>114</v>
      </c>
      <c r="AM55" s="71" t="s">
        <v>115</v>
      </c>
      <c r="AN55" s="71" t="s">
        <v>116</v>
      </c>
      <c r="AO55" s="71" t="s">
        <v>117</v>
      </c>
      <c r="AP55" s="71" t="s">
        <v>118</v>
      </c>
      <c r="AQ55" s="71" t="s">
        <v>119</v>
      </c>
      <c r="AR55" s="71" t="s">
        <v>120</v>
      </c>
      <c r="AS55" s="71" t="s">
        <v>121</v>
      </c>
      <c r="AT55" s="71" t="s">
        <v>122</v>
      </c>
      <c r="AU55" s="71" t="s">
        <v>123</v>
      </c>
      <c r="AV55" s="71" t="s">
        <v>124</v>
      </c>
      <c r="AW55" s="71" t="s">
        <v>125</v>
      </c>
      <c r="AX55" s="71" t="s">
        <v>126</v>
      </c>
      <c r="AY55" s="71" t="s">
        <v>127</v>
      </c>
      <c r="AZ55" s="71" t="s">
        <v>128</v>
      </c>
      <c r="BA55" s="71" t="s">
        <v>129</v>
      </c>
      <c r="BB55" s="71" t="s">
        <v>130</v>
      </c>
      <c r="BC55" s="71" t="s">
        <v>131</v>
      </c>
      <c r="BD55" s="71" t="s">
        <v>132</v>
      </c>
      <c r="BE55" s="71" t="s">
        <v>133</v>
      </c>
      <c r="BF55" s="71" t="s">
        <v>134</v>
      </c>
      <c r="BG55" s="71" t="s">
        <v>135</v>
      </c>
      <c r="BH55" s="71" t="s">
        <v>136</v>
      </c>
      <c r="BI55" s="71" t="s">
        <v>137</v>
      </c>
      <c r="BJ55" s="71" t="s">
        <v>138</v>
      </c>
      <c r="BK55" s="71" t="s">
        <v>139</v>
      </c>
      <c r="BL55" s="71" t="s">
        <v>140</v>
      </c>
      <c r="BM55" s="71" t="s">
        <v>141</v>
      </c>
      <c r="BN55" s="71" t="s">
        <v>142</v>
      </c>
      <c r="BO55" s="71" t="s">
        <v>143</v>
      </c>
      <c r="BP55" s="71" t="s">
        <v>144</v>
      </c>
      <c r="BQ55" s="71" t="s">
        <v>145</v>
      </c>
      <c r="BR55" s="71" t="s">
        <v>146</v>
      </c>
      <c r="BS55" s="71" t="s">
        <v>147</v>
      </c>
      <c r="BT55" s="71" t="s">
        <v>148</v>
      </c>
      <c r="BU55" s="71" t="s">
        <v>149</v>
      </c>
      <c r="BV55" s="71" t="s">
        <v>150</v>
      </c>
      <c r="BW55" s="71" t="s">
        <v>151</v>
      </c>
      <c r="BX55" s="71" t="s">
        <v>152</v>
      </c>
      <c r="BY55" s="71" t="s">
        <v>153</v>
      </c>
      <c r="BZ55" s="71" t="s">
        <v>154</v>
      </c>
      <c r="CA55" s="71" t="s">
        <v>155</v>
      </c>
      <c r="CB55" s="71" t="s">
        <v>156</v>
      </c>
      <c r="CC55" s="71" t="s">
        <v>157</v>
      </c>
      <c r="CD55" s="71" t="s">
        <v>158</v>
      </c>
      <c r="CE55" s="71" t="s">
        <v>159</v>
      </c>
      <c r="CF55" s="71" t="s">
        <v>160</v>
      </c>
      <c r="CG55" s="71" t="s">
        <v>161</v>
      </c>
      <c r="CH55" s="71" t="s">
        <v>162</v>
      </c>
      <c r="CI55" s="71" t="s">
        <v>163</v>
      </c>
      <c r="CJ55" s="71" t="s">
        <v>164</v>
      </c>
      <c r="CK55" s="71" t="s">
        <v>165</v>
      </c>
      <c r="CL55" s="71" t="s">
        <v>166</v>
      </c>
      <c r="CM55" s="71" t="s">
        <v>167</v>
      </c>
      <c r="CN55" s="71" t="s">
        <v>168</v>
      </c>
      <c r="CO55" s="71" t="s">
        <v>169</v>
      </c>
      <c r="CP55" s="71" t="s">
        <v>170</v>
      </c>
      <c r="CQ55" s="71" t="s">
        <v>171</v>
      </c>
      <c r="CR55" s="71" t="s">
        <v>172</v>
      </c>
      <c r="CS55" s="71" t="s">
        <v>173</v>
      </c>
      <c r="CT55" s="71" t="s">
        <v>174</v>
      </c>
      <c r="CU55" s="71" t="s">
        <v>175</v>
      </c>
      <c r="CV55" s="71" t="s">
        <v>176</v>
      </c>
      <c r="CW55" s="71" t="s">
        <v>177</v>
      </c>
      <c r="CX55" s="71" t="s">
        <v>178</v>
      </c>
      <c r="CY55" s="71" t="s">
        <v>179</v>
      </c>
      <c r="CZ55" s="71" t="s">
        <v>180</v>
      </c>
      <c r="DA55" s="71" t="s">
        <v>181</v>
      </c>
      <c r="DB55" s="71" t="s">
        <v>182</v>
      </c>
      <c r="DC55" s="71" t="s">
        <v>183</v>
      </c>
      <c r="DD55" s="71" t="s">
        <v>184</v>
      </c>
      <c r="DE55" s="71" t="s">
        <v>185</v>
      </c>
      <c r="DF55" s="71" t="s">
        <v>186</v>
      </c>
      <c r="DG55" s="71" t="s">
        <v>187</v>
      </c>
      <c r="DH55" s="71" t="s">
        <v>188</v>
      </c>
      <c r="DI55" s="71" t="s">
        <v>189</v>
      </c>
      <c r="DJ55" s="71" t="s">
        <v>190</v>
      </c>
      <c r="DK55" s="71" t="s">
        <v>191</v>
      </c>
      <c r="DL55" s="71" t="s">
        <v>192</v>
      </c>
      <c r="DM55" s="71" t="s">
        <v>193</v>
      </c>
      <c r="DN55" s="71" t="s">
        <v>194</v>
      </c>
      <c r="DO55" s="71" t="s">
        <v>195</v>
      </c>
      <c r="DP55" s="71" t="s">
        <v>196</v>
      </c>
      <c r="DQ55" s="71" t="s">
        <v>197</v>
      </c>
      <c r="DR55" s="71" t="s">
        <v>198</v>
      </c>
      <c r="DS55" s="71" t="s">
        <v>199</v>
      </c>
      <c r="DT55" s="71" t="s">
        <v>200</v>
      </c>
      <c r="DU55" s="71" t="s">
        <v>201</v>
      </c>
    </row>
    <row r="56" spans="3:125" ht="18.75" x14ac:dyDescent="0.3">
      <c r="C56" s="167" t="s">
        <v>298</v>
      </c>
      <c r="D56" s="168" t="s">
        <v>299</v>
      </c>
      <c r="E56" s="168" t="s">
        <v>300</v>
      </c>
      <c r="F56" s="168" t="s">
        <v>301</v>
      </c>
      <c r="G56" s="168" t="s">
        <v>302</v>
      </c>
      <c r="H56" s="168" t="s">
        <v>303</v>
      </c>
      <c r="I56" s="168" t="s">
        <v>304</v>
      </c>
      <c r="J56" s="168" t="s">
        <v>305</v>
      </c>
      <c r="K56" s="168" t="s">
        <v>306</v>
      </c>
      <c r="L56" s="168" t="s">
        <v>307</v>
      </c>
      <c r="M56" s="168" t="s">
        <v>308</v>
      </c>
      <c r="N56" s="168" t="s">
        <v>309</v>
      </c>
      <c r="O56" s="168" t="s">
        <v>310</v>
      </c>
      <c r="P56" s="168" t="s">
        <v>311</v>
      </c>
      <c r="Q56" s="168" t="s">
        <v>312</v>
      </c>
      <c r="R56" s="168" t="s">
        <v>313</v>
      </c>
      <c r="S56" s="71"/>
      <c r="T56" s="71"/>
      <c r="U56" s="71"/>
      <c r="V56" s="71"/>
      <c r="W56" s="71"/>
      <c r="X56" s="71"/>
      <c r="Y56" s="71"/>
      <c r="Z56" s="71"/>
      <c r="AA56" s="71"/>
      <c r="AB56" s="71"/>
      <c r="AC56" s="71"/>
      <c r="AD56" s="71"/>
      <c r="AE56" s="71"/>
      <c r="AF56" s="71"/>
      <c r="AG56" s="71"/>
      <c r="AH56" s="71"/>
      <c r="AI56" s="71"/>
      <c r="AJ56" s="71"/>
      <c r="AK56" s="71"/>
      <c r="AL56" s="71"/>
      <c r="AM56" s="71"/>
      <c r="AN56" s="71"/>
      <c r="AO56" s="71"/>
      <c r="AP56" s="71"/>
      <c r="AQ56" s="71"/>
      <c r="AR56" s="71"/>
      <c r="AS56" s="71"/>
      <c r="AT56" s="71"/>
      <c r="AU56" s="71"/>
      <c r="AV56" s="71"/>
      <c r="AW56" s="71"/>
      <c r="AX56" s="71"/>
      <c r="AY56" s="71"/>
      <c r="AZ56" s="71"/>
      <c r="BA56" s="71"/>
      <c r="BB56" s="71"/>
      <c r="BC56" s="71"/>
      <c r="BD56" s="71"/>
      <c r="BE56" s="71"/>
      <c r="BF56" s="71"/>
      <c r="BG56" s="71"/>
      <c r="BH56" s="71"/>
      <c r="BI56" s="71"/>
      <c r="BJ56" s="71"/>
      <c r="BK56" s="71"/>
      <c r="BL56" s="71"/>
      <c r="BM56" s="71"/>
      <c r="BN56" s="71"/>
      <c r="BO56" s="71"/>
      <c r="BP56" s="71"/>
      <c r="BQ56" s="71"/>
      <c r="BR56" s="71"/>
      <c r="BS56" s="71"/>
      <c r="BT56" s="71"/>
      <c r="BU56" s="71"/>
      <c r="BV56" s="71"/>
      <c r="BW56" s="71"/>
      <c r="BX56" s="71"/>
      <c r="BY56" s="71"/>
      <c r="BZ56" s="71"/>
      <c r="CA56" s="71"/>
      <c r="CB56" s="71"/>
      <c r="CC56" s="71"/>
      <c r="CD56" s="71"/>
      <c r="CE56" s="71"/>
      <c r="CF56" s="71"/>
      <c r="CG56" s="71"/>
      <c r="CH56" s="71"/>
      <c r="CI56" s="71"/>
      <c r="CJ56" s="71"/>
      <c r="CK56" s="71"/>
      <c r="CL56" s="71"/>
      <c r="CM56" s="71"/>
      <c r="CN56" s="71"/>
      <c r="CO56" s="71"/>
      <c r="CP56" s="71"/>
      <c r="CQ56" s="71"/>
      <c r="CR56" s="71"/>
      <c r="CS56" s="71"/>
      <c r="CT56" s="71"/>
      <c r="CU56" s="71"/>
      <c r="CV56" s="71"/>
      <c r="CW56" s="71"/>
      <c r="CX56" s="71"/>
      <c r="CY56" s="71"/>
      <c r="CZ56" s="71"/>
      <c r="DA56" s="71"/>
      <c r="DB56" s="71"/>
      <c r="DC56" s="71"/>
      <c r="DD56" s="71"/>
      <c r="DE56" s="71"/>
      <c r="DF56" s="71"/>
      <c r="DG56" s="71"/>
      <c r="DH56" s="71"/>
      <c r="DI56" s="71"/>
      <c r="DJ56" s="71"/>
      <c r="DK56" s="71"/>
      <c r="DL56" s="71"/>
      <c r="DM56" s="71"/>
      <c r="DN56" s="71"/>
      <c r="DO56" s="71"/>
      <c r="DP56" s="71"/>
      <c r="DQ56" s="71"/>
      <c r="DR56" s="71"/>
      <c r="DS56" s="71"/>
      <c r="DT56" s="71"/>
      <c r="DU56" s="71"/>
    </row>
    <row r="57" spans="3:125" ht="18.75" x14ac:dyDescent="0.3">
      <c r="C57" s="24" t="s">
        <v>21</v>
      </c>
      <c r="D57" s="25">
        <f t="shared" ref="D57:AI57" si="70">COUNTIF(D51:D56,"M")+COUNTIF(D51:D56,"J")</f>
        <v>1</v>
      </c>
      <c r="E57" s="25">
        <f t="shared" si="70"/>
        <v>1</v>
      </c>
      <c r="F57" s="25">
        <f t="shared" si="70"/>
        <v>0</v>
      </c>
      <c r="G57" s="25">
        <f t="shared" si="70"/>
        <v>0</v>
      </c>
      <c r="H57" s="25">
        <f t="shared" si="70"/>
        <v>0</v>
      </c>
      <c r="I57" s="25">
        <f t="shared" si="70"/>
        <v>0</v>
      </c>
      <c r="J57" s="25">
        <f t="shared" si="70"/>
        <v>0</v>
      </c>
      <c r="K57" s="25">
        <f t="shared" si="70"/>
        <v>1</v>
      </c>
      <c r="L57" s="25">
        <f t="shared" si="70"/>
        <v>1</v>
      </c>
      <c r="M57" s="25">
        <f t="shared" si="70"/>
        <v>1</v>
      </c>
      <c r="N57" s="25">
        <f t="shared" si="70"/>
        <v>1</v>
      </c>
      <c r="O57" s="25">
        <f t="shared" si="70"/>
        <v>1</v>
      </c>
      <c r="P57" s="25">
        <f t="shared" si="70"/>
        <v>1</v>
      </c>
      <c r="Q57" s="25">
        <f t="shared" si="70"/>
        <v>1</v>
      </c>
      <c r="R57" s="25">
        <f t="shared" si="70"/>
        <v>1</v>
      </c>
      <c r="S57" s="25">
        <f t="shared" si="70"/>
        <v>1</v>
      </c>
      <c r="T57" s="25">
        <f t="shared" si="70"/>
        <v>1</v>
      </c>
      <c r="U57" s="25">
        <f t="shared" si="70"/>
        <v>1</v>
      </c>
      <c r="V57" s="25">
        <f t="shared" si="70"/>
        <v>1</v>
      </c>
      <c r="W57" s="25">
        <f t="shared" si="70"/>
        <v>1</v>
      </c>
      <c r="X57" s="25">
        <f t="shared" si="70"/>
        <v>1</v>
      </c>
      <c r="Y57" s="25">
        <f t="shared" si="70"/>
        <v>1</v>
      </c>
      <c r="Z57" s="25">
        <f t="shared" si="70"/>
        <v>1</v>
      </c>
      <c r="AA57" s="25">
        <f t="shared" si="70"/>
        <v>1</v>
      </c>
      <c r="AB57" s="25">
        <f t="shared" si="70"/>
        <v>1</v>
      </c>
      <c r="AC57" s="25">
        <f t="shared" si="70"/>
        <v>1</v>
      </c>
      <c r="AD57" s="25">
        <f t="shared" si="70"/>
        <v>1</v>
      </c>
      <c r="AE57" s="25">
        <f t="shared" si="70"/>
        <v>1</v>
      </c>
      <c r="AF57" s="25">
        <f t="shared" si="70"/>
        <v>1</v>
      </c>
      <c r="AG57" s="25">
        <f t="shared" si="70"/>
        <v>1</v>
      </c>
      <c r="AH57" s="25">
        <f t="shared" si="70"/>
        <v>0</v>
      </c>
      <c r="AI57" s="25">
        <f t="shared" si="70"/>
        <v>0</v>
      </c>
      <c r="AJ57" s="25">
        <f t="shared" ref="AJ57:BO57" si="71">COUNTIF(AJ51:AJ56,"M")+COUNTIF(AJ51:AJ56,"J")</f>
        <v>0</v>
      </c>
      <c r="AK57" s="25">
        <f t="shared" si="71"/>
        <v>0</v>
      </c>
      <c r="AL57" s="25">
        <f t="shared" si="71"/>
        <v>0</v>
      </c>
      <c r="AM57" s="25">
        <f t="shared" si="71"/>
        <v>0</v>
      </c>
      <c r="AN57" s="25">
        <f t="shared" si="71"/>
        <v>0</v>
      </c>
      <c r="AO57" s="25">
        <f t="shared" si="71"/>
        <v>0</v>
      </c>
      <c r="AP57" s="25">
        <f t="shared" si="71"/>
        <v>0</v>
      </c>
      <c r="AQ57" s="25">
        <f t="shared" si="71"/>
        <v>0</v>
      </c>
      <c r="AR57" s="25">
        <f t="shared" si="71"/>
        <v>0</v>
      </c>
      <c r="AS57" s="25">
        <f t="shared" si="71"/>
        <v>0</v>
      </c>
      <c r="AT57" s="25">
        <f t="shared" si="71"/>
        <v>0</v>
      </c>
      <c r="AU57" s="25">
        <f t="shared" si="71"/>
        <v>0</v>
      </c>
      <c r="AV57" s="25">
        <f t="shared" si="71"/>
        <v>0</v>
      </c>
      <c r="AW57" s="25">
        <f t="shared" si="71"/>
        <v>0</v>
      </c>
      <c r="AX57" s="25">
        <f t="shared" si="71"/>
        <v>0</v>
      </c>
      <c r="AY57" s="25">
        <f t="shared" si="71"/>
        <v>0</v>
      </c>
      <c r="AZ57" s="25">
        <f t="shared" si="71"/>
        <v>0</v>
      </c>
      <c r="BA57" s="25">
        <f t="shared" si="71"/>
        <v>0</v>
      </c>
      <c r="BB57" s="25">
        <f t="shared" si="71"/>
        <v>0</v>
      </c>
      <c r="BC57" s="25">
        <f t="shared" si="71"/>
        <v>0</v>
      </c>
      <c r="BD57" s="25">
        <f t="shared" si="71"/>
        <v>0</v>
      </c>
      <c r="BE57" s="25">
        <f t="shared" si="71"/>
        <v>0</v>
      </c>
      <c r="BF57" s="25">
        <f t="shared" si="71"/>
        <v>0</v>
      </c>
      <c r="BG57" s="25">
        <f t="shared" si="71"/>
        <v>0</v>
      </c>
      <c r="BH57" s="25">
        <f t="shared" si="71"/>
        <v>0</v>
      </c>
      <c r="BI57" s="25">
        <f t="shared" si="71"/>
        <v>0</v>
      </c>
      <c r="BJ57" s="25">
        <f t="shared" si="71"/>
        <v>0</v>
      </c>
      <c r="BK57" s="25">
        <f t="shared" si="71"/>
        <v>0</v>
      </c>
      <c r="BL57" s="25">
        <f t="shared" si="71"/>
        <v>0</v>
      </c>
      <c r="BM57" s="25">
        <f t="shared" si="71"/>
        <v>0</v>
      </c>
      <c r="BN57" s="25">
        <f t="shared" si="71"/>
        <v>0</v>
      </c>
      <c r="BO57" s="25">
        <f t="shared" si="71"/>
        <v>0</v>
      </c>
      <c r="BP57" s="25">
        <f t="shared" ref="BP57:CU57" si="72">COUNTIF(BP51:BP56,"M")+COUNTIF(BP51:BP56,"J")</f>
        <v>0</v>
      </c>
      <c r="BQ57" s="25">
        <f t="shared" si="72"/>
        <v>0</v>
      </c>
      <c r="BR57" s="25">
        <f t="shared" si="72"/>
        <v>0</v>
      </c>
      <c r="BS57" s="25">
        <f t="shared" si="72"/>
        <v>0</v>
      </c>
      <c r="BT57" s="25">
        <f t="shared" si="72"/>
        <v>0</v>
      </c>
      <c r="BU57" s="25">
        <f t="shared" si="72"/>
        <v>0</v>
      </c>
      <c r="BV57" s="25">
        <f t="shared" si="72"/>
        <v>0</v>
      </c>
      <c r="BW57" s="25">
        <f t="shared" si="72"/>
        <v>0</v>
      </c>
      <c r="BX57" s="25">
        <f t="shared" si="72"/>
        <v>0</v>
      </c>
      <c r="BY57" s="25">
        <f t="shared" si="72"/>
        <v>0</v>
      </c>
      <c r="BZ57" s="25">
        <f t="shared" si="72"/>
        <v>0</v>
      </c>
      <c r="CA57" s="25">
        <f t="shared" si="72"/>
        <v>0</v>
      </c>
      <c r="CB57" s="25">
        <f t="shared" si="72"/>
        <v>0</v>
      </c>
      <c r="CC57" s="25">
        <f t="shared" si="72"/>
        <v>0</v>
      </c>
      <c r="CD57" s="25">
        <f t="shared" si="72"/>
        <v>0</v>
      </c>
      <c r="CE57" s="25">
        <f t="shared" si="72"/>
        <v>0</v>
      </c>
      <c r="CF57" s="25">
        <f t="shared" si="72"/>
        <v>0</v>
      </c>
      <c r="CG57" s="25">
        <f t="shared" si="72"/>
        <v>0</v>
      </c>
      <c r="CH57" s="25">
        <f t="shared" si="72"/>
        <v>0</v>
      </c>
      <c r="CI57" s="25">
        <f t="shared" si="72"/>
        <v>0</v>
      </c>
      <c r="CJ57" s="25">
        <f t="shared" si="72"/>
        <v>0</v>
      </c>
      <c r="CK57" s="25">
        <f t="shared" si="72"/>
        <v>0</v>
      </c>
      <c r="CL57" s="25">
        <f t="shared" si="72"/>
        <v>0</v>
      </c>
      <c r="CM57" s="25">
        <f t="shared" si="72"/>
        <v>0</v>
      </c>
      <c r="CN57" s="25">
        <f t="shared" si="72"/>
        <v>0</v>
      </c>
      <c r="CO57" s="25">
        <f t="shared" si="72"/>
        <v>0</v>
      </c>
      <c r="CP57" s="25">
        <f t="shared" si="72"/>
        <v>0</v>
      </c>
      <c r="CQ57" s="25">
        <f t="shared" si="72"/>
        <v>0</v>
      </c>
      <c r="CR57" s="25">
        <f t="shared" si="72"/>
        <v>0</v>
      </c>
      <c r="CS57" s="25">
        <f t="shared" si="72"/>
        <v>0</v>
      </c>
      <c r="CT57" s="25">
        <f t="shared" si="72"/>
        <v>0</v>
      </c>
      <c r="CU57" s="25">
        <f t="shared" si="72"/>
        <v>0</v>
      </c>
      <c r="CV57" s="25">
        <f t="shared" ref="CV57:DU57" si="73">COUNTIF(CV51:CV56,"M")+COUNTIF(CV51:CV56,"J")</f>
        <v>0</v>
      </c>
      <c r="CW57" s="25">
        <f t="shared" si="73"/>
        <v>0</v>
      </c>
      <c r="CX57" s="25">
        <f t="shared" si="73"/>
        <v>0</v>
      </c>
      <c r="CY57" s="25">
        <f t="shared" si="73"/>
        <v>0</v>
      </c>
      <c r="CZ57" s="25">
        <f t="shared" si="73"/>
        <v>0</v>
      </c>
      <c r="DA57" s="25">
        <f t="shared" si="73"/>
        <v>0</v>
      </c>
      <c r="DB57" s="25">
        <f t="shared" si="73"/>
        <v>0</v>
      </c>
      <c r="DC57" s="25">
        <f t="shared" si="73"/>
        <v>0</v>
      </c>
      <c r="DD57" s="25">
        <f t="shared" si="73"/>
        <v>0</v>
      </c>
      <c r="DE57" s="25">
        <f t="shared" si="73"/>
        <v>0</v>
      </c>
      <c r="DF57" s="25">
        <f t="shared" si="73"/>
        <v>0</v>
      </c>
      <c r="DG57" s="25">
        <f t="shared" si="73"/>
        <v>0</v>
      </c>
      <c r="DH57" s="25">
        <f t="shared" si="73"/>
        <v>0</v>
      </c>
      <c r="DI57" s="25">
        <f t="shared" si="73"/>
        <v>0</v>
      </c>
      <c r="DJ57" s="25">
        <f t="shared" si="73"/>
        <v>0</v>
      </c>
      <c r="DK57" s="25">
        <f t="shared" si="73"/>
        <v>0</v>
      </c>
      <c r="DL57" s="25">
        <f t="shared" si="73"/>
        <v>0</v>
      </c>
      <c r="DM57" s="25">
        <f t="shared" si="73"/>
        <v>0</v>
      </c>
      <c r="DN57" s="25">
        <f t="shared" si="73"/>
        <v>0</v>
      </c>
      <c r="DO57" s="25">
        <f t="shared" si="73"/>
        <v>0</v>
      </c>
      <c r="DP57" s="25">
        <f t="shared" si="73"/>
        <v>0</v>
      </c>
      <c r="DQ57" s="25">
        <f t="shared" si="73"/>
        <v>0</v>
      </c>
      <c r="DR57" s="25">
        <f t="shared" si="73"/>
        <v>0</v>
      </c>
      <c r="DS57" s="25">
        <f t="shared" si="73"/>
        <v>0</v>
      </c>
      <c r="DT57" s="25">
        <f t="shared" si="73"/>
        <v>0</v>
      </c>
      <c r="DU57" s="25">
        <f t="shared" si="73"/>
        <v>0</v>
      </c>
    </row>
    <row r="58" spans="3:125" ht="18.75" x14ac:dyDescent="0.3">
      <c r="C58" s="24" t="s">
        <v>22</v>
      </c>
      <c r="D58" s="26" t="str">
        <f t="shared" ref="D58:AI58" si="74">IF(AND(OR(D$5="F",D$7="S",D$7="D"),(COUNTIF(D$51:D$56,"G")+COUNTIF(D$51:D$56,"G1")+COUNTIF(D$51:D$56,"G4N")=0)),"OK",IF(AND(OR(D$5="F",D$7="S",D$7="D"),(COUNTIF(D$51:D$56,"G")+COUNTIF(D$51:D$56,"G1")+COUNTIF(D$51:D$56,"G4N")&gt;=1)),COUNTIF(D$51:D$56,"G")+COUNTIF(D$51:D$56,"G1")+COUNTIF(D$51:D$56,"G4N")&amp;"?",COUNTIF(D$51:D$56,"G")+COUNTIF(D$51:D$56,"G1")+COUNTIF(D$51:D$56,"G4N")))</f>
        <v>OK</v>
      </c>
      <c r="E58" s="26" t="str">
        <f t="shared" si="74"/>
        <v>OK</v>
      </c>
      <c r="F58" s="26">
        <f t="shared" si="74"/>
        <v>0</v>
      </c>
      <c r="G58" s="26">
        <f t="shared" si="74"/>
        <v>0</v>
      </c>
      <c r="H58" s="26">
        <f t="shared" si="74"/>
        <v>0</v>
      </c>
      <c r="I58" s="26">
        <f t="shared" si="74"/>
        <v>0</v>
      </c>
      <c r="J58" s="26">
        <f t="shared" si="74"/>
        <v>0</v>
      </c>
      <c r="K58" s="26" t="str">
        <f t="shared" si="74"/>
        <v>OK</v>
      </c>
      <c r="L58" s="26" t="str">
        <f t="shared" si="74"/>
        <v>OK</v>
      </c>
      <c r="M58" s="26">
        <f t="shared" si="74"/>
        <v>0</v>
      </c>
      <c r="N58" s="26">
        <f t="shared" si="74"/>
        <v>0</v>
      </c>
      <c r="O58" s="26">
        <f t="shared" si="74"/>
        <v>0</v>
      </c>
      <c r="P58" s="26">
        <f t="shared" si="74"/>
        <v>0</v>
      </c>
      <c r="Q58" s="26">
        <f t="shared" si="74"/>
        <v>0</v>
      </c>
      <c r="R58" s="26" t="str">
        <f t="shared" si="74"/>
        <v>OK</v>
      </c>
      <c r="S58" s="26" t="str">
        <f t="shared" si="74"/>
        <v>OK</v>
      </c>
      <c r="T58" s="26">
        <f t="shared" si="74"/>
        <v>0</v>
      </c>
      <c r="U58" s="26">
        <f t="shared" si="74"/>
        <v>0</v>
      </c>
      <c r="V58" s="26">
        <f t="shared" si="74"/>
        <v>0</v>
      </c>
      <c r="W58" s="26">
        <f t="shared" si="74"/>
        <v>0</v>
      </c>
      <c r="X58" s="26">
        <f t="shared" si="74"/>
        <v>0</v>
      </c>
      <c r="Y58" s="26" t="str">
        <f t="shared" si="74"/>
        <v>OK</v>
      </c>
      <c r="Z58" s="26" t="str">
        <f t="shared" si="74"/>
        <v>OK</v>
      </c>
      <c r="AA58" s="26">
        <f t="shared" si="74"/>
        <v>0</v>
      </c>
      <c r="AB58" s="26">
        <f t="shared" si="74"/>
        <v>0</v>
      </c>
      <c r="AC58" s="26">
        <f t="shared" si="74"/>
        <v>0</v>
      </c>
      <c r="AD58" s="26">
        <f t="shared" si="74"/>
        <v>0</v>
      </c>
      <c r="AE58" s="26">
        <f t="shared" si="74"/>
        <v>0</v>
      </c>
      <c r="AF58" s="26" t="str">
        <f t="shared" si="74"/>
        <v>OK</v>
      </c>
      <c r="AG58" s="26" t="str">
        <f t="shared" si="74"/>
        <v>OK</v>
      </c>
      <c r="AH58" s="26">
        <f t="shared" si="74"/>
        <v>0</v>
      </c>
      <c r="AI58" s="26">
        <f t="shared" si="74"/>
        <v>0</v>
      </c>
      <c r="AJ58" s="26">
        <f t="shared" ref="AJ58:BO58" si="75">IF(AND(OR(AJ$5="F",AJ$7="S",AJ$7="D"),(COUNTIF(AJ$51:AJ$56,"G")+COUNTIF(AJ$51:AJ$56,"G1")+COUNTIF(AJ$51:AJ$56,"G4N")=0)),"OK",IF(AND(OR(AJ$5="F",AJ$7="S",AJ$7="D"),(COUNTIF(AJ$51:AJ$56,"G")+COUNTIF(AJ$51:AJ$56,"G1")+COUNTIF(AJ$51:AJ$56,"G4N")&gt;=1)),COUNTIF(AJ$51:AJ$56,"G")+COUNTIF(AJ$51:AJ$56,"G1")+COUNTIF(AJ$51:AJ$56,"G4N")&amp;"?",COUNTIF(AJ$51:AJ$56,"G")+COUNTIF(AJ$51:AJ$56,"G1")+COUNTIF(AJ$51:AJ$56,"G4N")))</f>
        <v>0</v>
      </c>
      <c r="AK58" s="26">
        <f t="shared" si="75"/>
        <v>0</v>
      </c>
      <c r="AL58" s="26">
        <f t="shared" si="75"/>
        <v>0</v>
      </c>
      <c r="AM58" s="26" t="str">
        <f t="shared" si="75"/>
        <v>OK</v>
      </c>
      <c r="AN58" s="26" t="str">
        <f t="shared" si="75"/>
        <v>OK</v>
      </c>
      <c r="AO58" s="26">
        <f t="shared" si="75"/>
        <v>0</v>
      </c>
      <c r="AP58" s="26">
        <f t="shared" si="75"/>
        <v>0</v>
      </c>
      <c r="AQ58" s="26">
        <f t="shared" si="75"/>
        <v>0</v>
      </c>
      <c r="AR58" s="26">
        <f t="shared" si="75"/>
        <v>0</v>
      </c>
      <c r="AS58" s="26">
        <f t="shared" si="75"/>
        <v>0</v>
      </c>
      <c r="AT58" s="26" t="str">
        <f t="shared" si="75"/>
        <v>OK</v>
      </c>
      <c r="AU58" s="26" t="str">
        <f t="shared" si="75"/>
        <v>OK</v>
      </c>
      <c r="AV58" s="26">
        <f t="shared" si="75"/>
        <v>0</v>
      </c>
      <c r="AW58" s="26">
        <f t="shared" si="75"/>
        <v>0</v>
      </c>
      <c r="AX58" s="26">
        <f t="shared" si="75"/>
        <v>0</v>
      </c>
      <c r="AY58" s="26">
        <f t="shared" si="75"/>
        <v>0</v>
      </c>
      <c r="AZ58" s="26">
        <f t="shared" si="75"/>
        <v>0</v>
      </c>
      <c r="BA58" s="26" t="str">
        <f t="shared" si="75"/>
        <v>OK</v>
      </c>
      <c r="BB58" s="26" t="str">
        <f t="shared" si="75"/>
        <v>OK</v>
      </c>
      <c r="BC58" s="26">
        <f t="shared" si="75"/>
        <v>0</v>
      </c>
      <c r="BD58" s="26">
        <f t="shared" si="75"/>
        <v>0</v>
      </c>
      <c r="BE58" s="26">
        <f t="shared" si="75"/>
        <v>0</v>
      </c>
      <c r="BF58" s="26">
        <f t="shared" si="75"/>
        <v>0</v>
      </c>
      <c r="BG58" s="26">
        <f t="shared" si="75"/>
        <v>0</v>
      </c>
      <c r="BH58" s="26" t="str">
        <f t="shared" si="75"/>
        <v>OK</v>
      </c>
      <c r="BI58" s="26" t="str">
        <f t="shared" si="75"/>
        <v>OK</v>
      </c>
      <c r="BJ58" s="26">
        <f t="shared" si="75"/>
        <v>0</v>
      </c>
      <c r="BK58" s="26">
        <f t="shared" si="75"/>
        <v>0</v>
      </c>
      <c r="BL58" s="26">
        <f t="shared" si="75"/>
        <v>0</v>
      </c>
      <c r="BM58" s="26">
        <f t="shared" si="75"/>
        <v>0</v>
      </c>
      <c r="BN58" s="26">
        <f t="shared" si="75"/>
        <v>0</v>
      </c>
      <c r="BO58" s="26" t="str">
        <f t="shared" si="75"/>
        <v>OK</v>
      </c>
      <c r="BP58" s="26" t="str">
        <f t="shared" ref="BP58:CU58" si="76">IF(AND(OR(BP$5="F",BP$7="S",BP$7="D"),(COUNTIF(BP$51:BP$56,"G")+COUNTIF(BP$51:BP$56,"G1")+COUNTIF(BP$51:BP$56,"G4N")=0)),"OK",IF(AND(OR(BP$5="F",BP$7="S",BP$7="D"),(COUNTIF(BP$51:BP$56,"G")+COUNTIF(BP$51:BP$56,"G1")+COUNTIF(BP$51:BP$56,"G4N")&gt;=1)),COUNTIF(BP$51:BP$56,"G")+COUNTIF(BP$51:BP$56,"G1")+COUNTIF(BP$51:BP$56,"G4N")&amp;"?",COUNTIF(BP$51:BP$56,"G")+COUNTIF(BP$51:BP$56,"G1")+COUNTIF(BP$51:BP$56,"G4N")))</f>
        <v>OK</v>
      </c>
      <c r="BQ58" s="26">
        <f t="shared" si="76"/>
        <v>0</v>
      </c>
      <c r="BR58" s="26">
        <f t="shared" si="76"/>
        <v>0</v>
      </c>
      <c r="BS58" s="26">
        <f t="shared" si="76"/>
        <v>0</v>
      </c>
      <c r="BT58" s="26">
        <f t="shared" si="76"/>
        <v>0</v>
      </c>
      <c r="BU58" s="26">
        <f t="shared" si="76"/>
        <v>0</v>
      </c>
      <c r="BV58" s="26" t="str">
        <f t="shared" si="76"/>
        <v>OK</v>
      </c>
      <c r="BW58" s="26" t="str">
        <f t="shared" si="76"/>
        <v>OK</v>
      </c>
      <c r="BX58" s="26">
        <f t="shared" si="76"/>
        <v>0</v>
      </c>
      <c r="BY58" s="26">
        <f t="shared" si="76"/>
        <v>0</v>
      </c>
      <c r="BZ58" s="26">
        <f t="shared" si="76"/>
        <v>0</v>
      </c>
      <c r="CA58" s="26">
        <f t="shared" si="76"/>
        <v>0</v>
      </c>
      <c r="CB58" s="26">
        <f t="shared" si="76"/>
        <v>0</v>
      </c>
      <c r="CC58" s="26" t="str">
        <f t="shared" si="76"/>
        <v>OK</v>
      </c>
      <c r="CD58" s="26" t="str">
        <f t="shared" si="76"/>
        <v>OK</v>
      </c>
      <c r="CE58" s="26">
        <f t="shared" si="76"/>
        <v>0</v>
      </c>
      <c r="CF58" s="26">
        <f t="shared" si="76"/>
        <v>0</v>
      </c>
      <c r="CG58" s="26">
        <f t="shared" si="76"/>
        <v>0</v>
      </c>
      <c r="CH58" s="26">
        <f t="shared" si="76"/>
        <v>0</v>
      </c>
      <c r="CI58" s="26">
        <f t="shared" si="76"/>
        <v>0</v>
      </c>
      <c r="CJ58" s="26" t="str">
        <f t="shared" si="76"/>
        <v>OK</v>
      </c>
      <c r="CK58" s="26" t="str">
        <f t="shared" si="76"/>
        <v>OK</v>
      </c>
      <c r="CL58" s="26">
        <f t="shared" si="76"/>
        <v>0</v>
      </c>
      <c r="CM58" s="26">
        <f t="shared" si="76"/>
        <v>0</v>
      </c>
      <c r="CN58" s="26">
        <f t="shared" si="76"/>
        <v>0</v>
      </c>
      <c r="CO58" s="26">
        <f t="shared" si="76"/>
        <v>0</v>
      </c>
      <c r="CP58" s="26">
        <f t="shared" si="76"/>
        <v>0</v>
      </c>
      <c r="CQ58" s="26" t="str">
        <f t="shared" si="76"/>
        <v>OK</v>
      </c>
      <c r="CR58" s="26" t="str">
        <f t="shared" si="76"/>
        <v>OK</v>
      </c>
      <c r="CS58" s="26">
        <f t="shared" si="76"/>
        <v>0</v>
      </c>
      <c r="CT58" s="26">
        <f t="shared" si="76"/>
        <v>0</v>
      </c>
      <c r="CU58" s="26">
        <f t="shared" si="76"/>
        <v>0</v>
      </c>
      <c r="CV58" s="26">
        <f t="shared" ref="CV58:DU58" si="77">IF(AND(OR(CV$5="F",CV$7="S",CV$7="D"),(COUNTIF(CV$51:CV$56,"G")+COUNTIF(CV$51:CV$56,"G1")+COUNTIF(CV$51:CV$56,"G4N")=0)),"OK",IF(AND(OR(CV$5="F",CV$7="S",CV$7="D"),(COUNTIF(CV$51:CV$56,"G")+COUNTIF(CV$51:CV$56,"G1")+COUNTIF(CV$51:CV$56,"G4N")&gt;=1)),COUNTIF(CV$51:CV$56,"G")+COUNTIF(CV$51:CV$56,"G1")+COUNTIF(CV$51:CV$56,"G4N")&amp;"?",COUNTIF(CV$51:CV$56,"G")+COUNTIF(CV$51:CV$56,"G1")+COUNTIF(CV$51:CV$56,"G4N")))</f>
        <v>0</v>
      </c>
      <c r="CW58" s="26">
        <f t="shared" si="77"/>
        <v>0</v>
      </c>
      <c r="CX58" s="26" t="str">
        <f t="shared" si="77"/>
        <v>OK</v>
      </c>
      <c r="CY58" s="26" t="str">
        <f t="shared" si="77"/>
        <v>OK</v>
      </c>
      <c r="CZ58" s="26">
        <f t="shared" si="77"/>
        <v>0</v>
      </c>
      <c r="DA58" s="26">
        <f t="shared" si="77"/>
        <v>0</v>
      </c>
      <c r="DB58" s="26">
        <f t="shared" si="77"/>
        <v>0</v>
      </c>
      <c r="DC58" s="26">
        <f t="shared" si="77"/>
        <v>0</v>
      </c>
      <c r="DD58" s="26">
        <f t="shared" si="77"/>
        <v>0</v>
      </c>
      <c r="DE58" s="26" t="str">
        <f t="shared" si="77"/>
        <v>OK</v>
      </c>
      <c r="DF58" s="26" t="str">
        <f t="shared" si="77"/>
        <v>OK</v>
      </c>
      <c r="DG58" s="26">
        <f t="shared" si="77"/>
        <v>0</v>
      </c>
      <c r="DH58" s="26">
        <f t="shared" si="77"/>
        <v>0</v>
      </c>
      <c r="DI58" s="26">
        <f t="shared" si="77"/>
        <v>0</v>
      </c>
      <c r="DJ58" s="26">
        <f t="shared" si="77"/>
        <v>0</v>
      </c>
      <c r="DK58" s="26">
        <f t="shared" si="77"/>
        <v>0</v>
      </c>
      <c r="DL58" s="26" t="str">
        <f t="shared" si="77"/>
        <v>OK</v>
      </c>
      <c r="DM58" s="26" t="str">
        <f t="shared" si="77"/>
        <v>OK</v>
      </c>
      <c r="DN58" s="26">
        <f t="shared" si="77"/>
        <v>0</v>
      </c>
      <c r="DO58" s="26">
        <f t="shared" si="77"/>
        <v>0</v>
      </c>
      <c r="DP58" s="26">
        <f t="shared" si="77"/>
        <v>0</v>
      </c>
      <c r="DQ58" s="26">
        <f t="shared" si="77"/>
        <v>0</v>
      </c>
      <c r="DR58" s="26">
        <f t="shared" si="77"/>
        <v>0</v>
      </c>
      <c r="DS58" s="26" t="str">
        <f t="shared" si="77"/>
        <v>OK</v>
      </c>
      <c r="DT58" s="26" t="str">
        <f t="shared" si="77"/>
        <v>OK</v>
      </c>
      <c r="DU58" s="26">
        <f t="shared" si="77"/>
        <v>0</v>
      </c>
    </row>
    <row r="59" spans="3:125" ht="18.75" x14ac:dyDescent="0.3">
      <c r="C59" s="24" t="s">
        <v>23</v>
      </c>
      <c r="D59" s="26">
        <f t="shared" ref="D59:AI59" si="78">IF(AND(OR(D$5="F",D$7="D"),(COUNTIF(D$51:D$56,"Res")+COUNTIF(D$51:D$56,"10")=0)),"OK",IF(AND(OR(D$5="F",,D$7="D"),(COUNTIF(D$51:D$56,"Res")+COUNTIF(D$51:D$56,10)&gt;=1)),COUNTIF(D$51:D$56,"Res")+COUNTIF(D$51:D$56,"10")&amp;"?",COUNTIF(D$51:D$56,"Res")+COUNTIF(D$51:D$56,10)))</f>
        <v>0</v>
      </c>
      <c r="E59" s="26" t="str">
        <f t="shared" si="78"/>
        <v>OK</v>
      </c>
      <c r="F59" s="26">
        <f t="shared" si="78"/>
        <v>0</v>
      </c>
      <c r="G59" s="26">
        <f t="shared" si="78"/>
        <v>0</v>
      </c>
      <c r="H59" s="26">
        <f t="shared" si="78"/>
        <v>0</v>
      </c>
      <c r="I59" s="26">
        <f t="shared" si="78"/>
        <v>0</v>
      </c>
      <c r="J59" s="26">
        <f t="shared" si="78"/>
        <v>0</v>
      </c>
      <c r="K59" s="26">
        <f t="shared" si="78"/>
        <v>0</v>
      </c>
      <c r="L59" s="26" t="str">
        <f t="shared" si="78"/>
        <v>OK</v>
      </c>
      <c r="M59" s="26">
        <f t="shared" si="78"/>
        <v>0</v>
      </c>
      <c r="N59" s="26">
        <f t="shared" si="78"/>
        <v>0</v>
      </c>
      <c r="O59" s="26">
        <f t="shared" si="78"/>
        <v>0</v>
      </c>
      <c r="P59" s="26">
        <f t="shared" si="78"/>
        <v>0</v>
      </c>
      <c r="Q59" s="26">
        <f t="shared" si="78"/>
        <v>0</v>
      </c>
      <c r="R59" s="26">
        <f t="shared" si="78"/>
        <v>0</v>
      </c>
      <c r="S59" s="26" t="str">
        <f t="shared" si="78"/>
        <v>OK</v>
      </c>
      <c r="T59" s="26">
        <f t="shared" si="78"/>
        <v>0</v>
      </c>
      <c r="U59" s="26">
        <f t="shared" si="78"/>
        <v>0</v>
      </c>
      <c r="V59" s="26">
        <f t="shared" si="78"/>
        <v>0</v>
      </c>
      <c r="W59" s="26">
        <f t="shared" si="78"/>
        <v>0</v>
      </c>
      <c r="X59" s="26">
        <f t="shared" si="78"/>
        <v>0</v>
      </c>
      <c r="Y59" s="26">
        <f t="shared" si="78"/>
        <v>0</v>
      </c>
      <c r="Z59" s="26" t="str">
        <f t="shared" si="78"/>
        <v>OK</v>
      </c>
      <c r="AA59" s="26">
        <f t="shared" si="78"/>
        <v>0</v>
      </c>
      <c r="AB59" s="26">
        <f t="shared" si="78"/>
        <v>0</v>
      </c>
      <c r="AC59" s="26">
        <f t="shared" si="78"/>
        <v>0</v>
      </c>
      <c r="AD59" s="26">
        <f t="shared" si="78"/>
        <v>0</v>
      </c>
      <c r="AE59" s="26">
        <f t="shared" si="78"/>
        <v>0</v>
      </c>
      <c r="AF59" s="26">
        <f t="shared" si="78"/>
        <v>0</v>
      </c>
      <c r="AG59" s="26" t="str">
        <f t="shared" si="78"/>
        <v>OK</v>
      </c>
      <c r="AH59" s="26">
        <f t="shared" si="78"/>
        <v>0</v>
      </c>
      <c r="AI59" s="26">
        <f t="shared" si="78"/>
        <v>0</v>
      </c>
      <c r="AJ59" s="26">
        <f t="shared" ref="AJ59:BO59" si="79">IF(AND(OR(AJ$5="F",AJ$7="D"),(COUNTIF(AJ$51:AJ$56,"Res")+COUNTIF(AJ$51:AJ$56,"10")=0)),"OK",IF(AND(OR(AJ$5="F",,AJ$7="D"),(COUNTIF(AJ$51:AJ$56,"Res")+COUNTIF(AJ$51:AJ$56,10)&gt;=1)),COUNTIF(AJ$51:AJ$56,"Res")+COUNTIF(AJ$51:AJ$56,"10")&amp;"?",COUNTIF(AJ$51:AJ$56,"Res")+COUNTIF(AJ$51:AJ$56,10)))</f>
        <v>0</v>
      </c>
      <c r="AK59" s="26">
        <f t="shared" si="79"/>
        <v>0</v>
      </c>
      <c r="AL59" s="26">
        <f t="shared" si="79"/>
        <v>0</v>
      </c>
      <c r="AM59" s="26">
        <f t="shared" si="79"/>
        <v>0</v>
      </c>
      <c r="AN59" s="26" t="str">
        <f t="shared" si="79"/>
        <v>OK</v>
      </c>
      <c r="AO59" s="26">
        <f t="shared" si="79"/>
        <v>0</v>
      </c>
      <c r="AP59" s="26">
        <f t="shared" si="79"/>
        <v>0</v>
      </c>
      <c r="AQ59" s="26">
        <f t="shared" si="79"/>
        <v>0</v>
      </c>
      <c r="AR59" s="26">
        <f t="shared" si="79"/>
        <v>0</v>
      </c>
      <c r="AS59" s="26">
        <f t="shared" si="79"/>
        <v>0</v>
      </c>
      <c r="AT59" s="26">
        <f t="shared" si="79"/>
        <v>0</v>
      </c>
      <c r="AU59" s="26" t="str">
        <f t="shared" si="79"/>
        <v>OK</v>
      </c>
      <c r="AV59" s="26">
        <f t="shared" si="79"/>
        <v>0</v>
      </c>
      <c r="AW59" s="26">
        <f t="shared" si="79"/>
        <v>0</v>
      </c>
      <c r="AX59" s="26">
        <f t="shared" si="79"/>
        <v>0</v>
      </c>
      <c r="AY59" s="26">
        <f t="shared" si="79"/>
        <v>0</v>
      </c>
      <c r="AZ59" s="26">
        <f t="shared" si="79"/>
        <v>0</v>
      </c>
      <c r="BA59" s="26">
        <f t="shared" si="79"/>
        <v>0</v>
      </c>
      <c r="BB59" s="26" t="str">
        <f t="shared" si="79"/>
        <v>OK</v>
      </c>
      <c r="BC59" s="26">
        <f t="shared" si="79"/>
        <v>0</v>
      </c>
      <c r="BD59" s="26">
        <f t="shared" si="79"/>
        <v>0</v>
      </c>
      <c r="BE59" s="26">
        <f t="shared" si="79"/>
        <v>0</v>
      </c>
      <c r="BF59" s="26">
        <f t="shared" si="79"/>
        <v>0</v>
      </c>
      <c r="BG59" s="26">
        <f t="shared" si="79"/>
        <v>0</v>
      </c>
      <c r="BH59" s="26">
        <f t="shared" si="79"/>
        <v>0</v>
      </c>
      <c r="BI59" s="26" t="str">
        <f t="shared" si="79"/>
        <v>OK</v>
      </c>
      <c r="BJ59" s="26">
        <f t="shared" si="79"/>
        <v>0</v>
      </c>
      <c r="BK59" s="26">
        <f t="shared" si="79"/>
        <v>0</v>
      </c>
      <c r="BL59" s="26">
        <f t="shared" si="79"/>
        <v>0</v>
      </c>
      <c r="BM59" s="26">
        <f t="shared" si="79"/>
        <v>0</v>
      </c>
      <c r="BN59" s="26">
        <f t="shared" si="79"/>
        <v>0</v>
      </c>
      <c r="BO59" s="26">
        <f t="shared" si="79"/>
        <v>0</v>
      </c>
      <c r="BP59" s="26" t="str">
        <f t="shared" ref="BP59:CU59" si="80">IF(AND(OR(BP$5="F",BP$7="D"),(COUNTIF(BP$51:BP$56,"Res")+COUNTIF(BP$51:BP$56,"10")=0)),"OK",IF(AND(OR(BP$5="F",,BP$7="D"),(COUNTIF(BP$51:BP$56,"Res")+COUNTIF(BP$51:BP$56,10)&gt;=1)),COUNTIF(BP$51:BP$56,"Res")+COUNTIF(BP$51:BP$56,"10")&amp;"?",COUNTIF(BP$51:BP$56,"Res")+COUNTIF(BP$51:BP$56,10)))</f>
        <v>OK</v>
      </c>
      <c r="BQ59" s="26">
        <f t="shared" si="80"/>
        <v>0</v>
      </c>
      <c r="BR59" s="26">
        <f t="shared" si="80"/>
        <v>0</v>
      </c>
      <c r="BS59" s="26">
        <f t="shared" si="80"/>
        <v>0</v>
      </c>
      <c r="BT59" s="26">
        <f t="shared" si="80"/>
        <v>0</v>
      </c>
      <c r="BU59" s="26">
        <f t="shared" si="80"/>
        <v>0</v>
      </c>
      <c r="BV59" s="26">
        <f t="shared" si="80"/>
        <v>0</v>
      </c>
      <c r="BW59" s="26" t="str">
        <f t="shared" si="80"/>
        <v>OK</v>
      </c>
      <c r="BX59" s="26">
        <f t="shared" si="80"/>
        <v>0</v>
      </c>
      <c r="BY59" s="26">
        <f t="shared" si="80"/>
        <v>0</v>
      </c>
      <c r="BZ59" s="26">
        <f t="shared" si="80"/>
        <v>0</v>
      </c>
      <c r="CA59" s="26">
        <f t="shared" si="80"/>
        <v>0</v>
      </c>
      <c r="CB59" s="26">
        <f t="shared" si="80"/>
        <v>0</v>
      </c>
      <c r="CC59" s="26">
        <f t="shared" si="80"/>
        <v>0</v>
      </c>
      <c r="CD59" s="26" t="str">
        <f t="shared" si="80"/>
        <v>OK</v>
      </c>
      <c r="CE59" s="26">
        <f t="shared" si="80"/>
        <v>0</v>
      </c>
      <c r="CF59" s="26">
        <f t="shared" si="80"/>
        <v>0</v>
      </c>
      <c r="CG59" s="26">
        <f t="shared" si="80"/>
        <v>0</v>
      </c>
      <c r="CH59" s="26">
        <f t="shared" si="80"/>
        <v>0</v>
      </c>
      <c r="CI59" s="26">
        <f t="shared" si="80"/>
        <v>0</v>
      </c>
      <c r="CJ59" s="26">
        <f t="shared" si="80"/>
        <v>0</v>
      </c>
      <c r="CK59" s="26" t="str">
        <f t="shared" si="80"/>
        <v>OK</v>
      </c>
      <c r="CL59" s="26">
        <f t="shared" si="80"/>
        <v>0</v>
      </c>
      <c r="CM59" s="26">
        <f t="shared" si="80"/>
        <v>0</v>
      </c>
      <c r="CN59" s="26">
        <f t="shared" si="80"/>
        <v>0</v>
      </c>
      <c r="CO59" s="26">
        <f t="shared" si="80"/>
        <v>0</v>
      </c>
      <c r="CP59" s="26">
        <f t="shared" si="80"/>
        <v>0</v>
      </c>
      <c r="CQ59" s="26">
        <f t="shared" si="80"/>
        <v>0</v>
      </c>
      <c r="CR59" s="26" t="str">
        <f t="shared" si="80"/>
        <v>OK</v>
      </c>
      <c r="CS59" s="26">
        <f t="shared" si="80"/>
        <v>0</v>
      </c>
      <c r="CT59" s="26">
        <f t="shared" si="80"/>
        <v>0</v>
      </c>
      <c r="CU59" s="26">
        <f t="shared" si="80"/>
        <v>0</v>
      </c>
      <c r="CV59" s="26">
        <f t="shared" ref="CV59:DU59" si="81">IF(AND(OR(CV$5="F",CV$7="D"),(COUNTIF(CV$51:CV$56,"Res")+COUNTIF(CV$51:CV$56,"10")=0)),"OK",IF(AND(OR(CV$5="F",,CV$7="D"),(COUNTIF(CV$51:CV$56,"Res")+COUNTIF(CV$51:CV$56,10)&gt;=1)),COUNTIF(CV$51:CV$56,"Res")+COUNTIF(CV$51:CV$56,"10")&amp;"?",COUNTIF(CV$51:CV$56,"Res")+COUNTIF(CV$51:CV$56,10)))</f>
        <v>0</v>
      </c>
      <c r="CW59" s="26">
        <f t="shared" si="81"/>
        <v>0</v>
      </c>
      <c r="CX59" s="26">
        <f t="shared" si="81"/>
        <v>0</v>
      </c>
      <c r="CY59" s="26" t="str">
        <f t="shared" si="81"/>
        <v>OK</v>
      </c>
      <c r="CZ59" s="26">
        <f t="shared" si="81"/>
        <v>0</v>
      </c>
      <c r="DA59" s="26">
        <f t="shared" si="81"/>
        <v>0</v>
      </c>
      <c r="DB59" s="26">
        <f t="shared" si="81"/>
        <v>0</v>
      </c>
      <c r="DC59" s="26">
        <f t="shared" si="81"/>
        <v>0</v>
      </c>
      <c r="DD59" s="26">
        <f t="shared" si="81"/>
        <v>0</v>
      </c>
      <c r="DE59" s="26">
        <f t="shared" si="81"/>
        <v>0</v>
      </c>
      <c r="DF59" s="26" t="str">
        <f t="shared" si="81"/>
        <v>OK</v>
      </c>
      <c r="DG59" s="26">
        <f t="shared" si="81"/>
        <v>0</v>
      </c>
      <c r="DH59" s="26">
        <f t="shared" si="81"/>
        <v>0</v>
      </c>
      <c r="DI59" s="26">
        <f t="shared" si="81"/>
        <v>0</v>
      </c>
      <c r="DJ59" s="26">
        <f t="shared" si="81"/>
        <v>0</v>
      </c>
      <c r="DK59" s="26">
        <f t="shared" si="81"/>
        <v>0</v>
      </c>
      <c r="DL59" s="26">
        <f t="shared" si="81"/>
        <v>0</v>
      </c>
      <c r="DM59" s="26" t="str">
        <f t="shared" si="81"/>
        <v>OK</v>
      </c>
      <c r="DN59" s="26">
        <f t="shared" si="81"/>
        <v>0</v>
      </c>
      <c r="DO59" s="26">
        <f t="shared" si="81"/>
        <v>0</v>
      </c>
      <c r="DP59" s="26">
        <f t="shared" si="81"/>
        <v>0</v>
      </c>
      <c r="DQ59" s="26">
        <f t="shared" si="81"/>
        <v>0</v>
      </c>
      <c r="DR59" s="26">
        <f t="shared" si="81"/>
        <v>0</v>
      </c>
      <c r="DS59" s="26">
        <f t="shared" si="81"/>
        <v>0</v>
      </c>
      <c r="DT59" s="26" t="str">
        <f t="shared" si="81"/>
        <v>OK</v>
      </c>
      <c r="DU59" s="26">
        <f t="shared" si="81"/>
        <v>0</v>
      </c>
    </row>
    <row r="60" spans="3:125" ht="18.75" x14ac:dyDescent="0.3">
      <c r="C60" s="24" t="s">
        <v>24</v>
      </c>
      <c r="D60" s="25">
        <f t="shared" ref="D60:AI60" si="82">(COUNTIF(D51:D56,"4")+COUNTIF(D51:D56,"10")+COUNTIF(D51:D56,"G4N"))</f>
        <v>0</v>
      </c>
      <c r="E60" s="25">
        <f t="shared" si="82"/>
        <v>0</v>
      </c>
      <c r="F60" s="25">
        <f t="shared" si="82"/>
        <v>0</v>
      </c>
      <c r="G60" s="25">
        <f t="shared" si="82"/>
        <v>0</v>
      </c>
      <c r="H60" s="25">
        <f t="shared" si="82"/>
        <v>0</v>
      </c>
      <c r="I60" s="25">
        <f t="shared" si="82"/>
        <v>0</v>
      </c>
      <c r="J60" s="25">
        <f t="shared" si="82"/>
        <v>0</v>
      </c>
      <c r="K60" s="25">
        <f t="shared" si="82"/>
        <v>0</v>
      </c>
      <c r="L60" s="25">
        <f t="shared" si="82"/>
        <v>0</v>
      </c>
      <c r="M60" s="25">
        <f t="shared" si="82"/>
        <v>0</v>
      </c>
      <c r="N60" s="25">
        <f t="shared" si="82"/>
        <v>0</v>
      </c>
      <c r="O60" s="25">
        <f t="shared" si="82"/>
        <v>0</v>
      </c>
      <c r="P60" s="25">
        <f t="shared" si="82"/>
        <v>0</v>
      </c>
      <c r="Q60" s="25">
        <f t="shared" si="82"/>
        <v>0</v>
      </c>
      <c r="R60" s="25">
        <f t="shared" si="82"/>
        <v>0</v>
      </c>
      <c r="S60" s="25">
        <f t="shared" si="82"/>
        <v>0</v>
      </c>
      <c r="T60" s="25">
        <f t="shared" si="82"/>
        <v>0</v>
      </c>
      <c r="U60" s="25">
        <f t="shared" si="82"/>
        <v>0</v>
      </c>
      <c r="V60" s="25">
        <f t="shared" si="82"/>
        <v>0</v>
      </c>
      <c r="W60" s="25">
        <f t="shared" si="82"/>
        <v>0</v>
      </c>
      <c r="X60" s="25">
        <f t="shared" si="82"/>
        <v>0</v>
      </c>
      <c r="Y60" s="25">
        <f t="shared" si="82"/>
        <v>0</v>
      </c>
      <c r="Z60" s="25">
        <f t="shared" si="82"/>
        <v>0</v>
      </c>
      <c r="AA60" s="25">
        <f t="shared" si="82"/>
        <v>0</v>
      </c>
      <c r="AB60" s="25">
        <f t="shared" si="82"/>
        <v>0</v>
      </c>
      <c r="AC60" s="25">
        <f t="shared" si="82"/>
        <v>0</v>
      </c>
      <c r="AD60" s="25">
        <f t="shared" si="82"/>
        <v>0</v>
      </c>
      <c r="AE60" s="25">
        <f t="shared" si="82"/>
        <v>0</v>
      </c>
      <c r="AF60" s="25">
        <f t="shared" si="82"/>
        <v>0</v>
      </c>
      <c r="AG60" s="25">
        <f t="shared" si="82"/>
        <v>0</v>
      </c>
      <c r="AH60" s="25">
        <f t="shared" si="82"/>
        <v>0</v>
      </c>
      <c r="AI60" s="25">
        <f t="shared" si="82"/>
        <v>0</v>
      </c>
      <c r="AJ60" s="25">
        <f t="shared" ref="AJ60:BO60" si="83">(COUNTIF(AJ51:AJ56,"4")+COUNTIF(AJ51:AJ56,"10")+COUNTIF(AJ51:AJ56,"G4N"))</f>
        <v>0</v>
      </c>
      <c r="AK60" s="25">
        <f t="shared" si="83"/>
        <v>0</v>
      </c>
      <c r="AL60" s="25">
        <f t="shared" si="83"/>
        <v>0</v>
      </c>
      <c r="AM60" s="25">
        <f t="shared" si="83"/>
        <v>0</v>
      </c>
      <c r="AN60" s="25">
        <f t="shared" si="83"/>
        <v>0</v>
      </c>
      <c r="AO60" s="25">
        <f t="shared" si="83"/>
        <v>0</v>
      </c>
      <c r="AP60" s="25">
        <f t="shared" si="83"/>
        <v>0</v>
      </c>
      <c r="AQ60" s="25">
        <f t="shared" si="83"/>
        <v>0</v>
      </c>
      <c r="AR60" s="25">
        <f t="shared" si="83"/>
        <v>0</v>
      </c>
      <c r="AS60" s="25">
        <f t="shared" si="83"/>
        <v>0</v>
      </c>
      <c r="AT60" s="25">
        <f t="shared" si="83"/>
        <v>0</v>
      </c>
      <c r="AU60" s="25">
        <f t="shared" si="83"/>
        <v>0</v>
      </c>
      <c r="AV60" s="25">
        <f t="shared" si="83"/>
        <v>0</v>
      </c>
      <c r="AW60" s="25">
        <f t="shared" si="83"/>
        <v>0</v>
      </c>
      <c r="AX60" s="25">
        <f t="shared" si="83"/>
        <v>0</v>
      </c>
      <c r="AY60" s="25">
        <f t="shared" si="83"/>
        <v>0</v>
      </c>
      <c r="AZ60" s="25">
        <f t="shared" si="83"/>
        <v>0</v>
      </c>
      <c r="BA60" s="25">
        <f t="shared" si="83"/>
        <v>0</v>
      </c>
      <c r="BB60" s="25">
        <f t="shared" si="83"/>
        <v>0</v>
      </c>
      <c r="BC60" s="25">
        <f t="shared" si="83"/>
        <v>0</v>
      </c>
      <c r="BD60" s="25">
        <f t="shared" si="83"/>
        <v>0</v>
      </c>
      <c r="BE60" s="25">
        <f t="shared" si="83"/>
        <v>0</v>
      </c>
      <c r="BF60" s="25">
        <f t="shared" si="83"/>
        <v>0</v>
      </c>
      <c r="BG60" s="25">
        <f t="shared" si="83"/>
        <v>0</v>
      </c>
      <c r="BH60" s="25">
        <f t="shared" si="83"/>
        <v>0</v>
      </c>
      <c r="BI60" s="25">
        <f t="shared" si="83"/>
        <v>0</v>
      </c>
      <c r="BJ60" s="25">
        <f t="shared" si="83"/>
        <v>0</v>
      </c>
      <c r="BK60" s="25">
        <f t="shared" si="83"/>
        <v>0</v>
      </c>
      <c r="BL60" s="25">
        <f t="shared" si="83"/>
        <v>0</v>
      </c>
      <c r="BM60" s="25">
        <f t="shared" si="83"/>
        <v>0</v>
      </c>
      <c r="BN60" s="25">
        <f t="shared" si="83"/>
        <v>0</v>
      </c>
      <c r="BO60" s="25">
        <f t="shared" si="83"/>
        <v>0</v>
      </c>
      <c r="BP60" s="25">
        <f t="shared" ref="BP60:CU60" si="84">(COUNTIF(BP51:BP56,"4")+COUNTIF(BP51:BP56,"10")+COUNTIF(BP51:BP56,"G4N"))</f>
        <v>0</v>
      </c>
      <c r="BQ60" s="25">
        <f t="shared" si="84"/>
        <v>0</v>
      </c>
      <c r="BR60" s="25">
        <f t="shared" si="84"/>
        <v>0</v>
      </c>
      <c r="BS60" s="25">
        <f t="shared" si="84"/>
        <v>0</v>
      </c>
      <c r="BT60" s="25">
        <f t="shared" si="84"/>
        <v>0</v>
      </c>
      <c r="BU60" s="25">
        <f t="shared" si="84"/>
        <v>0</v>
      </c>
      <c r="BV60" s="25">
        <f t="shared" si="84"/>
        <v>0</v>
      </c>
      <c r="BW60" s="25">
        <f t="shared" si="84"/>
        <v>0</v>
      </c>
      <c r="BX60" s="25">
        <f t="shared" si="84"/>
        <v>0</v>
      </c>
      <c r="BY60" s="25">
        <f t="shared" si="84"/>
        <v>0</v>
      </c>
      <c r="BZ60" s="25">
        <f t="shared" si="84"/>
        <v>0</v>
      </c>
      <c r="CA60" s="25">
        <f t="shared" si="84"/>
        <v>0</v>
      </c>
      <c r="CB60" s="25">
        <f t="shared" si="84"/>
        <v>0</v>
      </c>
      <c r="CC60" s="25">
        <f t="shared" si="84"/>
        <v>0</v>
      </c>
      <c r="CD60" s="25">
        <f t="shared" si="84"/>
        <v>0</v>
      </c>
      <c r="CE60" s="25">
        <f t="shared" si="84"/>
        <v>0</v>
      </c>
      <c r="CF60" s="25">
        <f t="shared" si="84"/>
        <v>0</v>
      </c>
      <c r="CG60" s="25">
        <f t="shared" si="84"/>
        <v>0</v>
      </c>
      <c r="CH60" s="25">
        <f t="shared" si="84"/>
        <v>0</v>
      </c>
      <c r="CI60" s="25">
        <f t="shared" si="84"/>
        <v>0</v>
      </c>
      <c r="CJ60" s="25">
        <f t="shared" si="84"/>
        <v>0</v>
      </c>
      <c r="CK60" s="25">
        <f t="shared" si="84"/>
        <v>0</v>
      </c>
      <c r="CL60" s="25">
        <f t="shared" si="84"/>
        <v>0</v>
      </c>
      <c r="CM60" s="25">
        <f t="shared" si="84"/>
        <v>0</v>
      </c>
      <c r="CN60" s="25">
        <f t="shared" si="84"/>
        <v>0</v>
      </c>
      <c r="CO60" s="25">
        <f t="shared" si="84"/>
        <v>0</v>
      </c>
      <c r="CP60" s="25">
        <f t="shared" si="84"/>
        <v>0</v>
      </c>
      <c r="CQ60" s="25">
        <f t="shared" si="84"/>
        <v>0</v>
      </c>
      <c r="CR60" s="25">
        <f t="shared" si="84"/>
        <v>0</v>
      </c>
      <c r="CS60" s="25">
        <f t="shared" si="84"/>
        <v>0</v>
      </c>
      <c r="CT60" s="25">
        <f t="shared" si="84"/>
        <v>0</v>
      </c>
      <c r="CU60" s="25">
        <f t="shared" si="84"/>
        <v>0</v>
      </c>
      <c r="CV60" s="25">
        <f t="shared" ref="CV60:DU60" si="85">(COUNTIF(CV51:CV56,"4")+COUNTIF(CV51:CV56,"10")+COUNTIF(CV51:CV56,"G4N"))</f>
        <v>0</v>
      </c>
      <c r="CW60" s="25">
        <f t="shared" si="85"/>
        <v>0</v>
      </c>
      <c r="CX60" s="25">
        <f t="shared" si="85"/>
        <v>0</v>
      </c>
      <c r="CY60" s="25">
        <f t="shared" si="85"/>
        <v>0</v>
      </c>
      <c r="CZ60" s="25">
        <f t="shared" si="85"/>
        <v>0</v>
      </c>
      <c r="DA60" s="25">
        <f t="shared" si="85"/>
        <v>0</v>
      </c>
      <c r="DB60" s="25">
        <f t="shared" si="85"/>
        <v>0</v>
      </c>
      <c r="DC60" s="25">
        <f t="shared" si="85"/>
        <v>0</v>
      </c>
      <c r="DD60" s="25">
        <f t="shared" si="85"/>
        <v>0</v>
      </c>
      <c r="DE60" s="25">
        <f t="shared" si="85"/>
        <v>0</v>
      </c>
      <c r="DF60" s="25">
        <f t="shared" si="85"/>
        <v>0</v>
      </c>
      <c r="DG60" s="25">
        <f t="shared" si="85"/>
        <v>0</v>
      </c>
      <c r="DH60" s="25">
        <f t="shared" si="85"/>
        <v>0</v>
      </c>
      <c r="DI60" s="25">
        <f t="shared" si="85"/>
        <v>0</v>
      </c>
      <c r="DJ60" s="25">
        <f t="shared" si="85"/>
        <v>0</v>
      </c>
      <c r="DK60" s="25">
        <f t="shared" si="85"/>
        <v>0</v>
      </c>
      <c r="DL60" s="25">
        <f t="shared" si="85"/>
        <v>0</v>
      </c>
      <c r="DM60" s="25">
        <f t="shared" si="85"/>
        <v>0</v>
      </c>
      <c r="DN60" s="25">
        <f t="shared" si="85"/>
        <v>0</v>
      </c>
      <c r="DO60" s="25">
        <f t="shared" si="85"/>
        <v>0</v>
      </c>
      <c r="DP60" s="25">
        <f t="shared" si="85"/>
        <v>0</v>
      </c>
      <c r="DQ60" s="25">
        <f t="shared" si="85"/>
        <v>0</v>
      </c>
      <c r="DR60" s="25">
        <f t="shared" si="85"/>
        <v>0</v>
      </c>
      <c r="DS60" s="25">
        <f t="shared" si="85"/>
        <v>0</v>
      </c>
      <c r="DT60" s="25">
        <f t="shared" si="85"/>
        <v>0</v>
      </c>
      <c r="DU60" s="25">
        <f t="shared" si="85"/>
        <v>0</v>
      </c>
    </row>
    <row r="61" spans="3:125" ht="18.75" x14ac:dyDescent="0.3">
      <c r="C61" s="24" t="s">
        <v>25</v>
      </c>
      <c r="D61" s="25">
        <f t="shared" ref="D61:AI61" si="86">(COUNTIF(D$51:D$56,"G4N")+COUNTIF(D$51:D$56,"N"))</f>
        <v>0</v>
      </c>
      <c r="E61" s="25">
        <f t="shared" si="86"/>
        <v>0</v>
      </c>
      <c r="F61" s="25">
        <f t="shared" si="86"/>
        <v>1</v>
      </c>
      <c r="G61" s="25">
        <f t="shared" si="86"/>
        <v>0</v>
      </c>
      <c r="H61" s="25">
        <f t="shared" si="86"/>
        <v>0</v>
      </c>
      <c r="I61" s="25">
        <f t="shared" si="86"/>
        <v>1</v>
      </c>
      <c r="J61" s="25">
        <f t="shared" si="86"/>
        <v>0</v>
      </c>
      <c r="K61" s="25">
        <f t="shared" si="86"/>
        <v>0</v>
      </c>
      <c r="L61" s="25">
        <f t="shared" si="86"/>
        <v>0</v>
      </c>
      <c r="M61" s="25">
        <f t="shared" si="86"/>
        <v>1</v>
      </c>
      <c r="N61" s="25">
        <f t="shared" si="86"/>
        <v>0</v>
      </c>
      <c r="O61" s="25">
        <f t="shared" si="86"/>
        <v>0</v>
      </c>
      <c r="P61" s="25">
        <f t="shared" si="86"/>
        <v>1</v>
      </c>
      <c r="Q61" s="25">
        <f t="shared" si="86"/>
        <v>0</v>
      </c>
      <c r="R61" s="25">
        <f t="shared" si="86"/>
        <v>0</v>
      </c>
      <c r="S61" s="25">
        <f t="shared" si="86"/>
        <v>0</v>
      </c>
      <c r="T61" s="25">
        <f t="shared" si="86"/>
        <v>1</v>
      </c>
      <c r="U61" s="25">
        <f t="shared" si="86"/>
        <v>0</v>
      </c>
      <c r="V61" s="25">
        <f t="shared" si="86"/>
        <v>0</v>
      </c>
      <c r="W61" s="25">
        <f t="shared" si="86"/>
        <v>1</v>
      </c>
      <c r="X61" s="25">
        <f t="shared" si="86"/>
        <v>0</v>
      </c>
      <c r="Y61" s="25">
        <f t="shared" si="86"/>
        <v>0</v>
      </c>
      <c r="Z61" s="25">
        <f t="shared" si="86"/>
        <v>0</v>
      </c>
      <c r="AA61" s="25">
        <f t="shared" si="86"/>
        <v>1</v>
      </c>
      <c r="AB61" s="25">
        <f t="shared" si="86"/>
        <v>0</v>
      </c>
      <c r="AC61" s="25">
        <f t="shared" si="86"/>
        <v>0</v>
      </c>
      <c r="AD61" s="25">
        <f t="shared" si="86"/>
        <v>1</v>
      </c>
      <c r="AE61" s="25">
        <f t="shared" si="86"/>
        <v>0</v>
      </c>
      <c r="AF61" s="25">
        <f t="shared" si="86"/>
        <v>0</v>
      </c>
      <c r="AG61" s="25">
        <f t="shared" si="86"/>
        <v>0</v>
      </c>
      <c r="AH61" s="25">
        <f t="shared" si="86"/>
        <v>0</v>
      </c>
      <c r="AI61" s="25">
        <f t="shared" si="86"/>
        <v>0</v>
      </c>
      <c r="AJ61" s="25">
        <f t="shared" ref="AJ61:BO61" si="87">(COUNTIF(AJ$51:AJ$56,"G4N")+COUNTIF(AJ$51:AJ$56,"N"))</f>
        <v>0</v>
      </c>
      <c r="AK61" s="25">
        <f t="shared" si="87"/>
        <v>0</v>
      </c>
      <c r="AL61" s="25">
        <f t="shared" si="87"/>
        <v>0</v>
      </c>
      <c r="AM61" s="25">
        <f t="shared" si="87"/>
        <v>0</v>
      </c>
      <c r="AN61" s="25">
        <f t="shared" si="87"/>
        <v>0</v>
      </c>
      <c r="AO61" s="25">
        <f t="shared" si="87"/>
        <v>0</v>
      </c>
      <c r="AP61" s="25">
        <f t="shared" si="87"/>
        <v>0</v>
      </c>
      <c r="AQ61" s="25">
        <f t="shared" si="87"/>
        <v>0</v>
      </c>
      <c r="AR61" s="25">
        <f t="shared" si="87"/>
        <v>0</v>
      </c>
      <c r="AS61" s="25">
        <f t="shared" si="87"/>
        <v>0</v>
      </c>
      <c r="AT61" s="25">
        <f t="shared" si="87"/>
        <v>0</v>
      </c>
      <c r="AU61" s="25">
        <f t="shared" si="87"/>
        <v>0</v>
      </c>
      <c r="AV61" s="25">
        <f t="shared" si="87"/>
        <v>0</v>
      </c>
      <c r="AW61" s="25">
        <f t="shared" si="87"/>
        <v>0</v>
      </c>
      <c r="AX61" s="25">
        <f t="shared" si="87"/>
        <v>0</v>
      </c>
      <c r="AY61" s="25">
        <f t="shared" si="87"/>
        <v>0</v>
      </c>
      <c r="AZ61" s="25">
        <f t="shared" si="87"/>
        <v>0</v>
      </c>
      <c r="BA61" s="25">
        <f t="shared" si="87"/>
        <v>0</v>
      </c>
      <c r="BB61" s="25">
        <f t="shared" si="87"/>
        <v>0</v>
      </c>
      <c r="BC61" s="25">
        <f t="shared" si="87"/>
        <v>0</v>
      </c>
      <c r="BD61" s="25">
        <f t="shared" si="87"/>
        <v>0</v>
      </c>
      <c r="BE61" s="25">
        <f t="shared" si="87"/>
        <v>0</v>
      </c>
      <c r="BF61" s="25">
        <f t="shared" si="87"/>
        <v>0</v>
      </c>
      <c r="BG61" s="25">
        <f t="shared" si="87"/>
        <v>0</v>
      </c>
      <c r="BH61" s="25">
        <f t="shared" si="87"/>
        <v>0</v>
      </c>
      <c r="BI61" s="25">
        <f t="shared" si="87"/>
        <v>0</v>
      </c>
      <c r="BJ61" s="25">
        <f t="shared" si="87"/>
        <v>0</v>
      </c>
      <c r="BK61" s="25">
        <f t="shared" si="87"/>
        <v>0</v>
      </c>
      <c r="BL61" s="25">
        <f t="shared" si="87"/>
        <v>0</v>
      </c>
      <c r="BM61" s="25">
        <f t="shared" si="87"/>
        <v>0</v>
      </c>
      <c r="BN61" s="25">
        <f t="shared" si="87"/>
        <v>0</v>
      </c>
      <c r="BO61" s="25">
        <f t="shared" si="87"/>
        <v>0</v>
      </c>
      <c r="BP61" s="25">
        <f t="shared" ref="BP61:CU61" si="88">(COUNTIF(BP$51:BP$56,"G4N")+COUNTIF(BP$51:BP$56,"N"))</f>
        <v>0</v>
      </c>
      <c r="BQ61" s="25">
        <f t="shared" si="88"/>
        <v>0</v>
      </c>
      <c r="BR61" s="25">
        <f t="shared" si="88"/>
        <v>0</v>
      </c>
      <c r="BS61" s="25">
        <f t="shared" si="88"/>
        <v>0</v>
      </c>
      <c r="BT61" s="25">
        <f t="shared" si="88"/>
        <v>0</v>
      </c>
      <c r="BU61" s="25">
        <f t="shared" si="88"/>
        <v>0</v>
      </c>
      <c r="BV61" s="25">
        <f t="shared" si="88"/>
        <v>0</v>
      </c>
      <c r="BW61" s="25">
        <f t="shared" si="88"/>
        <v>0</v>
      </c>
      <c r="BX61" s="25">
        <f t="shared" si="88"/>
        <v>0</v>
      </c>
      <c r="BY61" s="25">
        <f t="shared" si="88"/>
        <v>0</v>
      </c>
      <c r="BZ61" s="25">
        <f t="shared" si="88"/>
        <v>0</v>
      </c>
      <c r="CA61" s="25">
        <f t="shared" si="88"/>
        <v>0</v>
      </c>
      <c r="CB61" s="25">
        <f t="shared" si="88"/>
        <v>0</v>
      </c>
      <c r="CC61" s="25">
        <f t="shared" si="88"/>
        <v>0</v>
      </c>
      <c r="CD61" s="25">
        <f t="shared" si="88"/>
        <v>0</v>
      </c>
      <c r="CE61" s="25">
        <f t="shared" si="88"/>
        <v>0</v>
      </c>
      <c r="CF61" s="25">
        <f t="shared" si="88"/>
        <v>0</v>
      </c>
      <c r="CG61" s="25">
        <f t="shared" si="88"/>
        <v>0</v>
      </c>
      <c r="CH61" s="25">
        <f t="shared" si="88"/>
        <v>0</v>
      </c>
      <c r="CI61" s="25">
        <f t="shared" si="88"/>
        <v>0</v>
      </c>
      <c r="CJ61" s="25">
        <f t="shared" si="88"/>
        <v>0</v>
      </c>
      <c r="CK61" s="25">
        <f t="shared" si="88"/>
        <v>0</v>
      </c>
      <c r="CL61" s="25">
        <f t="shared" si="88"/>
        <v>0</v>
      </c>
      <c r="CM61" s="25">
        <f t="shared" si="88"/>
        <v>0</v>
      </c>
      <c r="CN61" s="25">
        <f t="shared" si="88"/>
        <v>0</v>
      </c>
      <c r="CO61" s="25">
        <f t="shared" si="88"/>
        <v>0</v>
      </c>
      <c r="CP61" s="25">
        <f t="shared" si="88"/>
        <v>0</v>
      </c>
      <c r="CQ61" s="25">
        <f t="shared" si="88"/>
        <v>0</v>
      </c>
      <c r="CR61" s="25">
        <f t="shared" si="88"/>
        <v>0</v>
      </c>
      <c r="CS61" s="25">
        <f t="shared" si="88"/>
        <v>0</v>
      </c>
      <c r="CT61" s="25">
        <f t="shared" si="88"/>
        <v>0</v>
      </c>
      <c r="CU61" s="25">
        <f t="shared" si="88"/>
        <v>0</v>
      </c>
      <c r="CV61" s="25">
        <f t="shared" ref="CV61:DU61" si="89">(COUNTIF(CV$51:CV$56,"G4N")+COUNTIF(CV$51:CV$56,"N"))</f>
        <v>0</v>
      </c>
      <c r="CW61" s="25">
        <f t="shared" si="89"/>
        <v>0</v>
      </c>
      <c r="CX61" s="25">
        <f t="shared" si="89"/>
        <v>0</v>
      </c>
      <c r="CY61" s="25">
        <f t="shared" si="89"/>
        <v>0</v>
      </c>
      <c r="CZ61" s="25">
        <f t="shared" si="89"/>
        <v>0</v>
      </c>
      <c r="DA61" s="25">
        <f t="shared" si="89"/>
        <v>0</v>
      </c>
      <c r="DB61" s="25">
        <f t="shared" si="89"/>
        <v>0</v>
      </c>
      <c r="DC61" s="25">
        <f t="shared" si="89"/>
        <v>0</v>
      </c>
      <c r="DD61" s="25">
        <f t="shared" si="89"/>
        <v>0</v>
      </c>
      <c r="DE61" s="25">
        <f t="shared" si="89"/>
        <v>0</v>
      </c>
      <c r="DF61" s="25">
        <f t="shared" si="89"/>
        <v>0</v>
      </c>
      <c r="DG61" s="25">
        <f t="shared" si="89"/>
        <v>0</v>
      </c>
      <c r="DH61" s="25">
        <f t="shared" si="89"/>
        <v>0</v>
      </c>
      <c r="DI61" s="25">
        <f t="shared" si="89"/>
        <v>0</v>
      </c>
      <c r="DJ61" s="25">
        <f t="shared" si="89"/>
        <v>0</v>
      </c>
      <c r="DK61" s="25">
        <f t="shared" si="89"/>
        <v>0</v>
      </c>
      <c r="DL61" s="25">
        <f t="shared" si="89"/>
        <v>0</v>
      </c>
      <c r="DM61" s="25">
        <f t="shared" si="89"/>
        <v>0</v>
      </c>
      <c r="DN61" s="25">
        <f t="shared" si="89"/>
        <v>0</v>
      </c>
      <c r="DO61" s="25">
        <f t="shared" si="89"/>
        <v>0</v>
      </c>
      <c r="DP61" s="25">
        <f t="shared" si="89"/>
        <v>0</v>
      </c>
      <c r="DQ61" s="25">
        <f t="shared" si="89"/>
        <v>0</v>
      </c>
      <c r="DR61" s="25">
        <f t="shared" si="89"/>
        <v>0</v>
      </c>
      <c r="DS61" s="25">
        <f t="shared" si="89"/>
        <v>0</v>
      </c>
      <c r="DT61" s="25">
        <f t="shared" si="89"/>
        <v>0</v>
      </c>
      <c r="DU61" s="25">
        <f t="shared" si="89"/>
        <v>0</v>
      </c>
    </row>
    <row r="62" spans="3:125" s="7" customFormat="1" ht="19.5" thickBot="1" x14ac:dyDescent="0.35">
      <c r="C62" s="84"/>
      <c r="D62" s="85"/>
      <c r="E62" s="85"/>
      <c r="F62" s="85"/>
      <c r="G62" s="85"/>
      <c r="H62" s="85"/>
      <c r="I62" s="85"/>
      <c r="J62" s="85"/>
      <c r="K62" s="85"/>
      <c r="L62" s="85"/>
      <c r="M62" s="85"/>
      <c r="N62" s="85"/>
      <c r="O62" s="85"/>
      <c r="P62" s="85"/>
      <c r="Q62" s="85"/>
      <c r="R62" s="85"/>
      <c r="S62" s="85"/>
      <c r="T62" s="85"/>
      <c r="U62" s="85"/>
      <c r="V62" s="85"/>
      <c r="W62" s="85"/>
      <c r="X62" s="85"/>
      <c r="Y62" s="85"/>
      <c r="Z62" s="85"/>
      <c r="AA62" s="85"/>
      <c r="AB62" s="85"/>
      <c r="AC62" s="85"/>
      <c r="AD62" s="85"/>
      <c r="AE62" s="85"/>
      <c r="AF62" s="85"/>
      <c r="AG62" s="85"/>
      <c r="AH62" s="85"/>
      <c r="AI62" s="85"/>
      <c r="AJ62" s="85"/>
      <c r="AK62" s="85"/>
      <c r="AL62" s="85"/>
      <c r="AM62" s="85"/>
      <c r="AN62" s="85"/>
      <c r="AO62" s="85"/>
      <c r="AP62" s="85"/>
      <c r="AQ62" s="85"/>
      <c r="AR62" s="85"/>
      <c r="AS62" s="85"/>
      <c r="AT62" s="85"/>
      <c r="AU62" s="85"/>
      <c r="AV62" s="85"/>
      <c r="AW62" s="85"/>
      <c r="AX62" s="85"/>
      <c r="AY62" s="85"/>
      <c r="AZ62" s="85"/>
      <c r="BA62" s="85"/>
      <c r="BB62" s="85"/>
      <c r="BC62" s="85"/>
      <c r="BD62" s="85"/>
      <c r="BE62" s="85"/>
      <c r="BF62" s="85"/>
      <c r="BG62" s="85"/>
      <c r="BH62" s="85"/>
      <c r="BI62" s="85"/>
      <c r="BJ62" s="85"/>
      <c r="BK62" s="85"/>
      <c r="BL62" s="85"/>
      <c r="BM62" s="85"/>
      <c r="BN62" s="85"/>
      <c r="BO62" s="85"/>
      <c r="BP62" s="85"/>
      <c r="BQ62" s="85"/>
      <c r="BR62" s="85"/>
      <c r="BS62" s="85"/>
      <c r="BT62" s="85"/>
      <c r="BU62" s="85"/>
      <c r="BV62" s="85"/>
      <c r="BW62" s="85"/>
      <c r="BX62" s="85"/>
      <c r="BY62" s="85"/>
      <c r="BZ62" s="85"/>
      <c r="CA62" s="85"/>
      <c r="CB62" s="85"/>
      <c r="CC62" s="85"/>
      <c r="CD62" s="85"/>
      <c r="CE62" s="85"/>
      <c r="CF62" s="85"/>
      <c r="CG62" s="85"/>
      <c r="CH62" s="85"/>
      <c r="CI62" s="85"/>
      <c r="CJ62" s="85"/>
      <c r="CK62" s="85"/>
      <c r="CL62" s="85"/>
      <c r="CM62" s="85"/>
      <c r="CN62" s="85"/>
      <c r="CO62" s="85"/>
      <c r="CP62" s="85"/>
      <c r="CQ62" s="85"/>
      <c r="CR62" s="85"/>
      <c r="CS62" s="85"/>
      <c r="CT62" s="85"/>
      <c r="CU62" s="85"/>
      <c r="CV62" s="85"/>
      <c r="CW62" s="85"/>
      <c r="CX62" s="85"/>
      <c r="CY62" s="85"/>
      <c r="CZ62" s="85"/>
      <c r="DA62" s="85"/>
      <c r="DB62" s="85"/>
      <c r="DC62" s="85"/>
      <c r="DD62" s="85"/>
      <c r="DE62" s="85"/>
      <c r="DF62" s="85"/>
      <c r="DG62" s="85"/>
      <c r="DH62" s="85"/>
      <c r="DI62" s="85"/>
      <c r="DJ62" s="85"/>
      <c r="DK62" s="85"/>
      <c r="DL62" s="85"/>
      <c r="DM62" s="85"/>
      <c r="DN62" s="85"/>
      <c r="DO62" s="85"/>
      <c r="DP62" s="85"/>
      <c r="DQ62" s="85"/>
      <c r="DR62" s="85"/>
      <c r="DS62" s="85"/>
      <c r="DT62" s="85"/>
      <c r="DU62" s="85"/>
    </row>
    <row r="63" spans="3:125" s="7" customFormat="1" ht="16.5" thickTop="1" x14ac:dyDescent="0.25">
      <c r="C63" s="185" t="s">
        <v>314</v>
      </c>
      <c r="D63" s="20">
        <f t="shared" ref="D63:AI63" si="90">D6</f>
        <v>43344</v>
      </c>
      <c r="E63" s="13">
        <f t="shared" si="90"/>
        <v>43345</v>
      </c>
      <c r="F63" s="13">
        <f t="shared" si="90"/>
        <v>43346</v>
      </c>
      <c r="G63" s="13">
        <f t="shared" si="90"/>
        <v>43347</v>
      </c>
      <c r="H63" s="13">
        <f t="shared" si="90"/>
        <v>43348</v>
      </c>
      <c r="I63" s="13">
        <f t="shared" si="90"/>
        <v>43349</v>
      </c>
      <c r="J63" s="13">
        <f t="shared" si="90"/>
        <v>43350</v>
      </c>
      <c r="K63" s="13">
        <f t="shared" si="90"/>
        <v>43351</v>
      </c>
      <c r="L63" s="13">
        <f t="shared" si="90"/>
        <v>43352</v>
      </c>
      <c r="M63" s="13">
        <f t="shared" si="90"/>
        <v>43353</v>
      </c>
      <c r="N63" s="13">
        <f t="shared" si="90"/>
        <v>43354</v>
      </c>
      <c r="O63" s="13">
        <f t="shared" si="90"/>
        <v>43355</v>
      </c>
      <c r="P63" s="13">
        <f t="shared" si="90"/>
        <v>43356</v>
      </c>
      <c r="Q63" s="13">
        <f t="shared" si="90"/>
        <v>43357</v>
      </c>
      <c r="R63" s="13">
        <f t="shared" si="90"/>
        <v>43358</v>
      </c>
      <c r="S63" s="13">
        <f t="shared" si="90"/>
        <v>43359</v>
      </c>
      <c r="T63" s="13">
        <f t="shared" si="90"/>
        <v>43360</v>
      </c>
      <c r="U63" s="13">
        <f t="shared" si="90"/>
        <v>43361</v>
      </c>
      <c r="V63" s="13">
        <f t="shared" si="90"/>
        <v>43362</v>
      </c>
      <c r="W63" s="13">
        <f t="shared" si="90"/>
        <v>43363</v>
      </c>
      <c r="X63" s="13">
        <f t="shared" si="90"/>
        <v>43364</v>
      </c>
      <c r="Y63" s="13">
        <f t="shared" si="90"/>
        <v>43365</v>
      </c>
      <c r="Z63" s="13">
        <f t="shared" si="90"/>
        <v>43366</v>
      </c>
      <c r="AA63" s="13">
        <f t="shared" si="90"/>
        <v>43367</v>
      </c>
      <c r="AB63" s="13">
        <f t="shared" si="90"/>
        <v>43368</v>
      </c>
      <c r="AC63" s="13">
        <f t="shared" si="90"/>
        <v>43369</v>
      </c>
      <c r="AD63" s="13">
        <f t="shared" si="90"/>
        <v>43370</v>
      </c>
      <c r="AE63" s="13">
        <f t="shared" si="90"/>
        <v>43371</v>
      </c>
      <c r="AF63" s="13">
        <f t="shared" si="90"/>
        <v>43372</v>
      </c>
      <c r="AG63" s="13">
        <f t="shared" si="90"/>
        <v>43373</v>
      </c>
      <c r="AH63" s="13">
        <f t="shared" si="90"/>
        <v>43374</v>
      </c>
      <c r="AI63" s="13">
        <f t="shared" si="90"/>
        <v>43375</v>
      </c>
      <c r="AJ63" s="13">
        <f t="shared" ref="AJ63:BO63" si="91">AJ6</f>
        <v>43376</v>
      </c>
      <c r="AK63" s="13">
        <f t="shared" si="91"/>
        <v>43377</v>
      </c>
      <c r="AL63" s="13">
        <f t="shared" si="91"/>
        <v>43378</v>
      </c>
      <c r="AM63" s="13">
        <f t="shared" si="91"/>
        <v>43379</v>
      </c>
      <c r="AN63" s="13">
        <f t="shared" si="91"/>
        <v>43380</v>
      </c>
      <c r="AO63" s="13">
        <f t="shared" si="91"/>
        <v>43381</v>
      </c>
      <c r="AP63" s="13">
        <f t="shared" si="91"/>
        <v>43382</v>
      </c>
      <c r="AQ63" s="13">
        <f t="shared" si="91"/>
        <v>43383</v>
      </c>
      <c r="AR63" s="13">
        <f t="shared" si="91"/>
        <v>43384</v>
      </c>
      <c r="AS63" s="13">
        <f t="shared" si="91"/>
        <v>43385</v>
      </c>
      <c r="AT63" s="13">
        <f t="shared" si="91"/>
        <v>43386</v>
      </c>
      <c r="AU63" s="13">
        <f t="shared" si="91"/>
        <v>43387</v>
      </c>
      <c r="AV63" s="13">
        <f t="shared" si="91"/>
        <v>43388</v>
      </c>
      <c r="AW63" s="13">
        <f t="shared" si="91"/>
        <v>43389</v>
      </c>
      <c r="AX63" s="13">
        <f t="shared" si="91"/>
        <v>43390</v>
      </c>
      <c r="AY63" s="13">
        <f t="shared" si="91"/>
        <v>43391</v>
      </c>
      <c r="AZ63" s="13">
        <f t="shared" si="91"/>
        <v>43392</v>
      </c>
      <c r="BA63" s="13">
        <f t="shared" si="91"/>
        <v>43393</v>
      </c>
      <c r="BB63" s="13">
        <f t="shared" si="91"/>
        <v>43394</v>
      </c>
      <c r="BC63" s="13">
        <f t="shared" si="91"/>
        <v>43395</v>
      </c>
      <c r="BD63" s="13">
        <f t="shared" si="91"/>
        <v>43396</v>
      </c>
      <c r="BE63" s="13">
        <f t="shared" si="91"/>
        <v>43397</v>
      </c>
      <c r="BF63" s="13">
        <f t="shared" si="91"/>
        <v>43398</v>
      </c>
      <c r="BG63" s="13">
        <f t="shared" si="91"/>
        <v>43399</v>
      </c>
      <c r="BH63" s="13">
        <f t="shared" si="91"/>
        <v>43400</v>
      </c>
      <c r="BI63" s="13">
        <f t="shared" si="91"/>
        <v>43401</v>
      </c>
      <c r="BJ63" s="13">
        <f t="shared" si="91"/>
        <v>43402</v>
      </c>
      <c r="BK63" s="13">
        <f t="shared" si="91"/>
        <v>43403</v>
      </c>
      <c r="BL63" s="13">
        <f t="shared" si="91"/>
        <v>43404</v>
      </c>
      <c r="BM63" s="13">
        <f t="shared" si="91"/>
        <v>43405</v>
      </c>
      <c r="BN63" s="13">
        <f t="shared" si="91"/>
        <v>43406</v>
      </c>
      <c r="BO63" s="13">
        <f t="shared" si="91"/>
        <v>43407</v>
      </c>
      <c r="BP63" s="13">
        <f t="shared" ref="BP63:CU63" si="92">BP6</f>
        <v>43408</v>
      </c>
      <c r="BQ63" s="13">
        <f t="shared" si="92"/>
        <v>43409</v>
      </c>
      <c r="BR63" s="13">
        <f t="shared" si="92"/>
        <v>43410</v>
      </c>
      <c r="BS63" s="13">
        <f t="shared" si="92"/>
        <v>43411</v>
      </c>
      <c r="BT63" s="13">
        <f t="shared" si="92"/>
        <v>43412</v>
      </c>
      <c r="BU63" s="13">
        <f t="shared" si="92"/>
        <v>43413</v>
      </c>
      <c r="BV63" s="13">
        <f t="shared" si="92"/>
        <v>43414</v>
      </c>
      <c r="BW63" s="13">
        <f t="shared" si="92"/>
        <v>43415</v>
      </c>
      <c r="BX63" s="13">
        <f t="shared" si="92"/>
        <v>43416</v>
      </c>
      <c r="BY63" s="13">
        <f t="shared" si="92"/>
        <v>43417</v>
      </c>
      <c r="BZ63" s="13">
        <f t="shared" si="92"/>
        <v>43418</v>
      </c>
      <c r="CA63" s="13">
        <f t="shared" si="92"/>
        <v>43419</v>
      </c>
      <c r="CB63" s="13">
        <f t="shared" si="92"/>
        <v>43420</v>
      </c>
      <c r="CC63" s="13">
        <f t="shared" si="92"/>
        <v>43421</v>
      </c>
      <c r="CD63" s="13">
        <f t="shared" si="92"/>
        <v>43422</v>
      </c>
      <c r="CE63" s="13">
        <f t="shared" si="92"/>
        <v>43423</v>
      </c>
      <c r="CF63" s="13">
        <f t="shared" si="92"/>
        <v>43424</v>
      </c>
      <c r="CG63" s="13">
        <f t="shared" si="92"/>
        <v>43425</v>
      </c>
      <c r="CH63" s="13">
        <f t="shared" si="92"/>
        <v>43426</v>
      </c>
      <c r="CI63" s="13">
        <f t="shared" si="92"/>
        <v>43427</v>
      </c>
      <c r="CJ63" s="13">
        <f t="shared" si="92"/>
        <v>43428</v>
      </c>
      <c r="CK63" s="13">
        <f t="shared" si="92"/>
        <v>43429</v>
      </c>
      <c r="CL63" s="13">
        <f t="shared" si="92"/>
        <v>43430</v>
      </c>
      <c r="CM63" s="13">
        <f t="shared" si="92"/>
        <v>43431</v>
      </c>
      <c r="CN63" s="13">
        <f t="shared" si="92"/>
        <v>43432</v>
      </c>
      <c r="CO63" s="13">
        <f t="shared" si="92"/>
        <v>43433</v>
      </c>
      <c r="CP63" s="13">
        <f t="shared" si="92"/>
        <v>43434</v>
      </c>
      <c r="CQ63" s="13">
        <f t="shared" si="92"/>
        <v>43435</v>
      </c>
      <c r="CR63" s="13">
        <f t="shared" si="92"/>
        <v>43436</v>
      </c>
      <c r="CS63" s="13">
        <f t="shared" si="92"/>
        <v>43437</v>
      </c>
      <c r="CT63" s="13">
        <f t="shared" si="92"/>
        <v>43438</v>
      </c>
      <c r="CU63" s="13">
        <f t="shared" si="92"/>
        <v>43439</v>
      </c>
      <c r="CV63" s="13">
        <f t="shared" ref="CV63:DU63" si="93">CV6</f>
        <v>43440</v>
      </c>
      <c r="CW63" s="13">
        <f t="shared" si="93"/>
        <v>43441</v>
      </c>
      <c r="CX63" s="13">
        <f t="shared" si="93"/>
        <v>43442</v>
      </c>
      <c r="CY63" s="13">
        <f t="shared" si="93"/>
        <v>43443</v>
      </c>
      <c r="CZ63" s="13">
        <f t="shared" si="93"/>
        <v>43444</v>
      </c>
      <c r="DA63" s="13">
        <f t="shared" si="93"/>
        <v>43445</v>
      </c>
      <c r="DB63" s="13">
        <f t="shared" si="93"/>
        <v>43446</v>
      </c>
      <c r="DC63" s="13">
        <f t="shared" si="93"/>
        <v>43447</v>
      </c>
      <c r="DD63" s="13">
        <f t="shared" si="93"/>
        <v>43448</v>
      </c>
      <c r="DE63" s="13">
        <f t="shared" si="93"/>
        <v>43449</v>
      </c>
      <c r="DF63" s="13">
        <f t="shared" si="93"/>
        <v>43450</v>
      </c>
      <c r="DG63" s="13">
        <f t="shared" si="93"/>
        <v>43451</v>
      </c>
      <c r="DH63" s="13">
        <f t="shared" si="93"/>
        <v>43452</v>
      </c>
      <c r="DI63" s="13">
        <f t="shared" si="93"/>
        <v>43453</v>
      </c>
      <c r="DJ63" s="13">
        <f t="shared" si="93"/>
        <v>43454</v>
      </c>
      <c r="DK63" s="13">
        <f t="shared" si="93"/>
        <v>43455</v>
      </c>
      <c r="DL63" s="13">
        <f t="shared" si="93"/>
        <v>43456</v>
      </c>
      <c r="DM63" s="13">
        <f t="shared" si="93"/>
        <v>43457</v>
      </c>
      <c r="DN63" s="13">
        <f t="shared" si="93"/>
        <v>43458</v>
      </c>
      <c r="DO63" s="13">
        <f t="shared" si="93"/>
        <v>43459</v>
      </c>
      <c r="DP63" s="13">
        <f t="shared" si="93"/>
        <v>43460</v>
      </c>
      <c r="DQ63" s="13">
        <f t="shared" si="93"/>
        <v>43461</v>
      </c>
      <c r="DR63" s="13">
        <f t="shared" si="93"/>
        <v>43462</v>
      </c>
      <c r="DS63" s="13">
        <f t="shared" si="93"/>
        <v>43463</v>
      </c>
      <c r="DT63" s="13">
        <f t="shared" si="93"/>
        <v>43464</v>
      </c>
      <c r="DU63" s="13">
        <f t="shared" si="93"/>
        <v>43465</v>
      </c>
    </row>
    <row r="64" spans="3:125" ht="18" x14ac:dyDescent="0.25">
      <c r="C64" s="186"/>
      <c r="D64" s="14" t="str">
        <f t="shared" ref="D64:AI64" si="94">D7</f>
        <v>S</v>
      </c>
      <c r="E64" s="14" t="str">
        <f t="shared" si="94"/>
        <v>D</v>
      </c>
      <c r="F64" s="14" t="str">
        <f t="shared" si="94"/>
        <v>L</v>
      </c>
      <c r="G64" s="14" t="str">
        <f t="shared" si="94"/>
        <v>M</v>
      </c>
      <c r="H64" s="14" t="str">
        <f t="shared" si="94"/>
        <v>Mc</v>
      </c>
      <c r="I64" s="14" t="str">
        <f t="shared" si="94"/>
        <v>J</v>
      </c>
      <c r="J64" s="14" t="str">
        <f t="shared" si="94"/>
        <v>V</v>
      </c>
      <c r="K64" s="14" t="str">
        <f t="shared" si="94"/>
        <v>S</v>
      </c>
      <c r="L64" s="14" t="str">
        <f t="shared" si="94"/>
        <v>D</v>
      </c>
      <c r="M64" s="14" t="str">
        <f t="shared" si="94"/>
        <v>L</v>
      </c>
      <c r="N64" s="14" t="str">
        <f t="shared" si="94"/>
        <v>M</v>
      </c>
      <c r="O64" s="14" t="str">
        <f t="shared" si="94"/>
        <v>Mc</v>
      </c>
      <c r="P64" s="14" t="str">
        <f t="shared" si="94"/>
        <v>J</v>
      </c>
      <c r="Q64" s="14" t="str">
        <f t="shared" si="94"/>
        <v>V</v>
      </c>
      <c r="R64" s="14" t="str">
        <f t="shared" si="94"/>
        <v>S</v>
      </c>
      <c r="S64" s="14" t="str">
        <f t="shared" si="94"/>
        <v>D</v>
      </c>
      <c r="T64" s="14" t="str">
        <f t="shared" si="94"/>
        <v>L</v>
      </c>
      <c r="U64" s="14" t="str">
        <f t="shared" si="94"/>
        <v>M</v>
      </c>
      <c r="V64" s="14" t="str">
        <f t="shared" si="94"/>
        <v>Mc</v>
      </c>
      <c r="W64" s="14" t="str">
        <f t="shared" si="94"/>
        <v>J</v>
      </c>
      <c r="X64" s="14" t="str">
        <f t="shared" si="94"/>
        <v>V</v>
      </c>
      <c r="Y64" s="14" t="str">
        <f t="shared" si="94"/>
        <v>S</v>
      </c>
      <c r="Z64" s="14" t="str">
        <f t="shared" si="94"/>
        <v>D</v>
      </c>
      <c r="AA64" s="14" t="str">
        <f t="shared" si="94"/>
        <v>L</v>
      </c>
      <c r="AB64" s="14" t="str">
        <f t="shared" si="94"/>
        <v>M</v>
      </c>
      <c r="AC64" s="14" t="str">
        <f t="shared" si="94"/>
        <v>Mc</v>
      </c>
      <c r="AD64" s="14" t="str">
        <f t="shared" si="94"/>
        <v>J</v>
      </c>
      <c r="AE64" s="14" t="str">
        <f t="shared" si="94"/>
        <v>V</v>
      </c>
      <c r="AF64" s="14" t="str">
        <f t="shared" si="94"/>
        <v>S</v>
      </c>
      <c r="AG64" s="14" t="str">
        <f t="shared" si="94"/>
        <v>D</v>
      </c>
      <c r="AH64" s="14" t="str">
        <f t="shared" si="94"/>
        <v>L</v>
      </c>
      <c r="AI64" s="14" t="str">
        <f t="shared" si="94"/>
        <v>M</v>
      </c>
      <c r="AJ64" s="14" t="str">
        <f t="shared" ref="AJ64:BO64" si="95">AJ7</f>
        <v>Mc</v>
      </c>
      <c r="AK64" s="14" t="str">
        <f t="shared" si="95"/>
        <v>J</v>
      </c>
      <c r="AL64" s="14" t="str">
        <f t="shared" si="95"/>
        <v>V</v>
      </c>
      <c r="AM64" s="14" t="str">
        <f t="shared" si="95"/>
        <v>S</v>
      </c>
      <c r="AN64" s="14" t="str">
        <f t="shared" si="95"/>
        <v>D</v>
      </c>
      <c r="AO64" s="14" t="str">
        <f t="shared" si="95"/>
        <v>L</v>
      </c>
      <c r="AP64" s="14" t="str">
        <f t="shared" si="95"/>
        <v>M</v>
      </c>
      <c r="AQ64" s="14" t="str">
        <f t="shared" si="95"/>
        <v>Mc</v>
      </c>
      <c r="AR64" s="14" t="str">
        <f t="shared" si="95"/>
        <v>J</v>
      </c>
      <c r="AS64" s="14" t="str">
        <f t="shared" si="95"/>
        <v>V</v>
      </c>
      <c r="AT64" s="14" t="str">
        <f t="shared" si="95"/>
        <v>S</v>
      </c>
      <c r="AU64" s="14" t="str">
        <f t="shared" si="95"/>
        <v>D</v>
      </c>
      <c r="AV64" s="14" t="str">
        <f t="shared" si="95"/>
        <v>L</v>
      </c>
      <c r="AW64" s="14" t="str">
        <f t="shared" si="95"/>
        <v>M</v>
      </c>
      <c r="AX64" s="14" t="str">
        <f t="shared" si="95"/>
        <v>Mc</v>
      </c>
      <c r="AY64" s="14" t="str">
        <f t="shared" si="95"/>
        <v>J</v>
      </c>
      <c r="AZ64" s="14" t="str">
        <f t="shared" si="95"/>
        <v>V</v>
      </c>
      <c r="BA64" s="14" t="str">
        <f t="shared" si="95"/>
        <v>S</v>
      </c>
      <c r="BB64" s="14" t="str">
        <f t="shared" si="95"/>
        <v>D</v>
      </c>
      <c r="BC64" s="14" t="str">
        <f t="shared" si="95"/>
        <v>L</v>
      </c>
      <c r="BD64" s="14" t="str">
        <f t="shared" si="95"/>
        <v>M</v>
      </c>
      <c r="BE64" s="14" t="str">
        <f t="shared" si="95"/>
        <v>Mc</v>
      </c>
      <c r="BF64" s="14" t="str">
        <f t="shared" si="95"/>
        <v>J</v>
      </c>
      <c r="BG64" s="14" t="str">
        <f t="shared" si="95"/>
        <v>V</v>
      </c>
      <c r="BH64" s="14" t="str">
        <f t="shared" si="95"/>
        <v>S</v>
      </c>
      <c r="BI64" s="14" t="str">
        <f t="shared" si="95"/>
        <v>D</v>
      </c>
      <c r="BJ64" s="14" t="str">
        <f t="shared" si="95"/>
        <v>L</v>
      </c>
      <c r="BK64" s="14" t="str">
        <f t="shared" si="95"/>
        <v>M</v>
      </c>
      <c r="BL64" s="14" t="str">
        <f t="shared" si="95"/>
        <v>Mc</v>
      </c>
      <c r="BM64" s="14" t="str">
        <f t="shared" si="95"/>
        <v>J</v>
      </c>
      <c r="BN64" s="14" t="str">
        <f t="shared" si="95"/>
        <v>V</v>
      </c>
      <c r="BO64" s="14" t="str">
        <f t="shared" si="95"/>
        <v>S</v>
      </c>
      <c r="BP64" s="14" t="str">
        <f t="shared" ref="BP64:CU64" si="96">BP7</f>
        <v>D</v>
      </c>
      <c r="BQ64" s="14" t="str">
        <f t="shared" si="96"/>
        <v>L</v>
      </c>
      <c r="BR64" s="14" t="str">
        <f t="shared" si="96"/>
        <v>M</v>
      </c>
      <c r="BS64" s="14" t="str">
        <f t="shared" si="96"/>
        <v>Mc</v>
      </c>
      <c r="BT64" s="14" t="str">
        <f t="shared" si="96"/>
        <v>J</v>
      </c>
      <c r="BU64" s="14" t="str">
        <f t="shared" si="96"/>
        <v>V</v>
      </c>
      <c r="BV64" s="14" t="str">
        <f t="shared" si="96"/>
        <v>S</v>
      </c>
      <c r="BW64" s="14" t="str">
        <f t="shared" si="96"/>
        <v>D</v>
      </c>
      <c r="BX64" s="14" t="str">
        <f t="shared" si="96"/>
        <v>L</v>
      </c>
      <c r="BY64" s="14" t="str">
        <f t="shared" si="96"/>
        <v>M</v>
      </c>
      <c r="BZ64" s="14" t="str">
        <f t="shared" si="96"/>
        <v>Mc</v>
      </c>
      <c r="CA64" s="14" t="str">
        <f t="shared" si="96"/>
        <v>J</v>
      </c>
      <c r="CB64" s="14" t="str">
        <f t="shared" si="96"/>
        <v>V</v>
      </c>
      <c r="CC64" s="14" t="str">
        <f t="shared" si="96"/>
        <v>S</v>
      </c>
      <c r="CD64" s="14" t="str">
        <f t="shared" si="96"/>
        <v>D</v>
      </c>
      <c r="CE64" s="14" t="str">
        <f t="shared" si="96"/>
        <v>L</v>
      </c>
      <c r="CF64" s="14" t="str">
        <f t="shared" si="96"/>
        <v>M</v>
      </c>
      <c r="CG64" s="14" t="str">
        <f t="shared" si="96"/>
        <v>Mc</v>
      </c>
      <c r="CH64" s="14" t="str">
        <f t="shared" si="96"/>
        <v>J</v>
      </c>
      <c r="CI64" s="14" t="str">
        <f t="shared" si="96"/>
        <v>V</v>
      </c>
      <c r="CJ64" s="14" t="str">
        <f t="shared" si="96"/>
        <v>S</v>
      </c>
      <c r="CK64" s="14" t="str">
        <f t="shared" si="96"/>
        <v>D</v>
      </c>
      <c r="CL64" s="14" t="str">
        <f t="shared" si="96"/>
        <v>L</v>
      </c>
      <c r="CM64" s="14" t="str">
        <f t="shared" si="96"/>
        <v>M</v>
      </c>
      <c r="CN64" s="14" t="str">
        <f t="shared" si="96"/>
        <v>Mc</v>
      </c>
      <c r="CO64" s="14" t="str">
        <f t="shared" si="96"/>
        <v>J</v>
      </c>
      <c r="CP64" s="14" t="str">
        <f t="shared" si="96"/>
        <v>V</v>
      </c>
      <c r="CQ64" s="14" t="str">
        <f t="shared" si="96"/>
        <v>S</v>
      </c>
      <c r="CR64" s="14" t="str">
        <f t="shared" si="96"/>
        <v>D</v>
      </c>
      <c r="CS64" s="14" t="str">
        <f t="shared" si="96"/>
        <v>L</v>
      </c>
      <c r="CT64" s="14" t="str">
        <f t="shared" si="96"/>
        <v>M</v>
      </c>
      <c r="CU64" s="14" t="str">
        <f t="shared" si="96"/>
        <v>Mc</v>
      </c>
      <c r="CV64" s="14" t="str">
        <f t="shared" ref="CV64:DU64" si="97">CV7</f>
        <v>J</v>
      </c>
      <c r="CW64" s="14" t="str">
        <f t="shared" si="97"/>
        <v>V</v>
      </c>
      <c r="CX64" s="14" t="str">
        <f t="shared" si="97"/>
        <v>S</v>
      </c>
      <c r="CY64" s="14" t="str">
        <f t="shared" si="97"/>
        <v>D</v>
      </c>
      <c r="CZ64" s="14" t="str">
        <f t="shared" si="97"/>
        <v>L</v>
      </c>
      <c r="DA64" s="14" t="str">
        <f t="shared" si="97"/>
        <v>M</v>
      </c>
      <c r="DB64" s="14" t="str">
        <f t="shared" si="97"/>
        <v>Mc</v>
      </c>
      <c r="DC64" s="14" t="str">
        <f t="shared" si="97"/>
        <v>J</v>
      </c>
      <c r="DD64" s="14" t="str">
        <f t="shared" si="97"/>
        <v>V</v>
      </c>
      <c r="DE64" s="14" t="str">
        <f t="shared" si="97"/>
        <v>S</v>
      </c>
      <c r="DF64" s="14" t="str">
        <f t="shared" si="97"/>
        <v>D</v>
      </c>
      <c r="DG64" s="14" t="str">
        <f t="shared" si="97"/>
        <v>L</v>
      </c>
      <c r="DH64" s="14" t="str">
        <f t="shared" si="97"/>
        <v>M</v>
      </c>
      <c r="DI64" s="14" t="str">
        <f t="shared" si="97"/>
        <v>Mc</v>
      </c>
      <c r="DJ64" s="14" t="str">
        <f t="shared" si="97"/>
        <v>J</v>
      </c>
      <c r="DK64" s="14" t="str">
        <f t="shared" si="97"/>
        <v>V</v>
      </c>
      <c r="DL64" s="14" t="str">
        <f t="shared" si="97"/>
        <v>S</v>
      </c>
      <c r="DM64" s="14" t="str">
        <f t="shared" si="97"/>
        <v>D</v>
      </c>
      <c r="DN64" s="14" t="str">
        <f t="shared" si="97"/>
        <v>L</v>
      </c>
      <c r="DO64" s="14" t="str">
        <f t="shared" si="97"/>
        <v>M</v>
      </c>
      <c r="DP64" s="14" t="str">
        <f t="shared" si="97"/>
        <v>Mc</v>
      </c>
      <c r="DQ64" s="14" t="str">
        <f t="shared" si="97"/>
        <v>J</v>
      </c>
      <c r="DR64" s="14" t="str">
        <f t="shared" si="97"/>
        <v>V</v>
      </c>
      <c r="DS64" s="14" t="str">
        <f t="shared" si="97"/>
        <v>S</v>
      </c>
      <c r="DT64" s="14" t="str">
        <f t="shared" si="97"/>
        <v>D</v>
      </c>
      <c r="DU64" s="14" t="str">
        <f t="shared" si="97"/>
        <v>L</v>
      </c>
    </row>
    <row r="65" spans="3:125" x14ac:dyDescent="0.25">
      <c r="C65" s="76"/>
      <c r="D65" s="171" t="str">
        <f>IFERROR(INDEX(C11:D18,MATCH($C$66,Salaries_ETA1,0),2),"")</f>
        <v>A</v>
      </c>
      <c r="E65" s="171" t="str">
        <f>IFERROR(INDEX(D11:E18,MATCH($C$66,Salaries_ETA1,0),2),"")</f>
        <v>B</v>
      </c>
      <c r="F65" s="171" t="str">
        <f t="shared" ref="F65:S65" si="98">IFERROR(INDEX(E11:F18,MATCH($C$66,Salaries_ETA1,0),2),"")</f>
        <v>C</v>
      </c>
      <c r="G65" s="171" t="str">
        <f t="shared" si="98"/>
        <v>D</v>
      </c>
      <c r="H65" s="171" t="str">
        <f t="shared" si="98"/>
        <v>E</v>
      </c>
      <c r="I65" s="171" t="str">
        <f t="shared" si="98"/>
        <v>F</v>
      </c>
      <c r="J65" s="171" t="str">
        <f t="shared" si="98"/>
        <v>G</v>
      </c>
      <c r="K65" s="171" t="str">
        <f t="shared" si="98"/>
        <v>H</v>
      </c>
      <c r="L65" s="171" t="str">
        <f t="shared" si="98"/>
        <v>I</v>
      </c>
      <c r="M65" s="171" t="str">
        <f t="shared" si="98"/>
        <v>J</v>
      </c>
      <c r="N65" s="171" t="str">
        <f t="shared" si="98"/>
        <v>K</v>
      </c>
      <c r="O65" s="171" t="str">
        <f t="shared" si="98"/>
        <v>L</v>
      </c>
      <c r="P65" s="171" t="str">
        <f t="shared" si="98"/>
        <v>M</v>
      </c>
      <c r="Q65" s="171" t="str">
        <f t="shared" si="98"/>
        <v>N</v>
      </c>
      <c r="R65" s="171" t="str">
        <f t="shared" si="98"/>
        <v>O</v>
      </c>
      <c r="S65" s="171" t="str">
        <f t="shared" si="98"/>
        <v>P</v>
      </c>
      <c r="T65" s="171" t="str">
        <f>IFERROR(INDEX(S11:T18,MATCH($C$66,Salariés_ETA1,0),2),"")</f>
        <v/>
      </c>
      <c r="U65" s="171" t="str">
        <f t="shared" ref="U65:AH65" si="99">IFERROR(INDEX(T11:U18,MATCH($C$66,Salaries_ETA1,0),2),"")</f>
        <v>R</v>
      </c>
      <c r="V65" s="171" t="str">
        <f t="shared" si="99"/>
        <v>S</v>
      </c>
      <c r="W65" s="171" t="str">
        <f t="shared" si="99"/>
        <v>T</v>
      </c>
      <c r="X65" s="171" t="str">
        <f t="shared" si="99"/>
        <v>U</v>
      </c>
      <c r="Y65" s="171" t="str">
        <f t="shared" si="99"/>
        <v>V</v>
      </c>
      <c r="Z65" s="171" t="str">
        <f t="shared" si="99"/>
        <v>W</v>
      </c>
      <c r="AA65" s="171" t="str">
        <f t="shared" si="99"/>
        <v>X</v>
      </c>
      <c r="AB65" s="171" t="str">
        <f t="shared" si="99"/>
        <v>Y</v>
      </c>
      <c r="AC65" s="171" t="str">
        <f t="shared" si="99"/>
        <v>Z</v>
      </c>
      <c r="AD65" s="171" t="str">
        <f t="shared" si="99"/>
        <v>C</v>
      </c>
      <c r="AE65" s="171" t="str">
        <f t="shared" si="99"/>
        <v>A</v>
      </c>
      <c r="AF65" s="171" t="str">
        <f t="shared" si="99"/>
        <v>B</v>
      </c>
      <c r="AG65" s="171">
        <f t="shared" si="99"/>
        <v>0</v>
      </c>
      <c r="AH65" s="171">
        <f t="shared" si="99"/>
        <v>0</v>
      </c>
      <c r="AI65" s="171" t="str">
        <f>IFERROR(INDEX(AH11:AI18,MATCH($C$66,Salariés_ETA1,0),2),"")</f>
        <v/>
      </c>
      <c r="AJ65" s="171">
        <f t="shared" ref="AJ65:AW65" si="100">IFERROR(INDEX(AI11:AJ18,MATCH($C$66,Salaries_ETA1,0),2),"")</f>
        <v>0</v>
      </c>
      <c r="AK65" s="171">
        <f t="shared" si="100"/>
        <v>0</v>
      </c>
      <c r="AL65" s="171">
        <f t="shared" si="100"/>
        <v>0</v>
      </c>
      <c r="AM65" s="171">
        <f t="shared" si="100"/>
        <v>0</v>
      </c>
      <c r="AN65" s="171">
        <f t="shared" si="100"/>
        <v>0</v>
      </c>
      <c r="AO65" s="171">
        <f t="shared" si="100"/>
        <v>0</v>
      </c>
      <c r="AP65" s="171">
        <f t="shared" si="100"/>
        <v>0</v>
      </c>
      <c r="AQ65" s="171">
        <f t="shared" si="100"/>
        <v>0</v>
      </c>
      <c r="AR65" s="171">
        <f t="shared" si="100"/>
        <v>0</v>
      </c>
      <c r="AS65" s="171">
        <f t="shared" si="100"/>
        <v>0</v>
      </c>
      <c r="AT65" s="171">
        <f t="shared" si="100"/>
        <v>0</v>
      </c>
      <c r="AU65" s="171">
        <f t="shared" si="100"/>
        <v>0</v>
      </c>
      <c r="AV65" s="171">
        <f t="shared" si="100"/>
        <v>0</v>
      </c>
      <c r="AW65" s="171">
        <f t="shared" si="100"/>
        <v>0</v>
      </c>
      <c r="AX65" s="171" t="str">
        <f>IFERROR(INDEX(AW11:AX18,MATCH($C$66,Salariés_ETA1,0),2),"")</f>
        <v/>
      </c>
      <c r="AY65" s="171">
        <f t="shared" ref="AY65:BL65" si="101">IFERROR(INDEX(AX11:AY18,MATCH($C$66,Salaries_ETA1,0),2),"")</f>
        <v>0</v>
      </c>
      <c r="AZ65" s="171">
        <f t="shared" si="101"/>
        <v>0</v>
      </c>
      <c r="BA65" s="171">
        <f t="shared" si="101"/>
        <v>0</v>
      </c>
      <c r="BB65" s="171">
        <f t="shared" si="101"/>
        <v>0</v>
      </c>
      <c r="BC65" s="171">
        <f t="shared" si="101"/>
        <v>0</v>
      </c>
      <c r="BD65" s="171">
        <f t="shared" si="101"/>
        <v>0</v>
      </c>
      <c r="BE65" s="171">
        <f t="shared" si="101"/>
        <v>0</v>
      </c>
      <c r="BF65" s="171">
        <f t="shared" si="101"/>
        <v>0</v>
      </c>
      <c r="BG65" s="171">
        <f t="shared" si="101"/>
        <v>0</v>
      </c>
      <c r="BH65" s="171">
        <f t="shared" si="101"/>
        <v>0</v>
      </c>
      <c r="BI65" s="171">
        <f t="shared" si="101"/>
        <v>0</v>
      </c>
      <c r="BJ65" s="171">
        <f t="shared" si="101"/>
        <v>0</v>
      </c>
      <c r="BK65" s="171">
        <f t="shared" si="101"/>
        <v>0</v>
      </c>
      <c r="BL65" s="171">
        <f t="shared" si="101"/>
        <v>0</v>
      </c>
      <c r="BM65" s="171" t="str">
        <f>IFERROR(INDEX(BL11:BM18,MATCH($C$66,Salariés_ETA1,0),2),"")</f>
        <v/>
      </c>
      <c r="BN65" s="171">
        <f t="shared" ref="BN65:CA65" si="102">IFERROR(INDEX(BM11:BN18,MATCH($C$66,Salaries_ETA1,0),2),"")</f>
        <v>0</v>
      </c>
      <c r="BO65" s="171">
        <f t="shared" si="102"/>
        <v>0</v>
      </c>
      <c r="BP65" s="171">
        <f t="shared" si="102"/>
        <v>0</v>
      </c>
      <c r="BQ65" s="171">
        <f t="shared" si="102"/>
        <v>0</v>
      </c>
      <c r="BR65" s="171">
        <f t="shared" si="102"/>
        <v>0</v>
      </c>
      <c r="BS65" s="171">
        <f t="shared" si="102"/>
        <v>0</v>
      </c>
      <c r="BT65" s="171">
        <f t="shared" si="102"/>
        <v>0</v>
      </c>
      <c r="BU65" s="171">
        <f t="shared" si="102"/>
        <v>0</v>
      </c>
      <c r="BV65" s="171">
        <f t="shared" si="102"/>
        <v>0</v>
      </c>
      <c r="BW65" s="171">
        <f t="shared" si="102"/>
        <v>0</v>
      </c>
      <c r="BX65" s="171">
        <f t="shared" si="102"/>
        <v>0</v>
      </c>
      <c r="BY65" s="171">
        <f t="shared" si="102"/>
        <v>0</v>
      </c>
      <c r="BZ65" s="171">
        <f t="shared" si="102"/>
        <v>0</v>
      </c>
      <c r="CA65" s="171">
        <f t="shared" si="102"/>
        <v>0</v>
      </c>
      <c r="CB65" s="171" t="str">
        <f>IFERROR(INDEX(CA11:CB18,MATCH($C$66,Salariés_ETA1,0),2),"")</f>
        <v/>
      </c>
      <c r="CC65" s="171">
        <f t="shared" ref="CC65:CP65" si="103">IFERROR(INDEX(CB11:CC18,MATCH($C$66,Salaries_ETA1,0),2),"")</f>
        <v>0</v>
      </c>
      <c r="CD65" s="171">
        <f t="shared" si="103"/>
        <v>0</v>
      </c>
      <c r="CE65" s="171">
        <f t="shared" si="103"/>
        <v>0</v>
      </c>
      <c r="CF65" s="171">
        <f t="shared" si="103"/>
        <v>0</v>
      </c>
      <c r="CG65" s="171">
        <f t="shared" si="103"/>
        <v>0</v>
      </c>
      <c r="CH65" s="171">
        <f t="shared" si="103"/>
        <v>0</v>
      </c>
      <c r="CI65" s="171">
        <f t="shared" si="103"/>
        <v>0</v>
      </c>
      <c r="CJ65" s="171">
        <f t="shared" si="103"/>
        <v>0</v>
      </c>
      <c r="CK65" s="171">
        <f t="shared" si="103"/>
        <v>0</v>
      </c>
      <c r="CL65" s="171">
        <f t="shared" si="103"/>
        <v>0</v>
      </c>
      <c r="CM65" s="171">
        <f t="shared" si="103"/>
        <v>0</v>
      </c>
      <c r="CN65" s="171">
        <f t="shared" si="103"/>
        <v>0</v>
      </c>
      <c r="CO65" s="171">
        <f t="shared" si="103"/>
        <v>0</v>
      </c>
      <c r="CP65" s="171">
        <f t="shared" si="103"/>
        <v>0</v>
      </c>
      <c r="CQ65" s="171" t="str">
        <f>IFERROR(INDEX(CP11:CQ18,MATCH($C$66,Salariés_ETA1,0),2),"")</f>
        <v/>
      </c>
      <c r="CR65" s="171">
        <f t="shared" ref="CR65:DE65" si="104">IFERROR(INDEX(CQ11:CR18,MATCH($C$66,Salaries_ETA1,0),2),"")</f>
        <v>0</v>
      </c>
      <c r="CS65" s="171" t="str">
        <f t="shared" si="104"/>
        <v>a</v>
      </c>
      <c r="CT65" s="171">
        <f t="shared" si="104"/>
        <v>0</v>
      </c>
      <c r="CU65" s="171">
        <f t="shared" si="104"/>
        <v>0</v>
      </c>
      <c r="CV65" s="171">
        <f t="shared" si="104"/>
        <v>0</v>
      </c>
      <c r="CW65" s="171">
        <f t="shared" si="104"/>
        <v>0</v>
      </c>
      <c r="CX65" s="171" t="str">
        <f t="shared" si="104"/>
        <v>b</v>
      </c>
      <c r="CY65" s="171">
        <f t="shared" si="104"/>
        <v>0</v>
      </c>
      <c r="CZ65" s="171">
        <f t="shared" si="104"/>
        <v>0</v>
      </c>
      <c r="DA65" s="171">
        <f t="shared" si="104"/>
        <v>0</v>
      </c>
      <c r="DB65" s="171">
        <f t="shared" si="104"/>
        <v>0</v>
      </c>
      <c r="DC65" s="171">
        <f t="shared" si="104"/>
        <v>0</v>
      </c>
      <c r="DD65" s="171">
        <f t="shared" si="104"/>
        <v>0</v>
      </c>
      <c r="DE65" s="171">
        <f t="shared" si="104"/>
        <v>0</v>
      </c>
      <c r="DF65" s="171" t="str">
        <f>IFERROR(INDEX(DE11:DF18,MATCH($C$66,Salariés_ETA1,0),2),"")</f>
        <v/>
      </c>
      <c r="DG65" s="171">
        <f t="shared" ref="DG65:DT65" si="105">IFERROR(INDEX(DF11:DG18,MATCH($C$66,Salaries_ETA1,0),2),"")</f>
        <v>0</v>
      </c>
      <c r="DH65" s="171">
        <f t="shared" si="105"/>
        <v>0</v>
      </c>
      <c r="DI65" s="171">
        <f t="shared" si="105"/>
        <v>0</v>
      </c>
      <c r="DJ65" s="171" t="str">
        <f t="shared" si="105"/>
        <v>c</v>
      </c>
      <c r="DK65" s="171">
        <f t="shared" si="105"/>
        <v>0</v>
      </c>
      <c r="DL65" s="171">
        <f t="shared" si="105"/>
        <v>0</v>
      </c>
      <c r="DM65" s="171">
        <f t="shared" si="105"/>
        <v>0</v>
      </c>
      <c r="DN65" s="171">
        <f t="shared" si="105"/>
        <v>0</v>
      </c>
      <c r="DO65" s="171">
        <f t="shared" si="105"/>
        <v>0</v>
      </c>
      <c r="DP65" s="171">
        <f t="shared" si="105"/>
        <v>0</v>
      </c>
      <c r="DQ65" s="171">
        <f t="shared" si="105"/>
        <v>0</v>
      </c>
      <c r="DR65" s="171">
        <f t="shared" si="105"/>
        <v>0</v>
      </c>
      <c r="DS65" s="171">
        <f t="shared" si="105"/>
        <v>0</v>
      </c>
      <c r="DT65" s="171">
        <f t="shared" si="105"/>
        <v>0</v>
      </c>
      <c r="DU65" s="171" t="str">
        <f>IFERROR(INDEX(DT11:DU18,MATCH($C$66,Salariés_ETA1,0),2),"")</f>
        <v/>
      </c>
    </row>
    <row r="66" spans="3:125" x14ac:dyDescent="0.25">
      <c r="C66" s="163" t="s">
        <v>210</v>
      </c>
      <c r="D66" s="171" t="str">
        <f t="shared" ref="D66:AI66" si="106">IFERROR(INDEX(C27:D33,MATCH($C$66,Salaries_ETA2,0),2),"")</f>
        <v>aaaaa</v>
      </c>
      <c r="E66" s="171" t="str">
        <f t="shared" si="106"/>
        <v>bbbb</v>
      </c>
      <c r="F66" s="171" t="str">
        <f t="shared" si="106"/>
        <v>ccccc</v>
      </c>
      <c r="G66" s="171" t="str">
        <f t="shared" si="106"/>
        <v>dddd</v>
      </c>
      <c r="H66" s="171" t="str">
        <f t="shared" si="106"/>
        <v>eeee</v>
      </c>
      <c r="I66" s="171" t="str">
        <f t="shared" si="106"/>
        <v>ffff</v>
      </c>
      <c r="J66" s="171" t="str">
        <f t="shared" si="106"/>
        <v>gggg</v>
      </c>
      <c r="K66" s="171" t="str">
        <f t="shared" si="106"/>
        <v>hhh</v>
      </c>
      <c r="L66" s="171" t="str">
        <f t="shared" si="106"/>
        <v>iiii</v>
      </c>
      <c r="M66" s="171" t="str">
        <f t="shared" si="106"/>
        <v>jjjjj</v>
      </c>
      <c r="N66" s="171" t="str">
        <f t="shared" si="106"/>
        <v>kkk</v>
      </c>
      <c r="O66" s="171" t="str">
        <f t="shared" si="106"/>
        <v>llll</v>
      </c>
      <c r="P66" s="171" t="str">
        <f t="shared" si="106"/>
        <v>mm</v>
      </c>
      <c r="Q66" s="171" t="str">
        <f t="shared" si="106"/>
        <v>nnn</v>
      </c>
      <c r="R66" s="171" t="str">
        <f t="shared" si="106"/>
        <v>ooooo</v>
      </c>
      <c r="S66" s="171" t="str">
        <f t="shared" si="106"/>
        <v>ppppp</v>
      </c>
      <c r="T66" s="171" t="str">
        <f t="shared" si="106"/>
        <v>qqqqq</v>
      </c>
      <c r="U66" s="171" t="str">
        <f t="shared" si="106"/>
        <v>rrrr</v>
      </c>
      <c r="V66" s="171" t="str">
        <f t="shared" si="106"/>
        <v>ssss</v>
      </c>
      <c r="W66" s="171" t="str">
        <f t="shared" si="106"/>
        <v>tttt</v>
      </c>
      <c r="X66" s="171" t="str">
        <f t="shared" si="106"/>
        <v>uuuu</v>
      </c>
      <c r="Y66" s="171" t="str">
        <f t="shared" si="106"/>
        <v>vvvv</v>
      </c>
      <c r="Z66" s="171">
        <f t="shared" si="106"/>
        <v>0</v>
      </c>
      <c r="AA66" s="171" t="str">
        <f t="shared" si="106"/>
        <v>M</v>
      </c>
      <c r="AB66" s="171">
        <f t="shared" si="106"/>
        <v>0</v>
      </c>
      <c r="AC66" s="171" t="str">
        <f t="shared" si="106"/>
        <v>M</v>
      </c>
      <c r="AD66" s="171">
        <f t="shared" si="106"/>
        <v>0</v>
      </c>
      <c r="AE66" s="171" t="str">
        <f t="shared" si="106"/>
        <v>M</v>
      </c>
      <c r="AF66" s="171">
        <f t="shared" si="106"/>
        <v>0</v>
      </c>
      <c r="AG66" s="171">
        <f t="shared" si="106"/>
        <v>0</v>
      </c>
      <c r="AH66" s="171">
        <f t="shared" si="106"/>
        <v>0</v>
      </c>
      <c r="AI66" s="171">
        <f t="shared" si="106"/>
        <v>0</v>
      </c>
      <c r="AJ66" s="171">
        <f t="shared" ref="AJ66:BO66" si="107">IFERROR(INDEX(AI27:AJ33,MATCH($C$66,Salaries_ETA2,0),2),"")</f>
        <v>0</v>
      </c>
      <c r="AK66" s="171">
        <f t="shared" si="107"/>
        <v>0</v>
      </c>
      <c r="AL66" s="171">
        <f t="shared" si="107"/>
        <v>0</v>
      </c>
      <c r="AM66" s="171">
        <f t="shared" si="107"/>
        <v>0</v>
      </c>
      <c r="AN66" s="171">
        <f t="shared" si="107"/>
        <v>0</v>
      </c>
      <c r="AO66" s="171">
        <f t="shared" si="107"/>
        <v>0</v>
      </c>
      <c r="AP66" s="171">
        <f t="shared" si="107"/>
        <v>0</v>
      </c>
      <c r="AQ66" s="171">
        <f t="shared" si="107"/>
        <v>0</v>
      </c>
      <c r="AR66" s="171">
        <f t="shared" si="107"/>
        <v>0</v>
      </c>
      <c r="AS66" s="171">
        <f t="shared" si="107"/>
        <v>0</v>
      </c>
      <c r="AT66" s="171">
        <f t="shared" si="107"/>
        <v>0</v>
      </c>
      <c r="AU66" s="171">
        <f t="shared" si="107"/>
        <v>0</v>
      </c>
      <c r="AV66" s="171">
        <f t="shared" si="107"/>
        <v>0</v>
      </c>
      <c r="AW66" s="171">
        <f t="shared" si="107"/>
        <v>0</v>
      </c>
      <c r="AX66" s="171">
        <f t="shared" si="107"/>
        <v>0</v>
      </c>
      <c r="AY66" s="171">
        <f t="shared" si="107"/>
        <v>0</v>
      </c>
      <c r="AZ66" s="171">
        <f t="shared" si="107"/>
        <v>0</v>
      </c>
      <c r="BA66" s="171">
        <f t="shared" si="107"/>
        <v>0</v>
      </c>
      <c r="BB66" s="171">
        <f t="shared" si="107"/>
        <v>0</v>
      </c>
      <c r="BC66" s="171">
        <f t="shared" si="107"/>
        <v>0</v>
      </c>
      <c r="BD66" s="171">
        <f t="shared" si="107"/>
        <v>0</v>
      </c>
      <c r="BE66" s="171">
        <f t="shared" si="107"/>
        <v>0</v>
      </c>
      <c r="BF66" s="171">
        <f t="shared" si="107"/>
        <v>0</v>
      </c>
      <c r="BG66" s="171">
        <f t="shared" si="107"/>
        <v>0</v>
      </c>
      <c r="BH66" s="171">
        <f t="shared" si="107"/>
        <v>0</v>
      </c>
      <c r="BI66" s="171">
        <f t="shared" si="107"/>
        <v>0</v>
      </c>
      <c r="BJ66" s="171">
        <f t="shared" si="107"/>
        <v>0</v>
      </c>
      <c r="BK66" s="171">
        <f t="shared" si="107"/>
        <v>0</v>
      </c>
      <c r="BL66" s="171">
        <f t="shared" si="107"/>
        <v>0</v>
      </c>
      <c r="BM66" s="171">
        <f t="shared" si="107"/>
        <v>0</v>
      </c>
      <c r="BN66" s="171">
        <f t="shared" si="107"/>
        <v>0</v>
      </c>
      <c r="BO66" s="171">
        <f t="shared" si="107"/>
        <v>0</v>
      </c>
      <c r="BP66" s="171">
        <f t="shared" ref="BP66:CU66" si="108">IFERROR(INDEX(BO27:BP33,MATCH($C$66,Salaries_ETA2,0),2),"")</f>
        <v>0</v>
      </c>
      <c r="BQ66" s="171">
        <f t="shared" si="108"/>
        <v>0</v>
      </c>
      <c r="BR66" s="171">
        <f t="shared" si="108"/>
        <v>0</v>
      </c>
      <c r="BS66" s="171">
        <f t="shared" si="108"/>
        <v>0</v>
      </c>
      <c r="BT66" s="171">
        <f t="shared" si="108"/>
        <v>0</v>
      </c>
      <c r="BU66" s="171">
        <f t="shared" si="108"/>
        <v>0</v>
      </c>
      <c r="BV66" s="171">
        <f t="shared" si="108"/>
        <v>0</v>
      </c>
      <c r="BW66" s="171">
        <f t="shared" si="108"/>
        <v>0</v>
      </c>
      <c r="BX66" s="171">
        <f t="shared" si="108"/>
        <v>0</v>
      </c>
      <c r="BY66" s="171">
        <f t="shared" si="108"/>
        <v>0</v>
      </c>
      <c r="BZ66" s="171">
        <f t="shared" si="108"/>
        <v>0</v>
      </c>
      <c r="CA66" s="171">
        <f t="shared" si="108"/>
        <v>0</v>
      </c>
      <c r="CB66" s="171">
        <f t="shared" si="108"/>
        <v>0</v>
      </c>
      <c r="CC66" s="171">
        <f t="shared" si="108"/>
        <v>0</v>
      </c>
      <c r="CD66" s="171">
        <f t="shared" si="108"/>
        <v>0</v>
      </c>
      <c r="CE66" s="171">
        <f t="shared" si="108"/>
        <v>0</v>
      </c>
      <c r="CF66" s="171">
        <f t="shared" si="108"/>
        <v>0</v>
      </c>
      <c r="CG66" s="171">
        <f t="shared" si="108"/>
        <v>0</v>
      </c>
      <c r="CH66" s="171">
        <f t="shared" si="108"/>
        <v>0</v>
      </c>
      <c r="CI66" s="171">
        <f t="shared" si="108"/>
        <v>0</v>
      </c>
      <c r="CJ66" s="171">
        <f t="shared" si="108"/>
        <v>0</v>
      </c>
      <c r="CK66" s="171">
        <f t="shared" si="108"/>
        <v>0</v>
      </c>
      <c r="CL66" s="171">
        <f t="shared" si="108"/>
        <v>0</v>
      </c>
      <c r="CM66" s="171">
        <f t="shared" si="108"/>
        <v>0</v>
      </c>
      <c r="CN66" s="171">
        <f t="shared" si="108"/>
        <v>0</v>
      </c>
      <c r="CO66" s="171">
        <f t="shared" si="108"/>
        <v>0</v>
      </c>
      <c r="CP66" s="171">
        <f t="shared" si="108"/>
        <v>0</v>
      </c>
      <c r="CQ66" s="171">
        <f t="shared" si="108"/>
        <v>0</v>
      </c>
      <c r="CR66" s="171">
        <f t="shared" si="108"/>
        <v>0</v>
      </c>
      <c r="CS66" s="171">
        <f t="shared" si="108"/>
        <v>0</v>
      </c>
      <c r="CT66" s="171">
        <f t="shared" si="108"/>
        <v>0</v>
      </c>
      <c r="CU66" s="171">
        <f t="shared" si="108"/>
        <v>0</v>
      </c>
      <c r="CV66" s="171">
        <f t="shared" ref="CV66:DU66" si="109">IFERROR(INDEX(CU27:CV33,MATCH($C$66,Salaries_ETA2,0),2),"")</f>
        <v>0</v>
      </c>
      <c r="CW66" s="171">
        <f t="shared" si="109"/>
        <v>0</v>
      </c>
      <c r="CX66" s="171">
        <f t="shared" si="109"/>
        <v>0</v>
      </c>
      <c r="CY66" s="171">
        <f t="shared" si="109"/>
        <v>0</v>
      </c>
      <c r="CZ66" s="171">
        <f t="shared" si="109"/>
        <v>0</v>
      </c>
      <c r="DA66" s="171">
        <f t="shared" si="109"/>
        <v>0</v>
      </c>
      <c r="DB66" s="171">
        <f t="shared" si="109"/>
        <v>0</v>
      </c>
      <c r="DC66" s="171">
        <f t="shared" si="109"/>
        <v>0</v>
      </c>
      <c r="DD66" s="171">
        <f t="shared" si="109"/>
        <v>0</v>
      </c>
      <c r="DE66" s="171">
        <f t="shared" si="109"/>
        <v>0</v>
      </c>
      <c r="DF66" s="171">
        <f t="shared" si="109"/>
        <v>0</v>
      </c>
      <c r="DG66" s="171">
        <f t="shared" si="109"/>
        <v>0</v>
      </c>
      <c r="DH66" s="171">
        <f t="shared" si="109"/>
        <v>0</v>
      </c>
      <c r="DI66" s="171">
        <f t="shared" si="109"/>
        <v>0</v>
      </c>
      <c r="DJ66" s="171">
        <f t="shared" si="109"/>
        <v>0</v>
      </c>
      <c r="DK66" s="171">
        <f t="shared" si="109"/>
        <v>0</v>
      </c>
      <c r="DL66" s="171">
        <f t="shared" si="109"/>
        <v>0</v>
      </c>
      <c r="DM66" s="171">
        <f t="shared" si="109"/>
        <v>0</v>
      </c>
      <c r="DN66" s="171">
        <f t="shared" si="109"/>
        <v>0</v>
      </c>
      <c r="DO66" s="171">
        <f t="shared" si="109"/>
        <v>0</v>
      </c>
      <c r="DP66" s="171">
        <f t="shared" si="109"/>
        <v>0</v>
      </c>
      <c r="DQ66" s="171">
        <f t="shared" si="109"/>
        <v>0</v>
      </c>
      <c r="DR66" s="171">
        <f t="shared" si="109"/>
        <v>0</v>
      </c>
      <c r="DS66" s="171">
        <f t="shared" si="109"/>
        <v>0</v>
      </c>
      <c r="DT66" s="171">
        <f t="shared" si="109"/>
        <v>0</v>
      </c>
      <c r="DU66" s="171">
        <f t="shared" si="109"/>
        <v>0</v>
      </c>
    </row>
    <row r="67" spans="3:125" x14ac:dyDescent="0.25">
      <c r="C67" s="78"/>
      <c r="D67" s="171" t="str">
        <f t="shared" ref="D67:AI67" si="110">IFERROR(INDEX(C51:D56,MATCH($C$66,Salarie_ETA3,0),2),"")</f>
        <v>A1</v>
      </c>
      <c r="E67" s="171" t="str">
        <f t="shared" si="110"/>
        <v>A2</v>
      </c>
      <c r="F67" s="171" t="str">
        <f t="shared" si="110"/>
        <v>A3</v>
      </c>
      <c r="G67" s="171" t="str">
        <f t="shared" si="110"/>
        <v>A4</v>
      </c>
      <c r="H67" s="171" t="str">
        <f t="shared" si="110"/>
        <v>A5</v>
      </c>
      <c r="I67" s="171" t="str">
        <f t="shared" si="110"/>
        <v>A6</v>
      </c>
      <c r="J67" s="171" t="str">
        <f t="shared" si="110"/>
        <v>A7</v>
      </c>
      <c r="K67" s="171" t="str">
        <f t="shared" si="110"/>
        <v>A8</v>
      </c>
      <c r="L67" s="171" t="str">
        <f t="shared" si="110"/>
        <v>A9</v>
      </c>
      <c r="M67" s="171" t="str">
        <f t="shared" si="110"/>
        <v>A10</v>
      </c>
      <c r="N67" s="171" t="str">
        <f t="shared" si="110"/>
        <v>A11</v>
      </c>
      <c r="O67" s="171" t="str">
        <f t="shared" si="110"/>
        <v>A12</v>
      </c>
      <c r="P67" s="171" t="str">
        <f t="shared" si="110"/>
        <v>A13</v>
      </c>
      <c r="Q67" s="171" t="str">
        <f t="shared" si="110"/>
        <v>A14</v>
      </c>
      <c r="R67" s="171" t="str">
        <f t="shared" si="110"/>
        <v>A15</v>
      </c>
      <c r="S67" s="171" t="str">
        <f t="shared" si="110"/>
        <v>A16</v>
      </c>
      <c r="T67" s="171" t="str">
        <f t="shared" si="110"/>
        <v>A17</v>
      </c>
      <c r="U67" s="171" t="str">
        <f t="shared" si="110"/>
        <v>A18</v>
      </c>
      <c r="V67" s="171" t="str">
        <f t="shared" si="110"/>
        <v>A19</v>
      </c>
      <c r="W67" s="171" t="str">
        <f t="shared" si="110"/>
        <v>A20</v>
      </c>
      <c r="X67" s="171" t="str">
        <f t="shared" si="110"/>
        <v>A21</v>
      </c>
      <c r="Y67" s="171" t="str">
        <f t="shared" si="110"/>
        <v>A22</v>
      </c>
      <c r="Z67" s="171" t="str">
        <f t="shared" si="110"/>
        <v>A23</v>
      </c>
      <c r="AA67" s="171" t="str">
        <f t="shared" si="110"/>
        <v>A24</v>
      </c>
      <c r="AB67" s="171" t="str">
        <f t="shared" si="110"/>
        <v>A25</v>
      </c>
      <c r="AC67" s="171" t="str">
        <f t="shared" si="110"/>
        <v>A26</v>
      </c>
      <c r="AD67" s="171" t="str">
        <f t="shared" si="110"/>
        <v>A27</v>
      </c>
      <c r="AE67" s="171" t="str">
        <f t="shared" si="110"/>
        <v>A28</v>
      </c>
      <c r="AF67" s="171" t="str">
        <f t="shared" si="110"/>
        <v>A29</v>
      </c>
      <c r="AG67" s="171" t="str">
        <f t="shared" si="110"/>
        <v>A30</v>
      </c>
      <c r="AH67" s="171" t="str">
        <f t="shared" si="110"/>
        <v>A31</v>
      </c>
      <c r="AI67" s="171" t="str">
        <f t="shared" si="110"/>
        <v>A32</v>
      </c>
      <c r="AJ67" s="171" t="str">
        <f t="shared" ref="AJ67:BO67" si="111">IFERROR(INDEX(AI51:AJ56,MATCH($C$66,Salarie_ETA3,0),2),"")</f>
        <v>A33</v>
      </c>
      <c r="AK67" s="171" t="str">
        <f t="shared" si="111"/>
        <v>A34</v>
      </c>
      <c r="AL67" s="171" t="str">
        <f t="shared" si="111"/>
        <v>A35</v>
      </c>
      <c r="AM67" s="171" t="str">
        <f t="shared" si="111"/>
        <v>A36</v>
      </c>
      <c r="AN67" s="171" t="str">
        <f t="shared" si="111"/>
        <v>A37</v>
      </c>
      <c r="AO67" s="171" t="str">
        <f t="shared" si="111"/>
        <v>A38</v>
      </c>
      <c r="AP67" s="171" t="str">
        <f t="shared" si="111"/>
        <v>A39</v>
      </c>
      <c r="AQ67" s="171" t="str">
        <f t="shared" si="111"/>
        <v>A40</v>
      </c>
      <c r="AR67" s="171" t="str">
        <f t="shared" si="111"/>
        <v>A41</v>
      </c>
      <c r="AS67" s="171" t="str">
        <f t="shared" si="111"/>
        <v>A42</v>
      </c>
      <c r="AT67" s="171" t="str">
        <f t="shared" si="111"/>
        <v>A43</v>
      </c>
      <c r="AU67" s="171" t="str">
        <f t="shared" si="111"/>
        <v>A44</v>
      </c>
      <c r="AV67" s="171" t="str">
        <f t="shared" si="111"/>
        <v>A45</v>
      </c>
      <c r="AW67" s="171" t="str">
        <f t="shared" si="111"/>
        <v>A46</v>
      </c>
      <c r="AX67" s="171" t="str">
        <f t="shared" si="111"/>
        <v>A47</v>
      </c>
      <c r="AY67" s="171" t="str">
        <f t="shared" si="111"/>
        <v>A48</v>
      </c>
      <c r="AZ67" s="171" t="str">
        <f t="shared" si="111"/>
        <v>A49</v>
      </c>
      <c r="BA67" s="171" t="str">
        <f t="shared" si="111"/>
        <v>A50</v>
      </c>
      <c r="BB67" s="171" t="str">
        <f t="shared" si="111"/>
        <v>A51</v>
      </c>
      <c r="BC67" s="171" t="str">
        <f t="shared" si="111"/>
        <v>A52</v>
      </c>
      <c r="BD67" s="171" t="str">
        <f t="shared" si="111"/>
        <v>A53</v>
      </c>
      <c r="BE67" s="171" t="str">
        <f t="shared" si="111"/>
        <v>A54</v>
      </c>
      <c r="BF67" s="171" t="str">
        <f t="shared" si="111"/>
        <v>A55</v>
      </c>
      <c r="BG67" s="171" t="str">
        <f t="shared" si="111"/>
        <v>A56</v>
      </c>
      <c r="BH67" s="171" t="str">
        <f t="shared" si="111"/>
        <v>A57</v>
      </c>
      <c r="BI67" s="171" t="str">
        <f t="shared" si="111"/>
        <v>A58</v>
      </c>
      <c r="BJ67" s="171" t="str">
        <f t="shared" si="111"/>
        <v>A59</v>
      </c>
      <c r="BK67" s="171" t="str">
        <f t="shared" si="111"/>
        <v>A60</v>
      </c>
      <c r="BL67" s="171" t="str">
        <f t="shared" si="111"/>
        <v>A61</v>
      </c>
      <c r="BM67" s="171" t="str">
        <f t="shared" si="111"/>
        <v>A62</v>
      </c>
      <c r="BN67" s="171" t="str">
        <f t="shared" si="111"/>
        <v>A63</v>
      </c>
      <c r="BO67" s="171" t="str">
        <f t="shared" si="111"/>
        <v>A64</v>
      </c>
      <c r="BP67" s="171" t="str">
        <f t="shared" ref="BP67:CU67" si="112">IFERROR(INDEX(BO51:BP56,MATCH($C$66,Salarie_ETA3,0),2),"")</f>
        <v>A65</v>
      </c>
      <c r="BQ67" s="171" t="str">
        <f t="shared" si="112"/>
        <v>A66</v>
      </c>
      <c r="BR67" s="171" t="str">
        <f t="shared" si="112"/>
        <v>A67</v>
      </c>
      <c r="BS67" s="171" t="str">
        <f t="shared" si="112"/>
        <v>A68</v>
      </c>
      <c r="BT67" s="171" t="str">
        <f t="shared" si="112"/>
        <v>A69</v>
      </c>
      <c r="BU67" s="171" t="str">
        <f t="shared" si="112"/>
        <v>A70</v>
      </c>
      <c r="BV67" s="171" t="str">
        <f t="shared" si="112"/>
        <v>A71</v>
      </c>
      <c r="BW67" s="171" t="str">
        <f t="shared" si="112"/>
        <v>A72</v>
      </c>
      <c r="BX67" s="171" t="str">
        <f t="shared" si="112"/>
        <v>A73</v>
      </c>
      <c r="BY67" s="171" t="str">
        <f t="shared" si="112"/>
        <v>A74</v>
      </c>
      <c r="BZ67" s="171" t="str">
        <f t="shared" si="112"/>
        <v>A75</v>
      </c>
      <c r="CA67" s="171" t="str">
        <f t="shared" si="112"/>
        <v>A76</v>
      </c>
      <c r="CB67" s="171" t="str">
        <f t="shared" si="112"/>
        <v>A77</v>
      </c>
      <c r="CC67" s="171" t="str">
        <f t="shared" si="112"/>
        <v>A78</v>
      </c>
      <c r="CD67" s="171" t="str">
        <f t="shared" si="112"/>
        <v>A79</v>
      </c>
      <c r="CE67" s="171" t="str">
        <f t="shared" si="112"/>
        <v>A80</v>
      </c>
      <c r="CF67" s="171" t="str">
        <f t="shared" si="112"/>
        <v>A81</v>
      </c>
      <c r="CG67" s="171" t="str">
        <f t="shared" si="112"/>
        <v>A82</v>
      </c>
      <c r="CH67" s="171" t="str">
        <f t="shared" si="112"/>
        <v>A83</v>
      </c>
      <c r="CI67" s="171" t="str">
        <f t="shared" si="112"/>
        <v>A84</v>
      </c>
      <c r="CJ67" s="171" t="str">
        <f t="shared" si="112"/>
        <v>A85</v>
      </c>
      <c r="CK67" s="171" t="str">
        <f t="shared" si="112"/>
        <v>A86</v>
      </c>
      <c r="CL67" s="171" t="str">
        <f t="shared" si="112"/>
        <v>A87</v>
      </c>
      <c r="CM67" s="171" t="str">
        <f t="shared" si="112"/>
        <v>A88</v>
      </c>
      <c r="CN67" s="171" t="str">
        <f t="shared" si="112"/>
        <v>A89</v>
      </c>
      <c r="CO67" s="171" t="str">
        <f t="shared" si="112"/>
        <v>A90</v>
      </c>
      <c r="CP67" s="171" t="str">
        <f t="shared" si="112"/>
        <v>A91</v>
      </c>
      <c r="CQ67" s="171" t="str">
        <f t="shared" si="112"/>
        <v>A92</v>
      </c>
      <c r="CR67" s="171" t="str">
        <f t="shared" si="112"/>
        <v>A93</v>
      </c>
      <c r="CS67" s="171" t="str">
        <f t="shared" si="112"/>
        <v>A94</v>
      </c>
      <c r="CT67" s="171" t="str">
        <f t="shared" si="112"/>
        <v>A95</v>
      </c>
      <c r="CU67" s="171" t="str">
        <f t="shared" si="112"/>
        <v>A96</v>
      </c>
      <c r="CV67" s="171" t="str">
        <f t="shared" ref="CV67:DU67" si="113">IFERROR(INDEX(CU51:CV56,MATCH($C$66,Salarie_ETA3,0),2),"")</f>
        <v>A97</v>
      </c>
      <c r="CW67" s="171" t="str">
        <f t="shared" si="113"/>
        <v>A98</v>
      </c>
      <c r="CX67" s="171" t="str">
        <f t="shared" si="113"/>
        <v>A99</v>
      </c>
      <c r="CY67" s="171" t="str">
        <f t="shared" si="113"/>
        <v>A100</v>
      </c>
      <c r="CZ67" s="171" t="str">
        <f t="shared" si="113"/>
        <v>A101</v>
      </c>
      <c r="DA67" s="171" t="str">
        <f t="shared" si="113"/>
        <v>A102</v>
      </c>
      <c r="DB67" s="171" t="str">
        <f t="shared" si="113"/>
        <v>A103</v>
      </c>
      <c r="DC67" s="171" t="str">
        <f t="shared" si="113"/>
        <v>A104</v>
      </c>
      <c r="DD67" s="171" t="str">
        <f t="shared" si="113"/>
        <v>A105</v>
      </c>
      <c r="DE67" s="171" t="str">
        <f t="shared" si="113"/>
        <v>A106</v>
      </c>
      <c r="DF67" s="171" t="str">
        <f t="shared" si="113"/>
        <v>A107</v>
      </c>
      <c r="DG67" s="171" t="str">
        <f t="shared" si="113"/>
        <v>A108</v>
      </c>
      <c r="DH67" s="171" t="str">
        <f t="shared" si="113"/>
        <v>A109</v>
      </c>
      <c r="DI67" s="171" t="str">
        <f t="shared" si="113"/>
        <v>A110</v>
      </c>
      <c r="DJ67" s="171" t="str">
        <f t="shared" si="113"/>
        <v>A111</v>
      </c>
      <c r="DK67" s="171" t="str">
        <f t="shared" si="113"/>
        <v>A112</v>
      </c>
      <c r="DL67" s="171" t="str">
        <f t="shared" si="113"/>
        <v>A113</v>
      </c>
      <c r="DM67" s="171" t="str">
        <f t="shared" si="113"/>
        <v>A114</v>
      </c>
      <c r="DN67" s="171" t="str">
        <f t="shared" si="113"/>
        <v>A115</v>
      </c>
      <c r="DO67" s="171" t="str">
        <f t="shared" si="113"/>
        <v>A116</v>
      </c>
      <c r="DP67" s="171" t="str">
        <f t="shared" si="113"/>
        <v>A117</v>
      </c>
      <c r="DQ67" s="171" t="str">
        <f t="shared" si="113"/>
        <v>A118</v>
      </c>
      <c r="DR67" s="171" t="str">
        <f t="shared" si="113"/>
        <v>A119</v>
      </c>
      <c r="DS67" s="171" t="str">
        <f t="shared" si="113"/>
        <v>A120</v>
      </c>
      <c r="DT67" s="171" t="str">
        <f t="shared" si="113"/>
        <v>A121</v>
      </c>
      <c r="DU67" s="171" t="str">
        <f t="shared" si="113"/>
        <v>A122</v>
      </c>
    </row>
    <row r="68" spans="3:125" x14ac:dyDescent="0.25">
      <c r="C68" s="76"/>
      <c r="D68" s="83" t="str">
        <f>IFERROR(INDEX(C11:D18,MATCH(Rpl_2,Salaries_BUYER,0),2),"")</f>
        <v/>
      </c>
      <c r="CS68" s="80"/>
    </row>
    <row r="69" spans="3:125" x14ac:dyDescent="0.25">
      <c r="C69" s="170" t="s">
        <v>211</v>
      </c>
      <c r="D69" s="83"/>
      <c r="CS69" s="81"/>
    </row>
    <row r="70" spans="3:125" x14ac:dyDescent="0.25">
      <c r="C70" s="78"/>
      <c r="D70" s="83"/>
      <c r="CS70" s="80"/>
    </row>
    <row r="71" spans="3:125" x14ac:dyDescent="0.25">
      <c r="C71" s="76"/>
      <c r="D71" s="83"/>
      <c r="CS71" s="80"/>
    </row>
    <row r="72" spans="3:125" x14ac:dyDescent="0.25">
      <c r="C72" s="79" t="s">
        <v>212</v>
      </c>
      <c r="D72" s="83"/>
      <c r="CS72" s="81"/>
    </row>
    <row r="73" spans="3:125" x14ac:dyDescent="0.25">
      <c r="C73" s="78"/>
      <c r="D73" s="83"/>
      <c r="CS73" s="80"/>
    </row>
    <row r="74" spans="3:125" x14ac:dyDescent="0.25">
      <c r="C74" s="76"/>
      <c r="D74" s="83"/>
      <c r="CS74" s="80"/>
    </row>
    <row r="75" spans="3:125" x14ac:dyDescent="0.25">
      <c r="C75" s="77" t="s">
        <v>213</v>
      </c>
      <c r="D75" s="83"/>
      <c r="CS75" s="80"/>
    </row>
    <row r="76" spans="3:125" x14ac:dyDescent="0.25">
      <c r="C76" s="78"/>
      <c r="D76" s="83"/>
      <c r="CS76" s="80"/>
    </row>
    <row r="77" spans="3:125" x14ac:dyDescent="0.25">
      <c r="C77" s="76"/>
      <c r="D77" s="83"/>
      <c r="CS77" s="80"/>
    </row>
    <row r="78" spans="3:125" x14ac:dyDescent="0.25">
      <c r="C78" s="77" t="s">
        <v>214</v>
      </c>
      <c r="D78" s="83"/>
      <c r="CS78" s="80"/>
    </row>
    <row r="79" spans="3:125" x14ac:dyDescent="0.25">
      <c r="C79" s="78"/>
      <c r="D79" s="83"/>
      <c r="CS79" s="80"/>
    </row>
    <row r="80" spans="3:125" x14ac:dyDescent="0.25">
      <c r="C80" s="76"/>
      <c r="D80" s="83"/>
      <c r="CS80" s="80"/>
    </row>
    <row r="81" spans="3:97" x14ac:dyDescent="0.25">
      <c r="C81" s="77" t="s">
        <v>215</v>
      </c>
      <c r="D81" s="83"/>
      <c r="CS81" s="80"/>
    </row>
    <row r="82" spans="3:97" x14ac:dyDescent="0.25">
      <c r="C82" s="78"/>
      <c r="D82" s="83"/>
      <c r="CS82" s="80"/>
    </row>
    <row r="83" spans="3:97" x14ac:dyDescent="0.25">
      <c r="C83" s="76"/>
      <c r="D83" s="83"/>
      <c r="CS83" s="80"/>
    </row>
    <row r="84" spans="3:97" x14ac:dyDescent="0.25">
      <c r="C84" s="77"/>
      <c r="D84" s="83"/>
      <c r="CS84" s="80"/>
    </row>
    <row r="85" spans="3:97" x14ac:dyDescent="0.25">
      <c r="C85" s="78"/>
      <c r="D85" s="83"/>
      <c r="CS85" s="80"/>
    </row>
    <row r="86" spans="3:97" x14ac:dyDescent="0.25">
      <c r="C86" s="76"/>
      <c r="D86" s="83"/>
      <c r="CS86" s="80"/>
    </row>
    <row r="87" spans="3:97" x14ac:dyDescent="0.25">
      <c r="C87" s="77"/>
      <c r="D87" s="83"/>
      <c r="CS87" s="80"/>
    </row>
    <row r="88" spans="3:97" x14ac:dyDescent="0.25">
      <c r="C88" s="78"/>
      <c r="D88" s="83"/>
      <c r="CS88" s="80"/>
    </row>
    <row r="89" spans="3:97" x14ac:dyDescent="0.25">
      <c r="C89" s="76"/>
      <c r="D89" s="83"/>
      <c r="CS89" s="80"/>
    </row>
    <row r="90" spans="3:97" x14ac:dyDescent="0.25">
      <c r="C90" s="78"/>
      <c r="D90" s="83"/>
      <c r="CS90" s="80"/>
    </row>
    <row r="91" spans="3:97" x14ac:dyDescent="0.25">
      <c r="C91" s="78"/>
      <c r="D91" s="83"/>
      <c r="CS91" s="80"/>
    </row>
    <row r="92" spans="3:97" x14ac:dyDescent="0.25">
      <c r="C92" s="76"/>
      <c r="D92" s="83"/>
      <c r="CS92" s="80"/>
    </row>
    <row r="93" spans="3:97" x14ac:dyDescent="0.25">
      <c r="C93" s="77"/>
      <c r="D93" s="83"/>
      <c r="CS93" s="80"/>
    </row>
    <row r="94" spans="3:97" x14ac:dyDescent="0.25">
      <c r="C94" s="82"/>
      <c r="D94" s="83"/>
      <c r="CS94" s="28"/>
    </row>
  </sheetData>
  <mergeCells count="20">
    <mergeCell ref="C63:C64"/>
    <mergeCell ref="B15:B16"/>
    <mergeCell ref="BP4:BV4"/>
    <mergeCell ref="BW4:CC4"/>
    <mergeCell ref="CD4:CJ4"/>
    <mergeCell ref="Z4:AF4"/>
    <mergeCell ref="AG4:AM4"/>
    <mergeCell ref="AN4:AT4"/>
    <mergeCell ref="AU4:BA4"/>
    <mergeCell ref="BB4:BH4"/>
    <mergeCell ref="BI4:BO4"/>
    <mergeCell ref="E4:K4"/>
    <mergeCell ref="L4:R4"/>
    <mergeCell ref="S4:Y4"/>
    <mergeCell ref="DF4:DL4"/>
    <mergeCell ref="DM4:DS4"/>
    <mergeCell ref="DT4:DZ4"/>
    <mergeCell ref="CK4:CQ4"/>
    <mergeCell ref="CR4:CX4"/>
    <mergeCell ref="CY4:DE4"/>
  </mergeCells>
  <conditionalFormatting sqref="D20:DU20">
    <cfRule type="cellIs" dxfId="91" priority="27" operator="notEqual">
      <formula>1</formula>
    </cfRule>
    <cfRule type="cellIs" dxfId="90" priority="28" operator="equal">
      <formula>1</formula>
    </cfRule>
  </conditionalFormatting>
  <conditionalFormatting sqref="D19:DU19">
    <cfRule type="cellIs" dxfId="89" priority="34" operator="notEqual">
      <formula>1</formula>
    </cfRule>
    <cfRule type="cellIs" dxfId="88" priority="35" operator="equal">
      <formula>1</formula>
    </cfRule>
  </conditionalFormatting>
  <conditionalFormatting sqref="D21:DU21">
    <cfRule type="cellIs" dxfId="87" priority="32" operator="notEqual">
      <formula>1</formula>
    </cfRule>
    <cfRule type="cellIs" dxfId="86" priority="33" operator="equal">
      <formula>1</formula>
    </cfRule>
  </conditionalFormatting>
  <conditionalFormatting sqref="D22:DU24">
    <cfRule type="cellIs" dxfId="85" priority="30" operator="notEqual">
      <formula>1</formula>
    </cfRule>
    <cfRule type="cellIs" dxfId="84" priority="31" operator="equal">
      <formula>1</formula>
    </cfRule>
  </conditionalFormatting>
  <conditionalFormatting sqref="D19:DU24">
    <cfRule type="cellIs" dxfId="83" priority="25" operator="equal">
      <formula>"OK"</formula>
    </cfRule>
  </conditionalFormatting>
  <conditionalFormatting sqref="D44:DU44">
    <cfRule type="cellIs" dxfId="82" priority="14" operator="notEqual">
      <formula>1</formula>
    </cfRule>
    <cfRule type="cellIs" dxfId="81" priority="15" operator="equal">
      <formula>1</formula>
    </cfRule>
  </conditionalFormatting>
  <conditionalFormatting sqref="D43:DU43">
    <cfRule type="expression" dxfId="80" priority="23">
      <formula>OR(#REF!="S",#REF!="D")</formula>
    </cfRule>
  </conditionalFormatting>
  <conditionalFormatting sqref="D43:DU43">
    <cfRule type="expression" dxfId="79" priority="22">
      <formula>OR(#REF!="F",#REF!="f")</formula>
    </cfRule>
  </conditionalFormatting>
  <conditionalFormatting sqref="D43:DU43">
    <cfRule type="cellIs" dxfId="78" priority="20" operator="notEqual">
      <formula>1</formula>
    </cfRule>
    <cfRule type="cellIs" dxfId="77" priority="21" operator="equal">
      <formula>1</formula>
    </cfRule>
  </conditionalFormatting>
  <conditionalFormatting sqref="D45:DU45">
    <cfRule type="cellIs" dxfId="76" priority="18" operator="notEqual">
      <formula>1</formula>
    </cfRule>
    <cfRule type="cellIs" dxfId="75" priority="19" operator="equal">
      <formula>1</formula>
    </cfRule>
  </conditionalFormatting>
  <conditionalFormatting sqref="D46:DU47">
    <cfRule type="cellIs" dxfId="74" priority="16" operator="notEqual">
      <formula>1</formula>
    </cfRule>
    <cfRule type="cellIs" dxfId="73" priority="17" operator="equal">
      <formula>1</formula>
    </cfRule>
  </conditionalFormatting>
  <conditionalFormatting sqref="D43:DU47">
    <cfRule type="cellIs" dxfId="72" priority="13" operator="equal">
      <formula>"OK"</formula>
    </cfRule>
  </conditionalFormatting>
  <conditionalFormatting sqref="D58:DU58">
    <cfRule type="cellIs" dxfId="71" priority="2" operator="notEqual">
      <formula>1</formula>
    </cfRule>
    <cfRule type="cellIs" dxfId="70" priority="3" operator="equal">
      <formula>1</formula>
    </cfRule>
  </conditionalFormatting>
  <conditionalFormatting sqref="D57:DU57">
    <cfRule type="expression" dxfId="69" priority="11">
      <formula>OR(#REF!="S",#REF!="D")</formula>
    </cfRule>
  </conditionalFormatting>
  <conditionalFormatting sqref="D57:DU57">
    <cfRule type="expression" dxfId="68" priority="10">
      <formula>OR(#REF!="F",#REF!="f")</formula>
    </cfRule>
  </conditionalFormatting>
  <conditionalFormatting sqref="D57:DU57">
    <cfRule type="cellIs" dxfId="67" priority="8" operator="notEqual">
      <formula>1</formula>
    </cfRule>
    <cfRule type="cellIs" dxfId="66" priority="9" operator="equal">
      <formula>1</formula>
    </cfRule>
  </conditionalFormatting>
  <conditionalFormatting sqref="D59:DU59">
    <cfRule type="cellIs" dxfId="65" priority="6" operator="notEqual">
      <formula>1</formula>
    </cfRule>
    <cfRule type="cellIs" dxfId="64" priority="7" operator="equal">
      <formula>1</formula>
    </cfRule>
  </conditionalFormatting>
  <conditionalFormatting sqref="D60:DU62">
    <cfRule type="cellIs" dxfId="63" priority="4" operator="notEqual">
      <formula>1</formula>
    </cfRule>
    <cfRule type="cellIs" dxfId="62" priority="5" operator="equal">
      <formula>1</formula>
    </cfRule>
  </conditionalFormatting>
  <conditionalFormatting sqref="D57:DU62">
    <cfRule type="cellIs" dxfId="61" priority="1" operator="equal">
      <formula>"OK"</formula>
    </cfRule>
  </conditionalFormatting>
  <conditionalFormatting sqref="D20:DU21 D44:DU45 D58:DU59">
    <cfRule type="expression" dxfId="60" priority="73">
      <formula>AND(OR(D$1&lt;&gt;"F",D$3&lt;&gt;"S",D$3&lt;&gt;"D"),#REF!&lt;&gt;1)</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O17"/>
  <sheetViews>
    <sheetView workbookViewId="0">
      <selection activeCell="F19" sqref="F19"/>
    </sheetView>
  </sheetViews>
  <sheetFormatPr baseColWidth="10" defaultRowHeight="15" x14ac:dyDescent="0.25"/>
  <cols>
    <col min="1" max="1" width="16.7109375" customWidth="1"/>
    <col min="5" max="5" width="16.5703125" customWidth="1"/>
    <col min="8" max="8" width="8.5703125" customWidth="1"/>
    <col min="9" max="9" width="36.28515625" customWidth="1"/>
    <col min="10" max="10" width="7.85546875" hidden="1" customWidth="1"/>
    <col min="11" max="11" width="8" hidden="1" customWidth="1"/>
    <col min="12" max="13" width="11.42578125" hidden="1" customWidth="1"/>
    <col min="14" max="14" width="29.42578125" customWidth="1"/>
    <col min="15" max="15" width="11.42578125" hidden="1" customWidth="1"/>
  </cols>
  <sheetData>
    <row r="2" spans="1:15" ht="15.75" thickBot="1" x14ac:dyDescent="0.3"/>
    <row r="3" spans="1:15" ht="36" customHeight="1" x14ac:dyDescent="0.25">
      <c r="A3" s="119" t="s">
        <v>35</v>
      </c>
      <c r="B3" s="119" t="s">
        <v>33</v>
      </c>
      <c r="C3" s="119" t="s">
        <v>31</v>
      </c>
      <c r="D3" s="119" t="s">
        <v>32</v>
      </c>
      <c r="E3" s="120" t="s">
        <v>34</v>
      </c>
      <c r="F3" s="119" t="s">
        <v>29</v>
      </c>
      <c r="I3" s="146" t="s">
        <v>291</v>
      </c>
      <c r="J3" s="147"/>
      <c r="K3" s="147"/>
      <c r="L3" s="147"/>
      <c r="M3" s="147"/>
      <c r="N3" s="148">
        <v>2018</v>
      </c>
      <c r="O3" s="139"/>
    </row>
    <row r="4" spans="1:15" x14ac:dyDescent="0.25">
      <c r="A4" t="s">
        <v>203</v>
      </c>
      <c r="B4" t="s">
        <v>30</v>
      </c>
      <c r="C4" s="27">
        <v>43101</v>
      </c>
      <c r="D4" s="27">
        <v>43103</v>
      </c>
      <c r="E4" s="176">
        <f>IF(B4="CP",NETWORKDAYS.INTL(TblCngés[[#This Row],[debut]],TblCngés[[#This Row],[fin]],11,TblFériés[Date/Férié]),"")</f>
        <v>2</v>
      </c>
      <c r="F4" t="str">
        <f>IF(TblCngés[[#This Row],[Type]]="Recup",TblCngés[[#This Row],[fin]]-TblCngés[[#This Row],[debut]],"")</f>
        <v/>
      </c>
      <c r="I4" s="143" t="s">
        <v>276</v>
      </c>
      <c r="J4" s="144" t="s">
        <v>292</v>
      </c>
      <c r="K4" s="144" t="s">
        <v>293</v>
      </c>
      <c r="L4" s="144" t="s">
        <v>294</v>
      </c>
      <c r="M4" s="144" t="s">
        <v>295</v>
      </c>
      <c r="N4" s="145" t="s">
        <v>277</v>
      </c>
      <c r="O4" s="140" t="s">
        <v>296</v>
      </c>
    </row>
    <row r="5" spans="1:15" x14ac:dyDescent="0.25">
      <c r="A5" t="s">
        <v>242</v>
      </c>
      <c r="B5" t="s">
        <v>240</v>
      </c>
      <c r="C5" s="27">
        <v>43132</v>
      </c>
      <c r="D5" s="27">
        <v>43159</v>
      </c>
      <c r="E5" s="15" t="str">
        <f>IF(B5="CP",NETWORKDAYS.INTL(TblCngés[[#This Row],[debut]],TblCngés[[#This Row],[fin]],11,TblFériés[Date/Férié]),"")</f>
        <v/>
      </c>
      <c r="F5" t="str">
        <f>IF(TblCngés[[#This Row],[Type]]="Recup",TblCngés[[#This Row],[fin]]-TblCngés[[#This Row],[debut]],"")</f>
        <v/>
      </c>
      <c r="I5" s="152" t="s">
        <v>278</v>
      </c>
      <c r="J5" s="149"/>
      <c r="K5" s="149"/>
      <c r="L5" s="149"/>
      <c r="M5" s="149"/>
      <c r="N5" s="151">
        <f>DATE(Now,1,1)</f>
        <v>43101</v>
      </c>
      <c r="O5" s="141"/>
    </row>
    <row r="6" spans="1:15" x14ac:dyDescent="0.25">
      <c r="A6" t="s">
        <v>205</v>
      </c>
      <c r="B6" t="s">
        <v>241</v>
      </c>
      <c r="C6" s="27">
        <v>43221</v>
      </c>
      <c r="D6" s="27">
        <v>43235</v>
      </c>
      <c r="E6" s="15" t="str">
        <f>IF(B6="CP",NETWORKDAYS.INTL(TblCngés[[#This Row],[debut]],TblCngés[[#This Row],[fin]],11,TblFériés[Date/Férié]),"")</f>
        <v/>
      </c>
      <c r="F6" t="str">
        <f>IF(TblCngés[[#This Row],[Type]]="Recup",TblCngés[[#This Row],[fin]]-TblCngés[[#This Row],[debut]],"")</f>
        <v/>
      </c>
      <c r="I6" s="152" t="s">
        <v>279</v>
      </c>
      <c r="J6" s="149"/>
      <c r="K6" s="149"/>
      <c r="L6" s="149"/>
      <c r="M6" s="149"/>
      <c r="N6" s="151">
        <f>(DATE(Now,3,29.56+0.979*MOD(204-11*MOD(Now,19),30)- WEEKDAY(DATE(Now,3,28.56+0.979*MOD(204-11*MOD(Now,19),30)))))</f>
        <v>43191</v>
      </c>
      <c r="O6" s="141"/>
    </row>
    <row r="7" spans="1:15" x14ac:dyDescent="0.25">
      <c r="A7" t="s">
        <v>206</v>
      </c>
      <c r="B7" t="s">
        <v>238</v>
      </c>
      <c r="C7" s="27">
        <v>43375</v>
      </c>
      <c r="D7" s="27">
        <v>43376</v>
      </c>
      <c r="E7" s="15" t="str">
        <f>IF(B7="CP",NETWORKDAYS.INTL(TblCngés[[#This Row],[debut]],TblCngés[[#This Row],[fin]],11,TblFériés[Date/Férié]),"")</f>
        <v/>
      </c>
      <c r="F7" s="175">
        <f>IF(TblCngés[[#This Row],[Type]]="Recup",TblCngés[[#This Row],[fin]]-TblCngés[[#This Row],[debut]],"")</f>
        <v>1</v>
      </c>
      <c r="I7" s="152" t="s">
        <v>280</v>
      </c>
      <c r="J7" s="149"/>
      <c r="K7" s="149"/>
      <c r="L7" s="149"/>
      <c r="M7" s="149"/>
      <c r="N7" s="151">
        <f>N6+1</f>
        <v>43192</v>
      </c>
      <c r="O7" s="141"/>
    </row>
    <row r="8" spans="1:15" x14ac:dyDescent="0.25">
      <c r="I8" s="152" t="s">
        <v>281</v>
      </c>
      <c r="J8" s="149"/>
      <c r="K8" s="149"/>
      <c r="L8" s="149"/>
      <c r="M8" s="149"/>
      <c r="N8" s="151">
        <f>DATE(Now,5,1)</f>
        <v>43221</v>
      </c>
      <c r="O8" s="141"/>
    </row>
    <row r="9" spans="1:15" x14ac:dyDescent="0.25">
      <c r="I9" s="152" t="s">
        <v>282</v>
      </c>
      <c r="J9" s="149"/>
      <c r="K9" s="149"/>
      <c r="L9" s="149"/>
      <c r="M9" s="149"/>
      <c r="N9" s="151">
        <f>DATE(Now,5,8)</f>
        <v>43228</v>
      </c>
      <c r="O9" s="141"/>
    </row>
    <row r="10" spans="1:15" x14ac:dyDescent="0.25">
      <c r="I10" s="152" t="s">
        <v>283</v>
      </c>
      <c r="J10" s="149"/>
      <c r="K10" s="149"/>
      <c r="L10" s="149"/>
      <c r="M10" s="149"/>
      <c r="N10" s="151">
        <f>N6+39</f>
        <v>43230</v>
      </c>
      <c r="O10" s="141"/>
    </row>
    <row r="11" spans="1:15" x14ac:dyDescent="0.25">
      <c r="I11" s="152" t="s">
        <v>284</v>
      </c>
      <c r="J11" s="149"/>
      <c r="K11" s="149"/>
      <c r="L11" s="149"/>
      <c r="M11" s="149"/>
      <c r="N11" s="151">
        <f>N6+49</f>
        <v>43240</v>
      </c>
      <c r="O11" s="141"/>
    </row>
    <row r="12" spans="1:15" x14ac:dyDescent="0.25">
      <c r="I12" s="152" t="s">
        <v>285</v>
      </c>
      <c r="J12" s="149"/>
      <c r="K12" s="149"/>
      <c r="L12" s="149"/>
      <c r="M12" s="149"/>
      <c r="N12" s="151">
        <f>N6+50</f>
        <v>43241</v>
      </c>
      <c r="O12" s="141"/>
    </row>
    <row r="13" spans="1:15" x14ac:dyDescent="0.25">
      <c r="I13" s="152" t="s">
        <v>286</v>
      </c>
      <c r="J13" s="149"/>
      <c r="K13" s="149"/>
      <c r="L13" s="149"/>
      <c r="M13" s="149"/>
      <c r="N13" s="151">
        <f>DATE(Now,7,14)</f>
        <v>43295</v>
      </c>
      <c r="O13" s="141"/>
    </row>
    <row r="14" spans="1:15" x14ac:dyDescent="0.25">
      <c r="I14" s="152" t="s">
        <v>287</v>
      </c>
      <c r="J14" s="149"/>
      <c r="K14" s="149"/>
      <c r="L14" s="149"/>
      <c r="M14" s="149"/>
      <c r="N14" s="151">
        <f>DATE(Now,8,15)</f>
        <v>43327</v>
      </c>
      <c r="O14" s="141"/>
    </row>
    <row r="15" spans="1:15" x14ac:dyDescent="0.25">
      <c r="I15" s="152" t="s">
        <v>288</v>
      </c>
      <c r="J15" s="149"/>
      <c r="K15" s="149"/>
      <c r="L15" s="149"/>
      <c r="M15" s="149"/>
      <c r="N15" s="151">
        <f>DATE(Now,11,1)</f>
        <v>43405</v>
      </c>
      <c r="O15" s="141"/>
    </row>
    <row r="16" spans="1:15" x14ac:dyDescent="0.25">
      <c r="I16" s="152" t="s">
        <v>289</v>
      </c>
      <c r="J16" s="149"/>
      <c r="K16" s="149"/>
      <c r="L16" s="149"/>
      <c r="M16" s="149"/>
      <c r="N16" s="151">
        <f>DATE(Now,11,11)</f>
        <v>43415</v>
      </c>
      <c r="O16" s="141"/>
    </row>
    <row r="17" spans="9:15" ht="15.75" thickBot="1" x14ac:dyDescent="0.3">
      <c r="I17" s="153" t="s">
        <v>290</v>
      </c>
      <c r="J17" s="150"/>
      <c r="K17" s="150"/>
      <c r="L17" s="150"/>
      <c r="M17" s="150"/>
      <c r="N17" s="151">
        <f>DATE(Now,12,25)</f>
        <v>43459</v>
      </c>
      <c r="O17" s="142"/>
    </row>
  </sheetData>
  <conditionalFormatting sqref="I3:N13 N5:O17">
    <cfRule type="expression" dxfId="59" priority="2">
      <formula>OR($D6="sam",$D6="dim")</formula>
    </cfRule>
  </conditionalFormatting>
  <conditionalFormatting sqref="I3:I11">
    <cfRule type="expression" dxfId="58" priority="3">
      <formula>OR($C6="sam",$C6="dim")</formula>
    </cfRule>
  </conditionalFormatting>
  <dataValidations count="1">
    <dataValidation type="list" allowBlank="1" showInputMessage="1" showErrorMessage="1" sqref="B4:B7">
      <formula1>Absences</formula1>
    </dataValidation>
  </dataValidations>
  <pageMargins left="0.7" right="0.7" top="0.75" bottom="0.75" header="0.3" footer="0.3"/>
  <pageSetup paperSize="9" orientation="portrait" r:id="rId1"/>
  <drawing r:id="rId2"/>
  <tableParts count="2">
    <tablePart r:id="rId3"/>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E64"/>
  <sheetViews>
    <sheetView tabSelected="1" zoomScale="86" zoomScaleNormal="86" workbookViewId="0">
      <pane xSplit="1" ySplit="4" topLeftCell="H5" activePane="bottomRight" state="frozen"/>
      <selection pane="topRight" activeCell="B1" sqref="B1"/>
      <selection pane="bottomLeft" activeCell="A4" sqref="A4"/>
      <selection pane="bottomRight" activeCell="AE13" sqref="AE13"/>
    </sheetView>
  </sheetViews>
  <sheetFormatPr baseColWidth="10" defaultRowHeight="15" x14ac:dyDescent="0.25"/>
  <cols>
    <col min="1" max="1" width="22" style="21" customWidth="1"/>
    <col min="2" max="29" width="4.140625" customWidth="1"/>
    <col min="30" max="30" width="9.5703125" customWidth="1"/>
    <col min="31" max="31" width="15.5703125" customWidth="1"/>
  </cols>
  <sheetData>
    <row r="1" spans="1:31" ht="70.5" customHeight="1" x14ac:dyDescent="0.25">
      <c r="A1" s="154"/>
      <c r="B1" s="155" t="s">
        <v>297</v>
      </c>
      <c r="C1" s="154"/>
      <c r="D1" s="154"/>
      <c r="E1" s="154"/>
      <c r="F1" s="154"/>
      <c r="G1" s="154"/>
      <c r="H1" s="154"/>
      <c r="I1" s="154"/>
      <c r="J1" s="154"/>
      <c r="K1" s="154"/>
      <c r="L1" s="154"/>
      <c r="M1" s="154"/>
      <c r="N1" s="154"/>
      <c r="O1" s="154"/>
      <c r="P1" s="154"/>
      <c r="Q1" s="154"/>
      <c r="R1" s="154"/>
      <c r="S1" s="154"/>
      <c r="T1" s="154"/>
      <c r="U1" s="154"/>
      <c r="V1" s="154"/>
      <c r="W1" s="154"/>
      <c r="X1" s="154"/>
      <c r="Y1" s="154"/>
      <c r="Z1" s="154"/>
      <c r="AA1" s="154"/>
      <c r="AB1" s="154"/>
      <c r="AC1" s="154"/>
    </row>
    <row r="2" spans="1:31" ht="15.75" thickBot="1" x14ac:dyDescent="0.3">
      <c r="A2" s="94" t="s">
        <v>5</v>
      </c>
      <c r="B2" s="22"/>
      <c r="C2" s="22"/>
      <c r="D2" s="22"/>
      <c r="E2" s="22"/>
      <c r="F2" s="22"/>
      <c r="G2" s="22"/>
      <c r="H2" s="22"/>
      <c r="I2" s="22"/>
      <c r="J2" s="22"/>
      <c r="K2" s="22" t="s">
        <v>45</v>
      </c>
      <c r="L2" s="22"/>
      <c r="M2" s="22"/>
      <c r="N2" s="22"/>
      <c r="O2" s="22"/>
      <c r="P2" s="22"/>
      <c r="Q2" s="22"/>
      <c r="R2" s="22"/>
      <c r="S2" s="22"/>
      <c r="T2" s="22"/>
      <c r="U2" s="22"/>
      <c r="V2" s="22"/>
      <c r="W2" s="22"/>
      <c r="X2" s="22"/>
      <c r="Y2" s="22"/>
      <c r="Z2" s="22"/>
      <c r="AA2" s="22"/>
      <c r="AB2" s="22"/>
      <c r="AC2" s="22"/>
    </row>
    <row r="3" spans="1:31" ht="18.75" customHeight="1" x14ac:dyDescent="0.25">
      <c r="A3" s="190" t="s">
        <v>226</v>
      </c>
      <c r="B3" s="97" t="s">
        <v>6</v>
      </c>
      <c r="C3" s="89"/>
      <c r="D3" s="89"/>
      <c r="E3" s="89"/>
      <c r="F3" s="89"/>
      <c r="G3" s="89"/>
      <c r="H3" s="98"/>
      <c r="I3" s="107" t="s">
        <v>7</v>
      </c>
      <c r="J3" s="90"/>
      <c r="K3" s="90"/>
      <c r="L3" s="90"/>
      <c r="M3" s="90"/>
      <c r="N3" s="90"/>
      <c r="O3" s="108"/>
      <c r="P3" s="113" t="s">
        <v>8</v>
      </c>
      <c r="Q3" s="91"/>
      <c r="R3" s="91"/>
      <c r="S3" s="91"/>
      <c r="T3" s="91"/>
      <c r="U3" s="91"/>
      <c r="V3" s="114"/>
      <c r="W3" s="112" t="s">
        <v>9</v>
      </c>
      <c r="X3" s="92"/>
      <c r="Y3" s="92"/>
      <c r="Z3" s="92"/>
      <c r="AA3" s="92"/>
      <c r="AB3" s="92"/>
      <c r="AC3" s="93"/>
      <c r="AD3" s="192" t="s">
        <v>252</v>
      </c>
      <c r="AE3" s="192" t="s">
        <v>253</v>
      </c>
    </row>
    <row r="4" spans="1:31" s="118" customFormat="1" ht="19.5" thickBot="1" x14ac:dyDescent="0.35">
      <c r="A4" s="191"/>
      <c r="B4" s="115" t="s">
        <v>10</v>
      </c>
      <c r="C4" s="116" t="s">
        <v>11</v>
      </c>
      <c r="D4" s="116" t="s">
        <v>11</v>
      </c>
      <c r="E4" s="116" t="s">
        <v>12</v>
      </c>
      <c r="F4" s="116" t="s">
        <v>13</v>
      </c>
      <c r="G4" s="116" t="s">
        <v>14</v>
      </c>
      <c r="H4" s="117" t="s">
        <v>15</v>
      </c>
      <c r="I4" s="115" t="s">
        <v>10</v>
      </c>
      <c r="J4" s="116" t="s">
        <v>11</v>
      </c>
      <c r="K4" s="116" t="s">
        <v>11</v>
      </c>
      <c r="L4" s="116" t="s">
        <v>12</v>
      </c>
      <c r="M4" s="116" t="s">
        <v>13</v>
      </c>
      <c r="N4" s="116" t="s">
        <v>14</v>
      </c>
      <c r="O4" s="117" t="s">
        <v>15</v>
      </c>
      <c r="P4" s="115" t="s">
        <v>10</v>
      </c>
      <c r="Q4" s="116" t="s">
        <v>11</v>
      </c>
      <c r="R4" s="116" t="s">
        <v>11</v>
      </c>
      <c r="S4" s="116" t="s">
        <v>12</v>
      </c>
      <c r="T4" s="116" t="s">
        <v>13</v>
      </c>
      <c r="U4" s="116" t="s">
        <v>14</v>
      </c>
      <c r="V4" s="117" t="s">
        <v>15</v>
      </c>
      <c r="W4" s="115" t="s">
        <v>10</v>
      </c>
      <c r="X4" s="116" t="s">
        <v>11</v>
      </c>
      <c r="Y4" s="116" t="s">
        <v>11</v>
      </c>
      <c r="Z4" s="116" t="s">
        <v>12</v>
      </c>
      <c r="AA4" s="116" t="s">
        <v>13</v>
      </c>
      <c r="AB4" s="116" t="s">
        <v>14</v>
      </c>
      <c r="AC4" s="117" t="s">
        <v>15</v>
      </c>
      <c r="AD4" s="192"/>
      <c r="AE4" s="192"/>
    </row>
    <row r="5" spans="1:31" s="118" customFormat="1" ht="19.5" thickBot="1" x14ac:dyDescent="0.35">
      <c r="A5" s="126" t="s">
        <v>207</v>
      </c>
      <c r="B5" s="122"/>
      <c r="C5" s="123"/>
      <c r="D5" s="123"/>
      <c r="E5" s="123"/>
      <c r="F5" s="123"/>
      <c r="G5" s="123"/>
      <c r="H5" s="124"/>
      <c r="I5" s="122"/>
      <c r="J5" s="123"/>
      <c r="K5" s="123"/>
      <c r="L5" s="123"/>
      <c r="M5" s="123"/>
      <c r="N5" s="123"/>
      <c r="O5" s="124"/>
      <c r="P5" s="122"/>
      <c r="Q5" s="123"/>
      <c r="R5" s="123"/>
      <c r="S5" s="123"/>
      <c r="T5" s="123"/>
      <c r="U5" s="123"/>
      <c r="V5" s="124"/>
      <c r="W5" s="122"/>
      <c r="X5" s="123"/>
      <c r="Y5" s="123"/>
      <c r="Z5" s="123"/>
      <c r="AA5" s="123"/>
      <c r="AB5" s="123"/>
      <c r="AC5" s="124"/>
      <c r="AD5" s="125"/>
      <c r="AE5" s="125"/>
    </row>
    <row r="6" spans="1:31" x14ac:dyDescent="0.25">
      <c r="A6" s="95" t="s">
        <v>216</v>
      </c>
      <c r="B6" s="99" t="s">
        <v>11</v>
      </c>
      <c r="C6" s="23" t="s">
        <v>11</v>
      </c>
      <c r="D6" s="23" t="s">
        <v>11</v>
      </c>
      <c r="E6" s="23" t="s">
        <v>11</v>
      </c>
      <c r="F6" s="23"/>
      <c r="G6" s="23"/>
      <c r="H6" s="100"/>
      <c r="I6" s="99" t="s">
        <v>11</v>
      </c>
      <c r="J6" s="23" t="s">
        <v>11</v>
      </c>
      <c r="K6" s="23" t="s">
        <v>11</v>
      </c>
      <c r="L6" s="23"/>
      <c r="M6" s="23" t="s">
        <v>11</v>
      </c>
      <c r="N6" s="23" t="s">
        <v>12</v>
      </c>
      <c r="O6" s="100" t="s">
        <v>12</v>
      </c>
      <c r="P6" s="109"/>
      <c r="Q6" s="110"/>
      <c r="R6" s="110" t="s">
        <v>11</v>
      </c>
      <c r="S6" s="110" t="s">
        <v>11</v>
      </c>
      <c r="T6" s="110" t="s">
        <v>11</v>
      </c>
      <c r="U6" s="110"/>
      <c r="V6" s="111"/>
      <c r="W6" s="109" t="s">
        <v>11</v>
      </c>
      <c r="X6" s="110" t="s">
        <v>11</v>
      </c>
      <c r="Y6" s="110"/>
      <c r="Z6" s="110"/>
      <c r="AA6" s="110" t="s">
        <v>11</v>
      </c>
      <c r="AB6" s="110" t="s">
        <v>12</v>
      </c>
      <c r="AC6" s="111" t="s">
        <v>12</v>
      </c>
      <c r="AD6">
        <f>(COUNTIF(B6:AC6,"M")*7)+COUNTIF(B6:AC6,"J")*10+COUNTIF(B6:AC6,"JS")*10</f>
        <v>138</v>
      </c>
      <c r="AE6" s="121">
        <f>(AD6*13)/12</f>
        <v>149.5</v>
      </c>
    </row>
    <row r="7" spans="1:31" x14ac:dyDescent="0.25">
      <c r="A7" s="95" t="s">
        <v>217</v>
      </c>
      <c r="B7" s="99" t="s">
        <v>11</v>
      </c>
      <c r="C7" s="23" t="s">
        <v>11</v>
      </c>
      <c r="D7" s="23" t="s">
        <v>11</v>
      </c>
      <c r="E7" s="23"/>
      <c r="F7" s="23" t="s">
        <v>11</v>
      </c>
      <c r="G7" s="23" t="s">
        <v>12</v>
      </c>
      <c r="H7" s="100" t="s">
        <v>12</v>
      </c>
      <c r="I7" s="99"/>
      <c r="J7" s="23" t="s">
        <v>11</v>
      </c>
      <c r="K7" s="23" t="s">
        <v>11</v>
      </c>
      <c r="L7" s="23" t="s">
        <v>11</v>
      </c>
      <c r="M7" s="23"/>
      <c r="N7" s="23"/>
      <c r="O7" s="100"/>
      <c r="P7" s="99" t="s">
        <v>11</v>
      </c>
      <c r="Q7" s="23" t="s">
        <v>11</v>
      </c>
      <c r="R7" s="23" t="s">
        <v>11</v>
      </c>
      <c r="S7" s="23"/>
      <c r="T7" s="23" t="s">
        <v>11</v>
      </c>
      <c r="U7" s="23" t="s">
        <v>12</v>
      </c>
      <c r="V7" s="100" t="s">
        <v>12</v>
      </c>
      <c r="W7" s="99"/>
      <c r="X7" s="23"/>
      <c r="Y7" s="23" t="s">
        <v>11</v>
      </c>
      <c r="Z7" s="23" t="s">
        <v>11</v>
      </c>
      <c r="AA7" s="23" t="s">
        <v>11</v>
      </c>
      <c r="AB7" s="23"/>
      <c r="AC7" s="100"/>
    </row>
    <row r="8" spans="1:31" x14ac:dyDescent="0.25">
      <c r="A8" s="95" t="s">
        <v>218</v>
      </c>
      <c r="B8" s="99"/>
      <c r="C8" s="23">
        <v>4</v>
      </c>
      <c r="D8" s="23"/>
      <c r="E8" s="23"/>
      <c r="F8" s="23"/>
      <c r="G8" s="23"/>
      <c r="H8" s="100"/>
      <c r="I8" s="99"/>
      <c r="J8" s="23">
        <v>4</v>
      </c>
      <c r="K8" s="23"/>
      <c r="L8" s="23"/>
      <c r="M8" s="23"/>
      <c r="N8" s="23"/>
      <c r="O8" s="100"/>
      <c r="P8" s="99"/>
      <c r="Q8" s="23">
        <v>4</v>
      </c>
      <c r="R8" s="23"/>
      <c r="S8" s="23"/>
      <c r="T8" s="23"/>
      <c r="U8" s="23"/>
      <c r="V8" s="100"/>
      <c r="W8" s="99"/>
      <c r="X8" s="23">
        <v>4</v>
      </c>
      <c r="Y8" s="23"/>
      <c r="Z8" s="23"/>
      <c r="AA8" s="23"/>
      <c r="AB8" s="23"/>
      <c r="AC8" s="100"/>
    </row>
    <row r="9" spans="1:31" x14ac:dyDescent="0.25">
      <c r="A9" s="95" t="s">
        <v>219</v>
      </c>
      <c r="B9" s="99" t="s">
        <v>28</v>
      </c>
      <c r="C9" s="23" t="s">
        <v>28</v>
      </c>
      <c r="D9" s="23" t="s">
        <v>28</v>
      </c>
      <c r="E9" s="23" t="s">
        <v>28</v>
      </c>
      <c r="F9" s="23" t="s">
        <v>28</v>
      </c>
      <c r="G9" s="23"/>
      <c r="H9" s="100"/>
      <c r="I9" s="99" t="s">
        <v>28</v>
      </c>
      <c r="J9" s="23" t="s">
        <v>28</v>
      </c>
      <c r="K9" s="23" t="s">
        <v>28</v>
      </c>
      <c r="L9" s="23" t="s">
        <v>28</v>
      </c>
      <c r="M9" s="23" t="s">
        <v>28</v>
      </c>
      <c r="N9" s="23" t="s">
        <v>28</v>
      </c>
      <c r="O9" s="100"/>
      <c r="P9" s="99" t="s">
        <v>28</v>
      </c>
      <c r="Q9" s="23" t="s">
        <v>28</v>
      </c>
      <c r="R9" s="23" t="s">
        <v>28</v>
      </c>
      <c r="S9" s="23" t="s">
        <v>28</v>
      </c>
      <c r="T9" s="23" t="s">
        <v>28</v>
      </c>
      <c r="U9" s="23"/>
      <c r="V9" s="100"/>
      <c r="W9" s="99" t="s">
        <v>28</v>
      </c>
      <c r="X9" s="23" t="s">
        <v>28</v>
      </c>
      <c r="Y9" s="23" t="s">
        <v>28</v>
      </c>
      <c r="Z9" s="23" t="s">
        <v>28</v>
      </c>
      <c r="AA9" s="23" t="s">
        <v>28</v>
      </c>
      <c r="AB9" s="23"/>
      <c r="AC9" s="100"/>
    </row>
    <row r="10" spans="1:31" x14ac:dyDescent="0.25">
      <c r="A10" s="95" t="s">
        <v>220</v>
      </c>
      <c r="B10" s="99"/>
      <c r="C10" s="23"/>
      <c r="D10" s="23"/>
      <c r="E10" s="23"/>
      <c r="F10" s="23"/>
      <c r="G10" s="23"/>
      <c r="H10" s="100"/>
      <c r="I10" s="99"/>
      <c r="J10" s="23"/>
      <c r="K10" s="23"/>
      <c r="L10" s="23"/>
      <c r="M10" s="23"/>
      <c r="N10" s="23">
        <v>4</v>
      </c>
      <c r="O10" s="100">
        <v>4</v>
      </c>
      <c r="P10" s="99"/>
      <c r="Q10" s="23"/>
      <c r="R10" s="23"/>
      <c r="S10" s="23"/>
      <c r="T10" s="23"/>
      <c r="U10" s="23"/>
      <c r="V10" s="100"/>
      <c r="W10" s="99"/>
      <c r="X10" s="23"/>
      <c r="Y10" s="23"/>
      <c r="Z10" s="23"/>
      <c r="AA10" s="23"/>
      <c r="AB10" s="23"/>
      <c r="AC10" s="100"/>
      <c r="AE10" s="7"/>
    </row>
    <row r="11" spans="1:31" x14ac:dyDescent="0.25">
      <c r="A11" s="95" t="s">
        <v>221</v>
      </c>
      <c r="B11" s="99"/>
      <c r="C11" s="23"/>
      <c r="D11" s="23">
        <v>4</v>
      </c>
      <c r="E11" s="23"/>
      <c r="F11" s="23">
        <v>4</v>
      </c>
      <c r="G11" s="23">
        <v>10</v>
      </c>
      <c r="H11" s="100">
        <v>4</v>
      </c>
      <c r="I11" s="99"/>
      <c r="J11" s="23"/>
      <c r="K11" s="23">
        <v>4</v>
      </c>
      <c r="L11" s="23"/>
      <c r="M11" s="23">
        <v>4</v>
      </c>
      <c r="N11" s="23"/>
      <c r="O11" s="100"/>
      <c r="P11" s="99"/>
      <c r="Q11" s="23"/>
      <c r="R11" s="23">
        <v>4</v>
      </c>
      <c r="S11" s="23"/>
      <c r="T11" s="23">
        <v>4</v>
      </c>
      <c r="U11" s="23">
        <v>10</v>
      </c>
      <c r="V11" s="100">
        <v>4</v>
      </c>
      <c r="W11" s="99"/>
      <c r="X11" s="23"/>
      <c r="Y11" s="23">
        <v>4</v>
      </c>
      <c r="Z11" s="23"/>
      <c r="AA11" s="23">
        <v>4</v>
      </c>
      <c r="AB11" s="23">
        <v>4</v>
      </c>
      <c r="AC11" s="100">
        <v>4</v>
      </c>
    </row>
    <row r="12" spans="1:31" x14ac:dyDescent="0.25">
      <c r="A12" s="95" t="s">
        <v>222</v>
      </c>
      <c r="B12" s="99" t="s">
        <v>18</v>
      </c>
      <c r="C12" s="23" t="s">
        <v>19</v>
      </c>
      <c r="D12" s="23" t="s">
        <v>19</v>
      </c>
      <c r="E12" s="23" t="s">
        <v>18</v>
      </c>
      <c r="F12" s="23" t="s">
        <v>19</v>
      </c>
      <c r="G12" s="23"/>
      <c r="H12" s="100"/>
      <c r="I12" s="99" t="s">
        <v>18</v>
      </c>
      <c r="J12" s="23" t="s">
        <v>19</v>
      </c>
      <c r="K12" s="23"/>
      <c r="L12" s="23" t="s">
        <v>18</v>
      </c>
      <c r="M12" s="23" t="s">
        <v>19</v>
      </c>
      <c r="N12" s="23"/>
      <c r="O12" s="100"/>
      <c r="P12" s="99" t="s">
        <v>18</v>
      </c>
      <c r="Q12" s="23" t="s">
        <v>19</v>
      </c>
      <c r="R12" s="23" t="s">
        <v>19</v>
      </c>
      <c r="S12" s="23" t="s">
        <v>18</v>
      </c>
      <c r="T12" s="23" t="s">
        <v>19</v>
      </c>
      <c r="U12" s="23"/>
      <c r="V12" s="100"/>
      <c r="W12" s="99" t="s">
        <v>18</v>
      </c>
      <c r="X12" s="23" t="s">
        <v>19</v>
      </c>
      <c r="Y12" s="23" t="s">
        <v>19</v>
      </c>
      <c r="Z12" s="23" t="s">
        <v>18</v>
      </c>
      <c r="AA12" s="23" t="s">
        <v>19</v>
      </c>
      <c r="AB12" s="23"/>
      <c r="AC12" s="100" t="s">
        <v>20</v>
      </c>
    </row>
    <row r="13" spans="1:31" x14ac:dyDescent="0.25">
      <c r="A13" s="95" t="s">
        <v>223</v>
      </c>
      <c r="B13" s="99"/>
      <c r="C13" s="23" t="s">
        <v>20</v>
      </c>
      <c r="D13" s="23" t="s">
        <v>20</v>
      </c>
      <c r="E13" s="23"/>
      <c r="F13" s="23"/>
      <c r="G13" s="23" t="s">
        <v>20</v>
      </c>
      <c r="H13" s="100" t="s">
        <v>20</v>
      </c>
      <c r="I13" s="99"/>
      <c r="J13" s="23" t="s">
        <v>20</v>
      </c>
      <c r="K13" s="23" t="s">
        <v>20</v>
      </c>
      <c r="L13" s="23"/>
      <c r="M13" s="23"/>
      <c r="N13" s="23" t="s">
        <v>20</v>
      </c>
      <c r="O13" s="100" t="s">
        <v>20</v>
      </c>
      <c r="P13" s="99"/>
      <c r="Q13" s="23" t="s">
        <v>20</v>
      </c>
      <c r="R13" s="23" t="s">
        <v>20</v>
      </c>
      <c r="S13" s="23"/>
      <c r="T13" s="23"/>
      <c r="U13" s="23" t="s">
        <v>20</v>
      </c>
      <c r="V13" s="100" t="s">
        <v>20</v>
      </c>
      <c r="W13" s="99"/>
      <c r="X13" s="23" t="s">
        <v>20</v>
      </c>
      <c r="Y13" s="23" t="s">
        <v>20</v>
      </c>
      <c r="Z13" s="23"/>
      <c r="AA13" s="23"/>
      <c r="AB13" s="23"/>
      <c r="AC13" s="100"/>
    </row>
    <row r="14" spans="1:31" x14ac:dyDescent="0.25">
      <c r="A14" s="95" t="s">
        <v>224</v>
      </c>
      <c r="B14" s="99"/>
      <c r="C14" s="23"/>
      <c r="D14" s="23"/>
      <c r="E14" s="23"/>
      <c r="F14" s="23" t="s">
        <v>20</v>
      </c>
      <c r="G14" s="23"/>
      <c r="H14" s="100"/>
      <c r="I14" s="99"/>
      <c r="J14" s="23"/>
      <c r="K14" s="23"/>
      <c r="L14" s="23"/>
      <c r="M14" s="23" t="s">
        <v>20</v>
      </c>
      <c r="N14" s="23"/>
      <c r="O14" s="100"/>
      <c r="P14" s="99"/>
      <c r="Q14" s="23"/>
      <c r="R14" s="23"/>
      <c r="S14" s="23"/>
      <c r="T14" s="23" t="s">
        <v>20</v>
      </c>
      <c r="U14" s="23"/>
      <c r="V14" s="100"/>
      <c r="W14" s="99"/>
      <c r="X14" s="23"/>
      <c r="Y14" s="23"/>
      <c r="Z14" s="23"/>
      <c r="AA14" s="23" t="s">
        <v>20</v>
      </c>
      <c r="AB14" s="23"/>
      <c r="AC14" s="100"/>
    </row>
    <row r="15" spans="1:31" x14ac:dyDescent="0.25">
      <c r="A15" s="95" t="s">
        <v>225</v>
      </c>
      <c r="B15" s="99"/>
      <c r="C15" s="23"/>
      <c r="D15" s="23"/>
      <c r="E15" s="23"/>
      <c r="F15" s="23"/>
      <c r="G15" s="23"/>
      <c r="H15" s="100"/>
      <c r="I15" s="99"/>
      <c r="J15" s="23"/>
      <c r="K15" s="23"/>
      <c r="L15" s="23"/>
      <c r="M15" s="23"/>
      <c r="N15" s="23"/>
      <c r="O15" s="100"/>
      <c r="P15" s="99"/>
      <c r="Q15" s="23"/>
      <c r="R15" s="23"/>
      <c r="S15" s="23"/>
      <c r="T15" s="23"/>
      <c r="U15" s="23"/>
      <c r="V15" s="100"/>
      <c r="W15" s="99"/>
      <c r="X15" s="23"/>
      <c r="Y15" s="23"/>
      <c r="Z15" s="23"/>
      <c r="AA15" s="23"/>
      <c r="AB15" s="23"/>
      <c r="AC15" s="100"/>
    </row>
    <row r="16" spans="1:31" ht="18.75" x14ac:dyDescent="0.3">
      <c r="A16" s="96" t="s">
        <v>21</v>
      </c>
      <c r="B16" s="101">
        <f t="shared" ref="B16:AC16" si="0">COUNTIF(B6:B15,"M")+COUNTIF(B6:B15,"J*")</f>
        <v>2</v>
      </c>
      <c r="C16" s="25">
        <f t="shared" si="0"/>
        <v>2</v>
      </c>
      <c r="D16" s="25">
        <f t="shared" si="0"/>
        <v>2</v>
      </c>
      <c r="E16" s="25">
        <f t="shared" si="0"/>
        <v>1</v>
      </c>
      <c r="F16" s="25">
        <f t="shared" si="0"/>
        <v>1</v>
      </c>
      <c r="G16" s="25">
        <f t="shared" si="0"/>
        <v>1</v>
      </c>
      <c r="H16" s="102">
        <f t="shared" si="0"/>
        <v>1</v>
      </c>
      <c r="I16" s="101">
        <f t="shared" si="0"/>
        <v>1</v>
      </c>
      <c r="J16" s="25">
        <f t="shared" si="0"/>
        <v>2</v>
      </c>
      <c r="K16" s="25">
        <f t="shared" si="0"/>
        <v>2</v>
      </c>
      <c r="L16" s="25">
        <f t="shared" si="0"/>
        <v>1</v>
      </c>
      <c r="M16" s="25">
        <f t="shared" si="0"/>
        <v>1</v>
      </c>
      <c r="N16" s="25">
        <f t="shared" si="0"/>
        <v>1</v>
      </c>
      <c r="O16" s="102">
        <f t="shared" si="0"/>
        <v>1</v>
      </c>
      <c r="P16" s="101">
        <f t="shared" si="0"/>
        <v>1</v>
      </c>
      <c r="Q16" s="25">
        <f t="shared" si="0"/>
        <v>1</v>
      </c>
      <c r="R16" s="25">
        <f t="shared" si="0"/>
        <v>2</v>
      </c>
      <c r="S16" s="25">
        <f t="shared" si="0"/>
        <v>1</v>
      </c>
      <c r="T16" s="25">
        <f t="shared" si="0"/>
        <v>2</v>
      </c>
      <c r="U16" s="25">
        <f t="shared" si="0"/>
        <v>1</v>
      </c>
      <c r="V16" s="102">
        <f t="shared" si="0"/>
        <v>1</v>
      </c>
      <c r="W16" s="101">
        <f t="shared" si="0"/>
        <v>1</v>
      </c>
      <c r="X16" s="25">
        <f t="shared" si="0"/>
        <v>1</v>
      </c>
      <c r="Y16" s="25">
        <f t="shared" si="0"/>
        <v>1</v>
      </c>
      <c r="Z16" s="25">
        <f t="shared" si="0"/>
        <v>1</v>
      </c>
      <c r="AA16" s="25">
        <f t="shared" si="0"/>
        <v>2</v>
      </c>
      <c r="AB16" s="25">
        <f t="shared" si="0"/>
        <v>1</v>
      </c>
      <c r="AC16" s="102">
        <f t="shared" si="0"/>
        <v>1</v>
      </c>
    </row>
    <row r="17" spans="1:29" ht="18.75" x14ac:dyDescent="0.3">
      <c r="A17" s="96" t="s">
        <v>22</v>
      </c>
      <c r="B17" s="103">
        <f>IF(AND(OR(B$2="F",B$4="S",B$4="D"),(COUNTIF(B$6:B$15,"G")+COUNTIF(B$6:B$15,"G1")+COUNTIF(B$6:B$15,"G4N")=0)),"OK",IF(AND(OR(B$2="F",B$4="S",B$4="D"),(COUNTIF(B$6:B$15,"G")+COUNTIF(B$6:B$15,"G1")+COUNTIF(B$6:B$15,"G4N")&gt;=1)),COUNTIF(B$6:B$15,"G")+COUNTIF(B$6:B$15,"G1")+COUNTIF(B$6:B$15,"G4N")&amp;"?",COUNTIF(B$6:B$15,"G")+COUNTIF(B$6:B$15,"G1")+COUNTIF(B$6:B$15,"G4N")))</f>
        <v>1</v>
      </c>
      <c r="C17" s="34">
        <f t="shared" ref="C17:AC17" si="1">IF(AND(OR(C$2="F",C$4="S",C$4="D"),(COUNTIF(C$6:C$15,"G")+COUNTIF(C$6:C$15,"G1")+COUNTIF(C$6:C$15,"G4N")=0)),"OK",IF(AND(OR(C$2="F",C$4="S",C$4="D"),(COUNTIF(C$6:C$15,"G")+COUNTIF(C$6:C$15,"G1")+COUNTIF(C$6:C$15,"G4N")&gt;=1)),COUNTIF(C$6:C$15,"G")+COUNTIF(C$6:C$15,"G1")+COUNTIF(C$6:C$15,"G4N")&amp;"?",COUNTIF(C$6:C$15,"G")+COUNTIF(C$6:C$15,"G1")+COUNTIF(C$6:C$15,"G4N")))</f>
        <v>1</v>
      </c>
      <c r="D17" s="34">
        <f t="shared" si="1"/>
        <v>1</v>
      </c>
      <c r="E17" s="34">
        <f t="shared" si="1"/>
        <v>1</v>
      </c>
      <c r="F17" s="34">
        <f t="shared" si="1"/>
        <v>1</v>
      </c>
      <c r="G17" s="34" t="str">
        <f t="shared" si="1"/>
        <v>OK</v>
      </c>
      <c r="H17" s="104" t="str">
        <f t="shared" si="1"/>
        <v>OK</v>
      </c>
      <c r="I17" s="103">
        <f t="shared" si="1"/>
        <v>1</v>
      </c>
      <c r="J17" s="34">
        <f t="shared" si="1"/>
        <v>1</v>
      </c>
      <c r="K17" s="34" t="str">
        <f t="shared" si="1"/>
        <v>OK</v>
      </c>
      <c r="L17" s="34">
        <f t="shared" si="1"/>
        <v>1</v>
      </c>
      <c r="M17" s="34">
        <f t="shared" si="1"/>
        <v>1</v>
      </c>
      <c r="N17" s="34" t="str">
        <f t="shared" si="1"/>
        <v>OK</v>
      </c>
      <c r="O17" s="104" t="str">
        <f t="shared" si="1"/>
        <v>OK</v>
      </c>
      <c r="P17" s="103">
        <f t="shared" si="1"/>
        <v>1</v>
      </c>
      <c r="Q17" s="34">
        <f t="shared" si="1"/>
        <v>1</v>
      </c>
      <c r="R17" s="34">
        <f t="shared" si="1"/>
        <v>1</v>
      </c>
      <c r="S17" s="34">
        <f t="shared" si="1"/>
        <v>1</v>
      </c>
      <c r="T17" s="34">
        <f t="shared" si="1"/>
        <v>1</v>
      </c>
      <c r="U17" s="34" t="str">
        <f t="shared" si="1"/>
        <v>OK</v>
      </c>
      <c r="V17" s="104" t="str">
        <f t="shared" si="1"/>
        <v>OK</v>
      </c>
      <c r="W17" s="103">
        <f t="shared" si="1"/>
        <v>1</v>
      </c>
      <c r="X17" s="34">
        <f t="shared" si="1"/>
        <v>1</v>
      </c>
      <c r="Y17" s="34">
        <f t="shared" si="1"/>
        <v>1</v>
      </c>
      <c r="Z17" s="34">
        <f t="shared" si="1"/>
        <v>1</v>
      </c>
      <c r="AA17" s="34">
        <f t="shared" si="1"/>
        <v>1</v>
      </c>
      <c r="AB17" s="34" t="str">
        <f t="shared" si="1"/>
        <v>OK</v>
      </c>
      <c r="AC17" s="106" t="str">
        <f t="shared" si="1"/>
        <v>OK</v>
      </c>
    </row>
    <row r="18" spans="1:29" ht="18.75" x14ac:dyDescent="0.3">
      <c r="A18" s="96" t="s">
        <v>23</v>
      </c>
      <c r="B18" s="105">
        <f t="shared" ref="B18:AC18" si="2">IF(AND(OR(B$2="F",B$4="D"),(COUNTIF(B$6:B$15,"Res")+COUNTIF(B$6:B$15,"10")=0)),"OK",IF(AND(OR(B$2="F",,B$4="D"),(COUNTIF(B$6:B$15,"Res")+COUNTIF(B$6:B$15,10)&gt;=1)),COUNTIF(B$6:B$15,"Res")+COUNTIF(B$6:B$15,"10")&amp;"?",COUNTIF(B$6:B$15,"Res")+COUNTIF(B$6:B$15,10)))</f>
        <v>1</v>
      </c>
      <c r="C18" s="26">
        <f t="shared" si="2"/>
        <v>1</v>
      </c>
      <c r="D18" s="26">
        <f t="shared" si="2"/>
        <v>1</v>
      </c>
      <c r="E18" s="26">
        <f t="shared" si="2"/>
        <v>1</v>
      </c>
      <c r="F18" s="26">
        <f t="shared" si="2"/>
        <v>1</v>
      </c>
      <c r="G18" s="26">
        <f t="shared" si="2"/>
        <v>1</v>
      </c>
      <c r="H18" s="106" t="str">
        <f t="shared" si="2"/>
        <v>OK</v>
      </c>
      <c r="I18" s="105">
        <f t="shared" si="2"/>
        <v>1</v>
      </c>
      <c r="J18" s="26">
        <f t="shared" si="2"/>
        <v>1</v>
      </c>
      <c r="K18" s="26" t="str">
        <f t="shared" si="2"/>
        <v>1?</v>
      </c>
      <c r="L18" s="26">
        <f t="shared" si="2"/>
        <v>1</v>
      </c>
      <c r="M18" s="26">
        <f t="shared" si="2"/>
        <v>1</v>
      </c>
      <c r="N18" s="26">
        <f t="shared" si="2"/>
        <v>1</v>
      </c>
      <c r="O18" s="106" t="str">
        <f t="shared" si="2"/>
        <v>OK</v>
      </c>
      <c r="P18" s="105">
        <f t="shared" si="2"/>
        <v>1</v>
      </c>
      <c r="Q18" s="26">
        <f t="shared" si="2"/>
        <v>1</v>
      </c>
      <c r="R18" s="26">
        <f t="shared" si="2"/>
        <v>1</v>
      </c>
      <c r="S18" s="26">
        <f t="shared" si="2"/>
        <v>1</v>
      </c>
      <c r="T18" s="26">
        <f t="shared" si="2"/>
        <v>1</v>
      </c>
      <c r="U18" s="26">
        <f t="shared" si="2"/>
        <v>1</v>
      </c>
      <c r="V18" s="106" t="str">
        <f t="shared" si="2"/>
        <v>OK</v>
      </c>
      <c r="W18" s="105">
        <f t="shared" si="2"/>
        <v>1</v>
      </c>
      <c r="X18" s="26">
        <f t="shared" si="2"/>
        <v>1</v>
      </c>
      <c r="Y18" s="26">
        <f t="shared" si="2"/>
        <v>1</v>
      </c>
      <c r="Z18" s="26">
        <f t="shared" si="2"/>
        <v>1</v>
      </c>
      <c r="AA18" s="26">
        <f t="shared" si="2"/>
        <v>1</v>
      </c>
      <c r="AB18" s="26">
        <f t="shared" si="2"/>
        <v>0</v>
      </c>
      <c r="AC18" s="106" t="str">
        <f t="shared" si="2"/>
        <v>OK</v>
      </c>
    </row>
    <row r="19" spans="1:29" ht="18.75" x14ac:dyDescent="0.3">
      <c r="A19" s="96" t="s">
        <v>24</v>
      </c>
      <c r="B19" s="101">
        <f t="shared" ref="B19:AC19" si="3">(COUNTIF(B6:B15,"4")+COUNTIF(B6:B15,"10")+COUNTIF(B6:B15,"G4N")+COUNTIF(B6:B15,"4N"))</f>
        <v>1</v>
      </c>
      <c r="C19" s="25">
        <f t="shared" si="3"/>
        <v>1</v>
      </c>
      <c r="D19" s="25">
        <f t="shared" si="3"/>
        <v>1</v>
      </c>
      <c r="E19" s="25">
        <f t="shared" si="3"/>
        <v>1</v>
      </c>
      <c r="F19" s="25">
        <f t="shared" si="3"/>
        <v>1</v>
      </c>
      <c r="G19" s="25">
        <f t="shared" si="3"/>
        <v>1</v>
      </c>
      <c r="H19" s="102">
        <f t="shared" si="3"/>
        <v>1</v>
      </c>
      <c r="I19" s="101">
        <f t="shared" si="3"/>
        <v>1</v>
      </c>
      <c r="J19" s="25">
        <f t="shared" si="3"/>
        <v>1</v>
      </c>
      <c r="K19" s="25">
        <f t="shared" si="3"/>
        <v>1</v>
      </c>
      <c r="L19" s="25">
        <f t="shared" si="3"/>
        <v>1</v>
      </c>
      <c r="M19" s="25">
        <f t="shared" si="3"/>
        <v>1</v>
      </c>
      <c r="N19" s="25">
        <f t="shared" si="3"/>
        <v>1</v>
      </c>
      <c r="O19" s="102">
        <f t="shared" si="3"/>
        <v>1</v>
      </c>
      <c r="P19" s="101">
        <f t="shared" si="3"/>
        <v>1</v>
      </c>
      <c r="Q19" s="25">
        <f t="shared" si="3"/>
        <v>1</v>
      </c>
      <c r="R19" s="25">
        <f t="shared" si="3"/>
        <v>1</v>
      </c>
      <c r="S19" s="25">
        <f t="shared" si="3"/>
        <v>1</v>
      </c>
      <c r="T19" s="25">
        <f t="shared" si="3"/>
        <v>1</v>
      </c>
      <c r="U19" s="25">
        <f t="shared" si="3"/>
        <v>1</v>
      </c>
      <c r="V19" s="102">
        <f t="shared" si="3"/>
        <v>1</v>
      </c>
      <c r="W19" s="101">
        <f t="shared" si="3"/>
        <v>1</v>
      </c>
      <c r="X19" s="25">
        <f t="shared" si="3"/>
        <v>1</v>
      </c>
      <c r="Y19" s="25">
        <f t="shared" si="3"/>
        <v>1</v>
      </c>
      <c r="Z19" s="25">
        <f t="shared" si="3"/>
        <v>1</v>
      </c>
      <c r="AA19" s="25">
        <f t="shared" si="3"/>
        <v>1</v>
      </c>
      <c r="AB19" s="25">
        <f t="shared" si="3"/>
        <v>1</v>
      </c>
      <c r="AC19" s="102">
        <f t="shared" si="3"/>
        <v>1</v>
      </c>
    </row>
    <row r="20" spans="1:29" ht="18.75" x14ac:dyDescent="0.3">
      <c r="A20" s="96" t="s">
        <v>25</v>
      </c>
      <c r="B20" s="101">
        <f t="shared" ref="B20:AC20" si="4">(COUNTIF(B$6:B$15,"G4N")+COUNTIF(B$6:B$15,"N")+COUNTIF(B$6:B$15,"4N"))</f>
        <v>1</v>
      </c>
      <c r="C20" s="25">
        <f t="shared" si="4"/>
        <v>1</v>
      </c>
      <c r="D20" s="25">
        <f t="shared" si="4"/>
        <v>1</v>
      </c>
      <c r="E20" s="25">
        <f t="shared" si="4"/>
        <v>1</v>
      </c>
      <c r="F20" s="25">
        <f t="shared" si="4"/>
        <v>1</v>
      </c>
      <c r="G20" s="25">
        <f t="shared" si="4"/>
        <v>1</v>
      </c>
      <c r="H20" s="102">
        <f t="shared" si="4"/>
        <v>1</v>
      </c>
      <c r="I20" s="101">
        <f t="shared" si="4"/>
        <v>1</v>
      </c>
      <c r="J20" s="25">
        <f t="shared" si="4"/>
        <v>1</v>
      </c>
      <c r="K20" s="25">
        <f t="shared" si="4"/>
        <v>1</v>
      </c>
      <c r="L20" s="25">
        <f t="shared" si="4"/>
        <v>1</v>
      </c>
      <c r="M20" s="25">
        <f t="shared" si="4"/>
        <v>1</v>
      </c>
      <c r="N20" s="25">
        <f t="shared" si="4"/>
        <v>1</v>
      </c>
      <c r="O20" s="102">
        <f t="shared" si="4"/>
        <v>1</v>
      </c>
      <c r="P20" s="101">
        <f t="shared" si="4"/>
        <v>1</v>
      </c>
      <c r="Q20" s="25">
        <f t="shared" si="4"/>
        <v>1</v>
      </c>
      <c r="R20" s="25">
        <f t="shared" si="4"/>
        <v>1</v>
      </c>
      <c r="S20" s="25">
        <f t="shared" si="4"/>
        <v>1</v>
      </c>
      <c r="T20" s="25">
        <f t="shared" si="4"/>
        <v>1</v>
      </c>
      <c r="U20" s="25">
        <f t="shared" si="4"/>
        <v>1</v>
      </c>
      <c r="V20" s="102">
        <f t="shared" si="4"/>
        <v>1</v>
      </c>
      <c r="W20" s="101">
        <f t="shared" si="4"/>
        <v>1</v>
      </c>
      <c r="X20" s="25">
        <f t="shared" si="4"/>
        <v>1</v>
      </c>
      <c r="Y20" s="25">
        <f t="shared" si="4"/>
        <v>1</v>
      </c>
      <c r="Z20" s="25">
        <f t="shared" si="4"/>
        <v>1</v>
      </c>
      <c r="AA20" s="25">
        <f t="shared" si="4"/>
        <v>1</v>
      </c>
      <c r="AB20" s="25">
        <f>(COUNTIF(AB$6:AB$15,"G4N")+COUNTIF(AB$6:AB$15,"N")+COUNTIF(AB$6:AB$15,"4N"))</f>
        <v>0</v>
      </c>
      <c r="AC20" s="102">
        <f t="shared" si="4"/>
        <v>1</v>
      </c>
    </row>
    <row r="21" spans="1:29" ht="18.75" x14ac:dyDescent="0.3">
      <c r="A21" s="137" t="s">
        <v>208</v>
      </c>
      <c r="B21" s="85"/>
      <c r="C21" s="85"/>
      <c r="D21" s="85"/>
      <c r="E21" s="85"/>
      <c r="F21" s="85"/>
      <c r="G21" s="85"/>
      <c r="H21" s="85"/>
      <c r="I21" s="85"/>
      <c r="J21" s="85"/>
      <c r="K21" s="85"/>
      <c r="L21" s="85"/>
      <c r="M21" s="85"/>
      <c r="N21" s="85"/>
      <c r="O21" s="85"/>
      <c r="P21" s="85"/>
      <c r="Q21" s="85"/>
      <c r="R21" s="85"/>
      <c r="S21" s="85"/>
      <c r="T21" s="85"/>
      <c r="U21" s="85"/>
      <c r="V21" s="85"/>
      <c r="W21" s="85"/>
      <c r="X21" s="85"/>
      <c r="Y21" s="85"/>
      <c r="Z21" s="85"/>
      <c r="AA21" s="85"/>
      <c r="AB21" s="85"/>
      <c r="AC21" s="85"/>
    </row>
    <row r="22" spans="1:29" x14ac:dyDescent="0.25">
      <c r="A22" s="21" t="s">
        <v>227</v>
      </c>
      <c r="B22" s="99" t="s">
        <v>11</v>
      </c>
      <c r="C22" s="23" t="s">
        <v>11</v>
      </c>
      <c r="D22" s="23" t="s">
        <v>11</v>
      </c>
      <c r="E22" s="23" t="s">
        <v>11</v>
      </c>
      <c r="F22" s="23" t="s">
        <v>11</v>
      </c>
      <c r="G22" s="23" t="s">
        <v>16</v>
      </c>
      <c r="H22" s="100" t="s">
        <v>16</v>
      </c>
      <c r="I22" s="99" t="s">
        <v>11</v>
      </c>
      <c r="J22" s="23" t="s">
        <v>11</v>
      </c>
      <c r="K22" s="23" t="s">
        <v>11</v>
      </c>
      <c r="L22" s="23" t="s">
        <v>11</v>
      </c>
      <c r="M22" s="23" t="s">
        <v>11</v>
      </c>
      <c r="N22" s="23" t="s">
        <v>16</v>
      </c>
      <c r="O22" s="100" t="s">
        <v>16</v>
      </c>
      <c r="P22" s="99" t="s">
        <v>11</v>
      </c>
      <c r="Q22" s="23" t="s">
        <v>11</v>
      </c>
      <c r="R22" s="23" t="s">
        <v>11</v>
      </c>
      <c r="S22" s="23" t="s">
        <v>11</v>
      </c>
      <c r="T22" s="23" t="s">
        <v>11</v>
      </c>
      <c r="U22" s="23" t="s">
        <v>16</v>
      </c>
      <c r="V22" s="100" t="s">
        <v>16</v>
      </c>
      <c r="W22" s="99" t="s">
        <v>11</v>
      </c>
      <c r="X22" s="23" t="s">
        <v>11</v>
      </c>
      <c r="Y22" s="23" t="s">
        <v>11</v>
      </c>
      <c r="Z22" s="23" t="s">
        <v>11</v>
      </c>
      <c r="AA22" s="23" t="s">
        <v>11</v>
      </c>
      <c r="AB22" s="23" t="s">
        <v>16</v>
      </c>
      <c r="AC22" s="100" t="s">
        <v>16</v>
      </c>
    </row>
    <row r="23" spans="1:29" x14ac:dyDescent="0.25">
      <c r="A23" s="21" t="s">
        <v>228</v>
      </c>
      <c r="B23" s="99"/>
      <c r="C23" s="23"/>
      <c r="D23" s="23"/>
      <c r="E23" s="23"/>
      <c r="F23" s="23"/>
      <c r="G23" s="23"/>
      <c r="H23" s="100"/>
      <c r="I23" s="99"/>
      <c r="J23" s="23"/>
      <c r="K23" s="23"/>
      <c r="L23" s="23"/>
      <c r="M23" s="23"/>
      <c r="N23" s="23"/>
      <c r="O23" s="100"/>
      <c r="P23" s="99"/>
      <c r="Q23" s="23"/>
      <c r="R23" s="23"/>
      <c r="S23" s="23"/>
      <c r="T23" s="23"/>
      <c r="U23" s="23"/>
      <c r="V23" s="100"/>
      <c r="W23" s="99"/>
      <c r="X23" s="23"/>
      <c r="Y23" s="23"/>
      <c r="Z23" s="23"/>
      <c r="AA23" s="23"/>
      <c r="AB23" s="23"/>
      <c r="AC23" s="100"/>
    </row>
    <row r="24" spans="1:29" x14ac:dyDescent="0.25">
      <c r="A24" s="21" t="s">
        <v>229</v>
      </c>
      <c r="B24" s="99" t="s">
        <v>26</v>
      </c>
      <c r="C24" s="23" t="s">
        <v>11</v>
      </c>
      <c r="D24" s="23" t="s">
        <v>11</v>
      </c>
      <c r="E24" s="23" t="s">
        <v>16</v>
      </c>
      <c r="F24" s="23" t="s">
        <v>16</v>
      </c>
      <c r="G24" s="23" t="s">
        <v>16</v>
      </c>
      <c r="H24" s="100" t="s">
        <v>16</v>
      </c>
      <c r="I24" s="99" t="s">
        <v>11</v>
      </c>
      <c r="J24" s="23" t="s">
        <v>11</v>
      </c>
      <c r="K24" s="23" t="s">
        <v>16</v>
      </c>
      <c r="L24" s="23" t="s">
        <v>16</v>
      </c>
      <c r="M24" s="23" t="s">
        <v>11</v>
      </c>
      <c r="N24" s="23" t="s">
        <v>12</v>
      </c>
      <c r="O24" s="100" t="s">
        <v>12</v>
      </c>
      <c r="P24" s="99" t="s">
        <v>26</v>
      </c>
      <c r="Q24" s="23" t="s">
        <v>11</v>
      </c>
      <c r="R24" s="23" t="s">
        <v>16</v>
      </c>
      <c r="S24" s="23" t="s">
        <v>11</v>
      </c>
      <c r="T24" s="23" t="s">
        <v>11</v>
      </c>
      <c r="U24" s="23" t="s">
        <v>16</v>
      </c>
      <c r="V24" s="100" t="s">
        <v>16</v>
      </c>
      <c r="W24" s="99" t="s">
        <v>11</v>
      </c>
      <c r="X24" s="23" t="s">
        <v>11</v>
      </c>
      <c r="Y24" s="23" t="s">
        <v>11</v>
      </c>
      <c r="Z24" s="23" t="s">
        <v>16</v>
      </c>
      <c r="AA24" s="23" t="s">
        <v>16</v>
      </c>
      <c r="AB24" s="23" t="s">
        <v>12</v>
      </c>
      <c r="AC24" s="100" t="s">
        <v>12</v>
      </c>
    </row>
    <row r="25" spans="1:29" x14ac:dyDescent="0.25">
      <c r="A25" s="21" t="s">
        <v>230</v>
      </c>
      <c r="B25" s="99" t="s">
        <v>11</v>
      </c>
      <c r="C25" s="23"/>
      <c r="D25" s="23"/>
      <c r="E25" s="23" t="s">
        <v>11</v>
      </c>
      <c r="F25" s="23" t="s">
        <v>11</v>
      </c>
      <c r="G25" s="23" t="s">
        <v>12</v>
      </c>
      <c r="H25" s="100" t="s">
        <v>12</v>
      </c>
      <c r="I25" s="99"/>
      <c r="J25" s="23"/>
      <c r="K25" s="23" t="s">
        <v>11</v>
      </c>
      <c r="L25" s="23" t="s">
        <v>11</v>
      </c>
      <c r="M25" s="23"/>
      <c r="N25" s="23"/>
      <c r="O25" s="100"/>
      <c r="P25" s="99" t="s">
        <v>11</v>
      </c>
      <c r="Q25" s="23"/>
      <c r="R25" s="23" t="s">
        <v>11</v>
      </c>
      <c r="S25" s="23"/>
      <c r="T25" s="23"/>
      <c r="U25" s="23" t="s">
        <v>12</v>
      </c>
      <c r="V25" s="100" t="s">
        <v>12</v>
      </c>
      <c r="W25" s="99"/>
      <c r="X25" s="23"/>
      <c r="Y25" s="23"/>
      <c r="Z25" s="23" t="s">
        <v>11</v>
      </c>
      <c r="AA25" s="23" t="s">
        <v>11</v>
      </c>
      <c r="AB25" s="23"/>
      <c r="AC25" s="100"/>
    </row>
    <row r="26" spans="1:29" x14ac:dyDescent="0.25">
      <c r="A26" s="21" t="s">
        <v>231</v>
      </c>
      <c r="B26" s="99" t="s">
        <v>28</v>
      </c>
      <c r="C26" s="23" t="s">
        <v>28</v>
      </c>
      <c r="D26" s="23" t="s">
        <v>28</v>
      </c>
      <c r="E26" s="23" t="s">
        <v>28</v>
      </c>
      <c r="F26" s="23" t="s">
        <v>28</v>
      </c>
      <c r="G26" s="23"/>
      <c r="H26" s="100"/>
      <c r="I26" s="99" t="s">
        <v>28</v>
      </c>
      <c r="J26" s="23" t="s">
        <v>28</v>
      </c>
      <c r="K26" s="23" t="s">
        <v>28</v>
      </c>
      <c r="L26" s="23" t="s">
        <v>28</v>
      </c>
      <c r="M26" s="23" t="s">
        <v>28</v>
      </c>
      <c r="N26" s="23" t="s">
        <v>28</v>
      </c>
      <c r="O26" s="100"/>
      <c r="P26" s="99" t="s">
        <v>28</v>
      </c>
      <c r="Q26" s="23" t="s">
        <v>28</v>
      </c>
      <c r="R26" s="23" t="s">
        <v>28</v>
      </c>
      <c r="S26" s="23" t="s">
        <v>28</v>
      </c>
      <c r="T26" s="23" t="s">
        <v>28</v>
      </c>
      <c r="U26" s="23"/>
      <c r="V26" s="100"/>
      <c r="W26" s="99" t="s">
        <v>28</v>
      </c>
      <c r="X26" s="23" t="s">
        <v>28</v>
      </c>
      <c r="Y26" s="23" t="s">
        <v>28</v>
      </c>
      <c r="Z26" s="23" t="s">
        <v>28</v>
      </c>
      <c r="AA26" s="23" t="s">
        <v>28</v>
      </c>
      <c r="AB26" s="23"/>
      <c r="AC26" s="100"/>
    </row>
    <row r="27" spans="1:29" x14ac:dyDescent="0.25">
      <c r="A27" s="21" t="s">
        <v>232</v>
      </c>
      <c r="B27" s="99"/>
      <c r="C27" s="23"/>
      <c r="D27" s="23"/>
      <c r="E27" s="23"/>
      <c r="F27" s="23"/>
      <c r="G27" s="23">
        <v>10</v>
      </c>
      <c r="H27" s="100">
        <v>4</v>
      </c>
      <c r="I27" s="99"/>
      <c r="J27" s="23"/>
      <c r="K27" s="23"/>
      <c r="L27" s="23">
        <v>4</v>
      </c>
      <c r="M27" s="23"/>
      <c r="N27" s="23" t="s">
        <v>28</v>
      </c>
      <c r="O27" s="100"/>
      <c r="P27" s="99"/>
      <c r="Q27" s="23"/>
      <c r="R27" s="23"/>
      <c r="S27" s="23">
        <v>4</v>
      </c>
      <c r="T27" s="23">
        <v>4</v>
      </c>
      <c r="U27" s="23">
        <v>10</v>
      </c>
      <c r="V27" s="100">
        <v>4</v>
      </c>
      <c r="W27" s="99"/>
      <c r="X27" s="23"/>
      <c r="Y27" s="23"/>
      <c r="Z27" s="23">
        <v>4</v>
      </c>
      <c r="AA27" s="23"/>
      <c r="AB27" s="23" t="s">
        <v>28</v>
      </c>
      <c r="AC27" s="100"/>
    </row>
    <row r="28" spans="1:29" x14ac:dyDescent="0.25">
      <c r="A28" s="21" t="s">
        <v>233</v>
      </c>
      <c r="B28" s="99"/>
      <c r="C28" s="23"/>
      <c r="D28" s="23">
        <v>4</v>
      </c>
      <c r="E28" s="23" t="s">
        <v>20</v>
      </c>
      <c r="F28" s="23"/>
      <c r="G28" s="23"/>
      <c r="H28" s="100"/>
      <c r="I28" s="99">
        <v>4</v>
      </c>
      <c r="J28" s="23"/>
      <c r="K28" s="23">
        <v>4</v>
      </c>
      <c r="L28" s="23" t="s">
        <v>20</v>
      </c>
      <c r="M28" s="23">
        <v>4</v>
      </c>
      <c r="N28" s="23"/>
      <c r="O28" s="100"/>
      <c r="P28" s="99"/>
      <c r="Q28" s="23"/>
      <c r="R28" s="23">
        <v>4</v>
      </c>
      <c r="S28" s="23" t="s">
        <v>20</v>
      </c>
      <c r="T28" s="23"/>
      <c r="U28" s="23" t="s">
        <v>20</v>
      </c>
      <c r="V28" s="100" t="s">
        <v>20</v>
      </c>
      <c r="W28" s="99">
        <v>4</v>
      </c>
      <c r="X28" s="23"/>
      <c r="Y28" s="23">
        <v>4</v>
      </c>
      <c r="Z28" s="23" t="s">
        <v>20</v>
      </c>
      <c r="AA28" s="23">
        <v>4</v>
      </c>
      <c r="AB28" s="23"/>
      <c r="AC28" s="100"/>
    </row>
    <row r="29" spans="1:29" x14ac:dyDescent="0.25">
      <c r="A29" s="21" t="s">
        <v>234</v>
      </c>
      <c r="B29" s="99" t="s">
        <v>20</v>
      </c>
      <c r="C29" s="23">
        <v>4</v>
      </c>
      <c r="D29" s="23"/>
      <c r="E29" s="23"/>
      <c r="F29" s="23" t="s">
        <v>20</v>
      </c>
      <c r="G29" s="23"/>
      <c r="H29" s="100" t="s">
        <v>20</v>
      </c>
      <c r="I29" s="99" t="s">
        <v>20</v>
      </c>
      <c r="J29" s="23">
        <v>4</v>
      </c>
      <c r="K29" s="23"/>
      <c r="L29" s="23"/>
      <c r="M29" s="23" t="s">
        <v>20</v>
      </c>
      <c r="N29" s="23"/>
      <c r="O29" s="100"/>
      <c r="P29" s="99" t="s">
        <v>20</v>
      </c>
      <c r="Q29" s="23">
        <v>4</v>
      </c>
      <c r="R29" s="23"/>
      <c r="S29" s="23"/>
      <c r="T29" s="23" t="s">
        <v>20</v>
      </c>
      <c r="U29" s="23"/>
      <c r="V29" s="100"/>
      <c r="W29" s="99" t="s">
        <v>20</v>
      </c>
      <c r="X29" s="23">
        <v>4</v>
      </c>
      <c r="Y29" s="23"/>
      <c r="Z29" s="23"/>
      <c r="AA29" s="23" t="s">
        <v>20</v>
      </c>
      <c r="AB29" s="23"/>
      <c r="AC29" s="100"/>
    </row>
    <row r="30" spans="1:29" x14ac:dyDescent="0.25">
      <c r="A30" s="21" t="s">
        <v>235</v>
      </c>
      <c r="B30" s="99"/>
      <c r="C30" s="23"/>
      <c r="D30" s="23" t="s">
        <v>20</v>
      </c>
      <c r="E30" s="23"/>
      <c r="F30" s="23"/>
      <c r="G30" s="23"/>
      <c r="H30" s="100"/>
      <c r="I30" s="99"/>
      <c r="J30" s="23"/>
      <c r="K30" s="23" t="s">
        <v>20</v>
      </c>
      <c r="L30" s="23"/>
      <c r="M30" s="23"/>
      <c r="N30" s="23"/>
      <c r="O30" s="100" t="s">
        <v>20</v>
      </c>
      <c r="P30" s="99"/>
      <c r="Q30" s="23"/>
      <c r="R30" s="23" t="s">
        <v>20</v>
      </c>
      <c r="S30" s="23"/>
      <c r="T30" s="23"/>
      <c r="U30" s="23"/>
      <c r="V30" s="100"/>
      <c r="W30" s="99"/>
      <c r="X30" s="23"/>
      <c r="Y30" s="23" t="s">
        <v>20</v>
      </c>
      <c r="Z30" s="23"/>
      <c r="AA30" s="23"/>
      <c r="AB30" s="23" t="s">
        <v>20</v>
      </c>
      <c r="AC30" s="100"/>
    </row>
    <row r="31" spans="1:29" x14ac:dyDescent="0.25">
      <c r="A31" s="21" t="s">
        <v>236</v>
      </c>
      <c r="B31" s="99"/>
      <c r="C31" s="23" t="s">
        <v>20</v>
      </c>
      <c r="D31" s="23"/>
      <c r="E31" s="23"/>
      <c r="F31" s="23"/>
      <c r="G31" s="23"/>
      <c r="H31" s="100"/>
      <c r="I31" s="99"/>
      <c r="J31" s="23" t="s">
        <v>20</v>
      </c>
      <c r="K31" s="23"/>
      <c r="L31" s="23"/>
      <c r="M31" s="23"/>
      <c r="N31" s="23" t="s">
        <v>20</v>
      </c>
      <c r="O31" s="100"/>
      <c r="P31" s="99"/>
      <c r="Q31" s="23" t="s">
        <v>20</v>
      </c>
      <c r="R31" s="23"/>
      <c r="S31" s="23"/>
      <c r="T31" s="23"/>
      <c r="U31" s="23"/>
      <c r="V31" s="100"/>
      <c r="W31" s="99"/>
      <c r="X31" s="23" t="s">
        <v>20</v>
      </c>
      <c r="Y31" s="23"/>
      <c r="Z31" s="23"/>
      <c r="AA31" s="23"/>
      <c r="AB31" s="23"/>
      <c r="AC31" s="100" t="s">
        <v>20</v>
      </c>
    </row>
    <row r="32" spans="1:29" x14ac:dyDescent="0.25">
      <c r="A32" s="21" t="s">
        <v>243</v>
      </c>
      <c r="B32" s="99"/>
      <c r="C32" s="23"/>
      <c r="D32" s="23"/>
      <c r="E32" s="23"/>
      <c r="F32" s="23"/>
      <c r="G32" s="23" t="s">
        <v>20</v>
      </c>
      <c r="H32" s="100"/>
      <c r="I32" s="99"/>
      <c r="J32" s="23"/>
      <c r="K32" s="23"/>
      <c r="L32" s="23"/>
      <c r="M32" s="23"/>
      <c r="N32" s="23"/>
      <c r="O32" s="100"/>
      <c r="P32" s="99"/>
      <c r="Q32" s="23"/>
      <c r="R32" s="23"/>
      <c r="S32" s="23"/>
      <c r="T32" s="23"/>
      <c r="U32" s="23"/>
      <c r="V32" s="100"/>
      <c r="W32" s="99"/>
      <c r="X32" s="23"/>
      <c r="Y32" s="23"/>
      <c r="Z32" s="23"/>
      <c r="AA32" s="23"/>
      <c r="AB32" s="23"/>
      <c r="AC32" s="100"/>
    </row>
    <row r="33" spans="1:29" x14ac:dyDescent="0.25">
      <c r="A33" s="21" t="s">
        <v>244</v>
      </c>
      <c r="B33" s="99"/>
      <c r="C33" s="23"/>
      <c r="D33" s="23"/>
      <c r="E33" s="23">
        <v>4</v>
      </c>
      <c r="F33" s="23">
        <v>4</v>
      </c>
      <c r="G33" s="23"/>
      <c r="H33" s="100"/>
      <c r="I33" s="99"/>
      <c r="J33" s="23"/>
      <c r="K33" s="23"/>
      <c r="L33" s="23"/>
      <c r="M33" s="23"/>
      <c r="N33" s="23">
        <v>4</v>
      </c>
      <c r="O33" s="100">
        <v>4</v>
      </c>
      <c r="P33" s="99">
        <v>4</v>
      </c>
      <c r="Q33" s="23"/>
      <c r="R33" s="23"/>
      <c r="S33" s="23"/>
      <c r="T33" s="23"/>
      <c r="U33" s="23"/>
      <c r="V33" s="100"/>
      <c r="W33" s="99"/>
      <c r="X33" s="23"/>
      <c r="Y33" s="23"/>
      <c r="Z33" s="23"/>
      <c r="AA33" s="23"/>
      <c r="AB33" s="23">
        <v>4</v>
      </c>
      <c r="AC33" s="100">
        <v>4</v>
      </c>
    </row>
    <row r="34" spans="1:29" ht="18.75" x14ac:dyDescent="0.3">
      <c r="A34" s="96" t="s">
        <v>21</v>
      </c>
      <c r="B34" s="101">
        <f t="shared" ref="B34:AC34" si="5">COUNTIF(B24:B33,"M")+COUNTIF(B24:B33,"J*")</f>
        <v>2</v>
      </c>
      <c r="C34" s="25">
        <f t="shared" si="5"/>
        <v>1</v>
      </c>
      <c r="D34" s="25">
        <f t="shared" si="5"/>
        <v>1</v>
      </c>
      <c r="E34" s="25">
        <f t="shared" si="5"/>
        <v>1</v>
      </c>
      <c r="F34" s="25">
        <f t="shared" si="5"/>
        <v>1</v>
      </c>
      <c r="G34" s="25">
        <f t="shared" si="5"/>
        <v>1</v>
      </c>
      <c r="H34" s="102">
        <f t="shared" si="5"/>
        <v>1</v>
      </c>
      <c r="I34" s="101">
        <f t="shared" si="5"/>
        <v>1</v>
      </c>
      <c r="J34" s="25">
        <f t="shared" si="5"/>
        <v>1</v>
      </c>
      <c r="K34" s="25">
        <f t="shared" si="5"/>
        <v>1</v>
      </c>
      <c r="L34" s="25">
        <f t="shared" si="5"/>
        <v>1</v>
      </c>
      <c r="M34" s="25">
        <f t="shared" si="5"/>
        <v>1</v>
      </c>
      <c r="N34" s="25">
        <f t="shared" si="5"/>
        <v>1</v>
      </c>
      <c r="O34" s="102">
        <f t="shared" si="5"/>
        <v>1</v>
      </c>
      <c r="P34" s="101">
        <f t="shared" si="5"/>
        <v>2</v>
      </c>
      <c r="Q34" s="25">
        <f t="shared" si="5"/>
        <v>1</v>
      </c>
      <c r="R34" s="25">
        <f t="shared" si="5"/>
        <v>1</v>
      </c>
      <c r="S34" s="25">
        <f t="shared" si="5"/>
        <v>1</v>
      </c>
      <c r="T34" s="25">
        <f t="shared" si="5"/>
        <v>1</v>
      </c>
      <c r="U34" s="25">
        <f t="shared" si="5"/>
        <v>1</v>
      </c>
      <c r="V34" s="102">
        <f t="shared" si="5"/>
        <v>1</v>
      </c>
      <c r="W34" s="101">
        <f t="shared" si="5"/>
        <v>1</v>
      </c>
      <c r="X34" s="25">
        <f t="shared" si="5"/>
        <v>1</v>
      </c>
      <c r="Y34" s="25">
        <f t="shared" si="5"/>
        <v>1</v>
      </c>
      <c r="Z34" s="25">
        <f t="shared" si="5"/>
        <v>1</v>
      </c>
      <c r="AA34" s="25">
        <f t="shared" si="5"/>
        <v>1</v>
      </c>
      <c r="AB34" s="25">
        <f t="shared" si="5"/>
        <v>1</v>
      </c>
      <c r="AC34" s="102">
        <f t="shared" si="5"/>
        <v>1</v>
      </c>
    </row>
    <row r="35" spans="1:29" ht="18.75" x14ac:dyDescent="0.3">
      <c r="A35" s="96" t="s">
        <v>22</v>
      </c>
      <c r="B35" s="103">
        <f t="shared" ref="B35:AC35" si="6">IF(AND(OR(B$2="F",B$4="S",B$4="D"),(COUNTIF(B$6:B$15,"G")+COUNTIF(B$6:B$15,"G1")+COUNTIF(B$6:B$15,"G4N")=0)),"OK",IF(AND(OR(B$2="F",B$4="S",B$4="D"),(COUNTIF(B$6:B$15,"G")+COUNTIF(B$6:B$15,"G1")+COUNTIF(B$6:B$15,"G4N")&gt;=1)),COUNTIF(B$6:B$15,"G")+COUNTIF(B$6:B$15,"G1")+COUNTIF(B$6:B$15,"G4N")&amp;"?",COUNTIF(B$6:B$15,"G")+COUNTIF(B$6:B$15,"G1")+COUNTIF(B$6:B$15,"G4N")))</f>
        <v>1</v>
      </c>
      <c r="C35" s="34">
        <f t="shared" si="6"/>
        <v>1</v>
      </c>
      <c r="D35" s="34">
        <f t="shared" si="6"/>
        <v>1</v>
      </c>
      <c r="E35" s="34">
        <f t="shared" si="6"/>
        <v>1</v>
      </c>
      <c r="F35" s="34">
        <f t="shared" si="6"/>
        <v>1</v>
      </c>
      <c r="G35" s="34" t="str">
        <f t="shared" si="6"/>
        <v>OK</v>
      </c>
      <c r="H35" s="104" t="str">
        <f t="shared" si="6"/>
        <v>OK</v>
      </c>
      <c r="I35" s="103">
        <f t="shared" si="6"/>
        <v>1</v>
      </c>
      <c r="J35" s="34">
        <f t="shared" si="6"/>
        <v>1</v>
      </c>
      <c r="K35" s="34" t="str">
        <f t="shared" si="6"/>
        <v>OK</v>
      </c>
      <c r="L35" s="34">
        <f t="shared" si="6"/>
        <v>1</v>
      </c>
      <c r="M35" s="34">
        <f t="shared" si="6"/>
        <v>1</v>
      </c>
      <c r="N35" s="34" t="str">
        <f t="shared" si="6"/>
        <v>OK</v>
      </c>
      <c r="O35" s="104" t="str">
        <f t="shared" si="6"/>
        <v>OK</v>
      </c>
      <c r="P35" s="103">
        <f t="shared" si="6"/>
        <v>1</v>
      </c>
      <c r="Q35" s="34">
        <f t="shared" si="6"/>
        <v>1</v>
      </c>
      <c r="R35" s="34">
        <f t="shared" si="6"/>
        <v>1</v>
      </c>
      <c r="S35" s="34">
        <f t="shared" si="6"/>
        <v>1</v>
      </c>
      <c r="T35" s="34">
        <f t="shared" si="6"/>
        <v>1</v>
      </c>
      <c r="U35" s="34" t="str">
        <f t="shared" si="6"/>
        <v>OK</v>
      </c>
      <c r="V35" s="104" t="str">
        <f t="shared" si="6"/>
        <v>OK</v>
      </c>
      <c r="W35" s="103">
        <f t="shared" si="6"/>
        <v>1</v>
      </c>
      <c r="X35" s="34">
        <f t="shared" si="6"/>
        <v>1</v>
      </c>
      <c r="Y35" s="34">
        <f t="shared" si="6"/>
        <v>1</v>
      </c>
      <c r="Z35" s="34">
        <f t="shared" si="6"/>
        <v>1</v>
      </c>
      <c r="AA35" s="34">
        <f t="shared" si="6"/>
        <v>1</v>
      </c>
      <c r="AB35" s="34" t="str">
        <f t="shared" si="6"/>
        <v>OK</v>
      </c>
      <c r="AC35" s="106" t="str">
        <f t="shared" si="6"/>
        <v>OK</v>
      </c>
    </row>
    <row r="36" spans="1:29" ht="18.75" x14ac:dyDescent="0.3">
      <c r="A36" s="96" t="s">
        <v>23</v>
      </c>
      <c r="B36" s="105">
        <f t="shared" ref="B36:AC36" si="7">IF(AND(OR(B$2="F",B$4="D"),(COUNTIF(B$6:B$15,"Res")+COUNTIF(B$6:B$15,"10")=0)),"OK",IF(AND(OR(B$2="F",,B$4="D"),(COUNTIF(B$6:B$15,"Res")+COUNTIF(B$6:B$15,10)&gt;=1)),COUNTIF(B$6:B$15,"Res")+COUNTIF(B$6:B$15,"10")&amp;"?",COUNTIF(B$6:B$15,"Res")+COUNTIF(B$6:B$15,10)))</f>
        <v>1</v>
      </c>
      <c r="C36" s="26">
        <f t="shared" si="7"/>
        <v>1</v>
      </c>
      <c r="D36" s="26">
        <f t="shared" si="7"/>
        <v>1</v>
      </c>
      <c r="E36" s="26">
        <f t="shared" si="7"/>
        <v>1</v>
      </c>
      <c r="F36" s="26">
        <f t="shared" si="7"/>
        <v>1</v>
      </c>
      <c r="G36" s="26">
        <f t="shared" si="7"/>
        <v>1</v>
      </c>
      <c r="H36" s="106" t="str">
        <f t="shared" si="7"/>
        <v>OK</v>
      </c>
      <c r="I36" s="105">
        <f t="shared" si="7"/>
        <v>1</v>
      </c>
      <c r="J36" s="26">
        <f t="shared" si="7"/>
        <v>1</v>
      </c>
      <c r="K36" s="26" t="str">
        <f t="shared" si="7"/>
        <v>1?</v>
      </c>
      <c r="L36" s="26">
        <f t="shared" si="7"/>
        <v>1</v>
      </c>
      <c r="M36" s="26">
        <f t="shared" si="7"/>
        <v>1</v>
      </c>
      <c r="N36" s="26">
        <f t="shared" si="7"/>
        <v>1</v>
      </c>
      <c r="O36" s="106" t="str">
        <f t="shared" si="7"/>
        <v>OK</v>
      </c>
      <c r="P36" s="105">
        <f t="shared" si="7"/>
        <v>1</v>
      </c>
      <c r="Q36" s="26">
        <f t="shared" si="7"/>
        <v>1</v>
      </c>
      <c r="R36" s="26">
        <f t="shared" si="7"/>
        <v>1</v>
      </c>
      <c r="S36" s="26">
        <f t="shared" si="7"/>
        <v>1</v>
      </c>
      <c r="T36" s="26">
        <f t="shared" si="7"/>
        <v>1</v>
      </c>
      <c r="U36" s="26">
        <f t="shared" si="7"/>
        <v>1</v>
      </c>
      <c r="V36" s="106" t="str">
        <f t="shared" si="7"/>
        <v>OK</v>
      </c>
      <c r="W36" s="105">
        <f t="shared" si="7"/>
        <v>1</v>
      </c>
      <c r="X36" s="26">
        <f t="shared" si="7"/>
        <v>1</v>
      </c>
      <c r="Y36" s="26">
        <f t="shared" si="7"/>
        <v>1</v>
      </c>
      <c r="Z36" s="26">
        <f t="shared" si="7"/>
        <v>1</v>
      </c>
      <c r="AA36" s="26">
        <f t="shared" si="7"/>
        <v>1</v>
      </c>
      <c r="AB36" s="26">
        <f t="shared" si="7"/>
        <v>0</v>
      </c>
      <c r="AC36" s="106" t="str">
        <f t="shared" si="7"/>
        <v>OK</v>
      </c>
    </row>
    <row r="37" spans="1:29" ht="18.75" x14ac:dyDescent="0.3">
      <c r="A37" s="96" t="s">
        <v>24</v>
      </c>
      <c r="B37" s="101">
        <f t="shared" ref="B37:AC37" si="8">(COUNTIF(B24:B33,"4")+COUNTIF(B24:B33,"10")+COUNTIF(B24:B33,"G4N")+COUNTIF(B24:B33,"4N"))</f>
        <v>0</v>
      </c>
      <c r="C37" s="25">
        <f t="shared" si="8"/>
        <v>1</v>
      </c>
      <c r="D37" s="25">
        <f t="shared" si="8"/>
        <v>1</v>
      </c>
      <c r="E37" s="25">
        <f t="shared" si="8"/>
        <v>1</v>
      </c>
      <c r="F37" s="25">
        <f t="shared" si="8"/>
        <v>1</v>
      </c>
      <c r="G37" s="25">
        <f t="shared" si="8"/>
        <v>1</v>
      </c>
      <c r="H37" s="102">
        <f t="shared" si="8"/>
        <v>1</v>
      </c>
      <c r="I37" s="101">
        <f t="shared" si="8"/>
        <v>1</v>
      </c>
      <c r="J37" s="25">
        <f t="shared" si="8"/>
        <v>1</v>
      </c>
      <c r="K37" s="25">
        <f t="shared" si="8"/>
        <v>1</v>
      </c>
      <c r="L37" s="25">
        <f t="shared" si="8"/>
        <v>1</v>
      </c>
      <c r="M37" s="25">
        <f t="shared" si="8"/>
        <v>1</v>
      </c>
      <c r="N37" s="25">
        <f t="shared" si="8"/>
        <v>1</v>
      </c>
      <c r="O37" s="102">
        <f t="shared" si="8"/>
        <v>1</v>
      </c>
      <c r="P37" s="101">
        <f t="shared" si="8"/>
        <v>1</v>
      </c>
      <c r="Q37" s="25">
        <f t="shared" si="8"/>
        <v>1</v>
      </c>
      <c r="R37" s="25">
        <f t="shared" si="8"/>
        <v>1</v>
      </c>
      <c r="S37" s="25">
        <f t="shared" si="8"/>
        <v>1</v>
      </c>
      <c r="T37" s="25">
        <f t="shared" si="8"/>
        <v>1</v>
      </c>
      <c r="U37" s="25">
        <f t="shared" si="8"/>
        <v>1</v>
      </c>
      <c r="V37" s="102">
        <f t="shared" si="8"/>
        <v>1</v>
      </c>
      <c r="W37" s="101">
        <f t="shared" si="8"/>
        <v>1</v>
      </c>
      <c r="X37" s="25">
        <f t="shared" si="8"/>
        <v>1</v>
      </c>
      <c r="Y37" s="25">
        <f t="shared" si="8"/>
        <v>1</v>
      </c>
      <c r="Z37" s="25">
        <f t="shared" si="8"/>
        <v>1</v>
      </c>
      <c r="AA37" s="25">
        <f t="shared" si="8"/>
        <v>1</v>
      </c>
      <c r="AB37" s="25">
        <f t="shared" si="8"/>
        <v>1</v>
      </c>
      <c r="AC37" s="102">
        <f t="shared" si="8"/>
        <v>1</v>
      </c>
    </row>
    <row r="38" spans="1:29" ht="18.75" x14ac:dyDescent="0.3">
      <c r="A38" s="96" t="s">
        <v>25</v>
      </c>
      <c r="B38" s="101">
        <f t="shared" ref="B38:AC38" si="9">(COUNTIF(B$6:B$15,"G4N")+COUNTIF(B$6:B$15,"N")+COUNTIF(B$6:B$15,"4N"))</f>
        <v>1</v>
      </c>
      <c r="C38" s="25">
        <f t="shared" si="9"/>
        <v>1</v>
      </c>
      <c r="D38" s="25">
        <f t="shared" si="9"/>
        <v>1</v>
      </c>
      <c r="E38" s="25">
        <f t="shared" si="9"/>
        <v>1</v>
      </c>
      <c r="F38" s="25">
        <f t="shared" si="9"/>
        <v>1</v>
      </c>
      <c r="G38" s="25">
        <f t="shared" si="9"/>
        <v>1</v>
      </c>
      <c r="H38" s="102">
        <f t="shared" si="9"/>
        <v>1</v>
      </c>
      <c r="I38" s="101">
        <f t="shared" si="9"/>
        <v>1</v>
      </c>
      <c r="J38" s="25">
        <f t="shared" si="9"/>
        <v>1</v>
      </c>
      <c r="K38" s="25">
        <f t="shared" si="9"/>
        <v>1</v>
      </c>
      <c r="L38" s="25">
        <f t="shared" si="9"/>
        <v>1</v>
      </c>
      <c r="M38" s="25">
        <f t="shared" si="9"/>
        <v>1</v>
      </c>
      <c r="N38" s="25">
        <f t="shared" si="9"/>
        <v>1</v>
      </c>
      <c r="O38" s="102">
        <f t="shared" si="9"/>
        <v>1</v>
      </c>
      <c r="P38" s="101">
        <f t="shared" si="9"/>
        <v>1</v>
      </c>
      <c r="Q38" s="25">
        <f t="shared" si="9"/>
        <v>1</v>
      </c>
      <c r="R38" s="25">
        <f t="shared" si="9"/>
        <v>1</v>
      </c>
      <c r="S38" s="25">
        <f t="shared" si="9"/>
        <v>1</v>
      </c>
      <c r="T38" s="25">
        <f t="shared" si="9"/>
        <v>1</v>
      </c>
      <c r="U38" s="25">
        <f t="shared" si="9"/>
        <v>1</v>
      </c>
      <c r="V38" s="102">
        <f t="shared" si="9"/>
        <v>1</v>
      </c>
      <c r="W38" s="101">
        <f t="shared" si="9"/>
        <v>1</v>
      </c>
      <c r="X38" s="25">
        <f t="shared" si="9"/>
        <v>1</v>
      </c>
      <c r="Y38" s="25">
        <f t="shared" si="9"/>
        <v>1</v>
      </c>
      <c r="Z38" s="25">
        <f t="shared" si="9"/>
        <v>1</v>
      </c>
      <c r="AA38" s="25">
        <f t="shared" si="9"/>
        <v>1</v>
      </c>
      <c r="AB38" s="25">
        <f>(COUNTIF(AB$6:AB$15,"G4N")+COUNTIF(AB$6:AB$15,"N")+COUNTIF(AB$6:AB$15,"4N"))</f>
        <v>0</v>
      </c>
      <c r="AC38" s="102">
        <f t="shared" si="9"/>
        <v>1</v>
      </c>
    </row>
    <row r="39" spans="1:29" x14ac:dyDescent="0.25">
      <c r="A39" s="136" t="s">
        <v>254</v>
      </c>
      <c r="B39" s="99"/>
      <c r="C39" s="23"/>
      <c r="D39" s="23"/>
      <c r="E39" s="23"/>
      <c r="F39" s="23"/>
      <c r="G39" s="23"/>
      <c r="H39" s="100"/>
      <c r="I39" s="99"/>
      <c r="J39" s="23"/>
      <c r="K39" s="23"/>
      <c r="L39" s="23"/>
      <c r="M39" s="23"/>
      <c r="N39" s="23" t="s">
        <v>12</v>
      </c>
      <c r="O39" s="100" t="s">
        <v>12</v>
      </c>
      <c r="P39" s="99"/>
      <c r="Q39" s="23"/>
      <c r="R39" s="23"/>
      <c r="S39" s="23"/>
      <c r="T39" s="23"/>
      <c r="U39" s="23"/>
      <c r="V39" s="100"/>
      <c r="W39" s="99"/>
      <c r="X39" s="23"/>
      <c r="Y39" s="23"/>
      <c r="Z39" s="23"/>
      <c r="AA39" s="23"/>
      <c r="AB39" s="23" t="s">
        <v>12</v>
      </c>
      <c r="AC39" s="100" t="s">
        <v>12</v>
      </c>
    </row>
    <row r="40" spans="1:29" x14ac:dyDescent="0.25">
      <c r="A40" s="21" t="s">
        <v>245</v>
      </c>
      <c r="B40" s="99" t="s">
        <v>20</v>
      </c>
      <c r="C40" s="23"/>
      <c r="D40" s="23"/>
      <c r="E40" s="23" t="s">
        <v>20</v>
      </c>
      <c r="F40" s="23"/>
      <c r="G40" s="23" t="s">
        <v>12</v>
      </c>
      <c r="H40" s="100" t="s">
        <v>12</v>
      </c>
      <c r="I40" s="99" t="s">
        <v>20</v>
      </c>
      <c r="J40" s="23"/>
      <c r="K40" s="23"/>
      <c r="L40" s="23" t="s">
        <v>20</v>
      </c>
      <c r="M40" s="23"/>
      <c r="N40" s="23"/>
      <c r="O40" s="100"/>
      <c r="P40" s="99" t="s">
        <v>20</v>
      </c>
      <c r="Q40" s="23"/>
      <c r="R40" s="23"/>
      <c r="S40" s="23" t="s">
        <v>20</v>
      </c>
      <c r="T40" s="23"/>
      <c r="U40" s="23" t="s">
        <v>12</v>
      </c>
      <c r="V40" s="100" t="s">
        <v>12</v>
      </c>
      <c r="W40" s="99" t="s">
        <v>20</v>
      </c>
      <c r="X40" s="23"/>
      <c r="Y40" s="23"/>
      <c r="Z40" s="23" t="s">
        <v>20</v>
      </c>
      <c r="AA40" s="23"/>
      <c r="AB40" s="23"/>
      <c r="AC40" s="100"/>
    </row>
    <row r="41" spans="1:29" x14ac:dyDescent="0.25">
      <c r="A41" s="21" t="s">
        <v>246</v>
      </c>
      <c r="B41" s="99" t="s">
        <v>27</v>
      </c>
      <c r="C41" s="23" t="s">
        <v>27</v>
      </c>
      <c r="D41" s="23" t="s">
        <v>27</v>
      </c>
      <c r="E41" s="23" t="s">
        <v>27</v>
      </c>
      <c r="F41" s="23" t="s">
        <v>27</v>
      </c>
      <c r="G41" s="23"/>
      <c r="H41" s="100"/>
      <c r="I41" s="99" t="s">
        <v>27</v>
      </c>
      <c r="J41" s="23" t="s">
        <v>27</v>
      </c>
      <c r="K41" s="23" t="s">
        <v>27</v>
      </c>
      <c r="L41" s="23" t="s">
        <v>27</v>
      </c>
      <c r="M41" s="23" t="s">
        <v>27</v>
      </c>
      <c r="N41" s="23"/>
      <c r="O41" s="100"/>
      <c r="P41" s="99" t="s">
        <v>27</v>
      </c>
      <c r="Q41" s="23" t="s">
        <v>27</v>
      </c>
      <c r="R41" s="23" t="s">
        <v>27</v>
      </c>
      <c r="S41" s="23" t="s">
        <v>27</v>
      </c>
      <c r="T41" s="23" t="s">
        <v>27</v>
      </c>
      <c r="U41" s="23"/>
      <c r="V41" s="100"/>
      <c r="W41" s="99" t="s">
        <v>27</v>
      </c>
      <c r="X41" s="23" t="s">
        <v>27</v>
      </c>
      <c r="Y41" s="23" t="s">
        <v>27</v>
      </c>
      <c r="Z41" s="23" t="s">
        <v>27</v>
      </c>
      <c r="AA41" s="23" t="s">
        <v>27</v>
      </c>
      <c r="AB41" s="23"/>
      <c r="AC41" s="100"/>
    </row>
    <row r="42" spans="1:29" x14ac:dyDescent="0.25">
      <c r="A42" s="21" t="s">
        <v>247</v>
      </c>
      <c r="B42" s="99"/>
      <c r="C42" s="23"/>
      <c r="D42" s="23">
        <v>4</v>
      </c>
      <c r="E42" s="23"/>
      <c r="F42" s="23"/>
      <c r="G42" s="23">
        <v>4</v>
      </c>
      <c r="H42" s="100">
        <v>4</v>
      </c>
      <c r="I42" s="99"/>
      <c r="J42" s="23">
        <v>4</v>
      </c>
      <c r="K42" s="23"/>
      <c r="L42" s="23"/>
      <c r="M42" s="23"/>
      <c r="N42" s="23"/>
      <c r="O42" s="100"/>
      <c r="P42" s="99"/>
      <c r="Q42" s="23"/>
      <c r="R42" s="23">
        <v>4</v>
      </c>
      <c r="S42" s="23"/>
      <c r="T42" s="23"/>
      <c r="U42" s="23">
        <v>4</v>
      </c>
      <c r="V42" s="100">
        <v>4</v>
      </c>
      <c r="W42" s="99"/>
      <c r="X42" s="23"/>
      <c r="Y42" s="23">
        <v>4</v>
      </c>
      <c r="Z42" s="23"/>
      <c r="AA42" s="23"/>
      <c r="AB42" s="23"/>
      <c r="AC42" s="100"/>
    </row>
    <row r="43" spans="1:29" x14ac:dyDescent="0.25">
      <c r="A43" s="21" t="s">
        <v>248</v>
      </c>
      <c r="B43" s="99"/>
      <c r="C43" s="23"/>
      <c r="D43" s="23" t="s">
        <v>20</v>
      </c>
      <c r="E43" s="23"/>
      <c r="F43" s="23"/>
      <c r="G43" s="23" t="s">
        <v>20</v>
      </c>
      <c r="H43" s="100" t="s">
        <v>20</v>
      </c>
      <c r="I43" s="99"/>
      <c r="J43" s="23" t="s">
        <v>20</v>
      </c>
      <c r="K43" s="23"/>
      <c r="L43" s="23"/>
      <c r="M43" s="23"/>
      <c r="N43" s="23"/>
      <c r="O43" s="100"/>
      <c r="P43" s="99"/>
      <c r="Q43" s="23"/>
      <c r="R43" s="23" t="s">
        <v>20</v>
      </c>
      <c r="S43" s="23"/>
      <c r="T43" s="23"/>
      <c r="U43" s="23" t="s">
        <v>20</v>
      </c>
      <c r="V43" s="100" t="s">
        <v>20</v>
      </c>
      <c r="W43" s="99"/>
      <c r="X43" s="23"/>
      <c r="Y43" s="23" t="s">
        <v>20</v>
      </c>
      <c r="Z43" s="23"/>
      <c r="AA43" s="23"/>
      <c r="AB43" s="23"/>
      <c r="AC43" s="100"/>
    </row>
    <row r="44" spans="1:29" x14ac:dyDescent="0.25">
      <c r="A44" s="21" t="s">
        <v>249</v>
      </c>
      <c r="B44" s="99">
        <v>4</v>
      </c>
      <c r="C44" s="23" t="s">
        <v>20</v>
      </c>
      <c r="D44" s="23"/>
      <c r="E44" s="23"/>
      <c r="F44" s="23" t="s">
        <v>20</v>
      </c>
      <c r="G44" s="23"/>
      <c r="H44" s="100"/>
      <c r="I44" s="99">
        <v>4</v>
      </c>
      <c r="J44" s="23"/>
      <c r="K44" s="23" t="s">
        <v>20</v>
      </c>
      <c r="L44" s="23"/>
      <c r="M44" s="23" t="s">
        <v>20</v>
      </c>
      <c r="N44" s="23" t="s">
        <v>20</v>
      </c>
      <c r="O44" s="100" t="s">
        <v>20</v>
      </c>
      <c r="P44" s="99">
        <v>4</v>
      </c>
      <c r="Q44" s="23" t="s">
        <v>20</v>
      </c>
      <c r="R44" s="23"/>
      <c r="S44" s="23"/>
      <c r="T44" s="23" t="s">
        <v>20</v>
      </c>
      <c r="U44" s="23"/>
      <c r="V44" s="100"/>
      <c r="W44" s="99"/>
      <c r="X44" s="23" t="s">
        <v>20</v>
      </c>
      <c r="Y44" s="23"/>
      <c r="Z44" s="23"/>
      <c r="AA44" s="23" t="s">
        <v>20</v>
      </c>
      <c r="AB44" s="23" t="s">
        <v>20</v>
      </c>
      <c r="AC44" s="100" t="s">
        <v>20</v>
      </c>
    </row>
    <row r="45" spans="1:29" x14ac:dyDescent="0.25">
      <c r="A45" s="21" t="s">
        <v>250</v>
      </c>
      <c r="B45" s="99"/>
      <c r="C45" s="23"/>
      <c r="D45" s="23"/>
      <c r="E45" s="23">
        <v>4</v>
      </c>
      <c r="F45" s="23"/>
      <c r="G45" s="23" t="s">
        <v>17</v>
      </c>
      <c r="H45" s="100"/>
      <c r="I45" s="99"/>
      <c r="J45" s="23"/>
      <c r="K45" s="23"/>
      <c r="L45" s="23">
        <v>4</v>
      </c>
      <c r="M45" s="23"/>
      <c r="N45" s="23">
        <v>10</v>
      </c>
      <c r="O45" s="100"/>
      <c r="P45" s="99"/>
      <c r="Q45" s="23"/>
      <c r="R45" s="23"/>
      <c r="S45" s="23">
        <v>4</v>
      </c>
      <c r="T45" s="23"/>
      <c r="U45" s="23" t="s">
        <v>17</v>
      </c>
      <c r="V45" s="100"/>
      <c r="W45" s="99"/>
      <c r="X45" s="23"/>
      <c r="Y45" s="23"/>
      <c r="Z45" s="23">
        <v>4</v>
      </c>
      <c r="AA45" s="23"/>
      <c r="AB45" s="23">
        <v>10</v>
      </c>
      <c r="AC45" s="100"/>
    </row>
    <row r="46" spans="1:29" x14ac:dyDescent="0.25">
      <c r="A46" s="21" t="s">
        <v>251</v>
      </c>
      <c r="B46" s="99"/>
      <c r="C46" s="23"/>
      <c r="D46" s="23"/>
      <c r="E46" s="23"/>
      <c r="F46" s="23">
        <v>4</v>
      </c>
      <c r="G46" s="23"/>
      <c r="H46" s="100"/>
      <c r="I46" s="99"/>
      <c r="J46" s="23"/>
      <c r="K46" s="23"/>
      <c r="L46" s="23"/>
      <c r="M46" s="23">
        <v>4</v>
      </c>
      <c r="N46" s="23"/>
      <c r="O46" s="100">
        <v>4</v>
      </c>
      <c r="P46" s="99"/>
      <c r="Q46" s="23"/>
      <c r="R46" s="23"/>
      <c r="S46" s="23"/>
      <c r="T46" s="23">
        <v>4</v>
      </c>
      <c r="U46" s="23"/>
      <c r="V46" s="100"/>
      <c r="W46" s="99"/>
      <c r="X46" s="23"/>
      <c r="Y46" s="23"/>
      <c r="Z46" s="23"/>
      <c r="AA46" s="23">
        <v>4</v>
      </c>
      <c r="AB46" s="23"/>
      <c r="AC46" s="100">
        <v>4</v>
      </c>
    </row>
    <row r="47" spans="1:29" x14ac:dyDescent="0.25">
      <c r="A47" s="21" t="s">
        <v>255</v>
      </c>
      <c r="B47" s="99"/>
      <c r="C47" s="23"/>
      <c r="D47" s="23"/>
      <c r="E47" s="23"/>
      <c r="F47" s="23"/>
      <c r="G47" s="23"/>
      <c r="H47" s="100"/>
      <c r="I47" s="99"/>
      <c r="J47" s="23"/>
      <c r="K47" s="23"/>
      <c r="L47" s="23"/>
      <c r="M47" s="23"/>
      <c r="N47" s="23"/>
      <c r="O47" s="100"/>
      <c r="P47" s="99"/>
      <c r="Q47" s="23"/>
      <c r="R47" s="23"/>
      <c r="S47" s="23"/>
      <c r="T47" s="23"/>
      <c r="U47" s="23"/>
      <c r="V47" s="100"/>
      <c r="W47" s="99"/>
      <c r="X47" s="23"/>
      <c r="Y47" s="23"/>
      <c r="Z47" s="23"/>
      <c r="AA47" s="23"/>
      <c r="AB47" s="23"/>
      <c r="AC47" s="100"/>
    </row>
    <row r="48" spans="1:29" x14ac:dyDescent="0.25">
      <c r="A48" s="21" t="s">
        <v>256</v>
      </c>
      <c r="B48" s="99"/>
      <c r="C48" s="23"/>
      <c r="D48" s="23"/>
      <c r="E48" s="23"/>
      <c r="F48" s="23"/>
      <c r="G48" s="23"/>
      <c r="H48" s="100"/>
      <c r="I48" s="99"/>
      <c r="J48" s="23"/>
      <c r="K48" s="23"/>
      <c r="L48" s="23"/>
      <c r="M48" s="23"/>
      <c r="N48" s="23"/>
      <c r="O48" s="100"/>
      <c r="P48" s="99"/>
      <c r="Q48" s="23"/>
      <c r="R48" s="23"/>
      <c r="S48" s="23"/>
      <c r="T48" s="23"/>
      <c r="U48" s="23"/>
      <c r="V48" s="100"/>
      <c r="W48" s="99"/>
      <c r="X48" s="23"/>
      <c r="Y48" s="23"/>
      <c r="Z48" s="23"/>
      <c r="AA48" s="23"/>
      <c r="AB48" s="23"/>
      <c r="AC48" s="100"/>
    </row>
    <row r="49" spans="1:31" x14ac:dyDescent="0.25">
      <c r="A49" s="21" t="s">
        <v>257</v>
      </c>
      <c r="B49" s="99"/>
      <c r="C49" s="23"/>
      <c r="D49" s="23"/>
      <c r="E49" s="23"/>
      <c r="F49" s="23"/>
      <c r="G49" s="23"/>
      <c r="H49" s="100"/>
      <c r="I49" s="99"/>
      <c r="J49" s="23"/>
      <c r="K49" s="23"/>
      <c r="L49" s="23"/>
      <c r="M49" s="23"/>
      <c r="N49" s="23"/>
      <c r="O49" s="100"/>
      <c r="P49" s="99"/>
      <c r="Q49" s="23"/>
      <c r="R49" s="23"/>
      <c r="S49" s="23"/>
      <c r="T49" s="23"/>
      <c r="U49" s="23"/>
      <c r="V49" s="100"/>
      <c r="W49" s="99"/>
      <c r="X49" s="23"/>
      <c r="Y49" s="23"/>
      <c r="Z49" s="23"/>
      <c r="AA49" s="23"/>
      <c r="AB49" s="23"/>
      <c r="AC49" s="100"/>
    </row>
    <row r="50" spans="1:31" x14ac:dyDescent="0.25">
      <c r="A50" s="21" t="s">
        <v>258</v>
      </c>
      <c r="B50" s="99"/>
      <c r="C50" s="23"/>
      <c r="D50" s="23"/>
      <c r="E50" s="23"/>
      <c r="F50" s="23"/>
      <c r="G50" s="23"/>
      <c r="H50" s="100"/>
      <c r="I50" s="99"/>
      <c r="J50" s="23"/>
      <c r="K50" s="23"/>
      <c r="L50" s="23"/>
      <c r="M50" s="23"/>
      <c r="N50" s="23"/>
      <c r="O50" s="100"/>
      <c r="P50" s="99"/>
      <c r="Q50" s="23"/>
      <c r="R50" s="23"/>
      <c r="S50" s="23"/>
      <c r="T50" s="23"/>
      <c r="U50" s="23"/>
      <c r="V50" s="100"/>
      <c r="W50" s="99"/>
      <c r="X50" s="23"/>
      <c r="Y50" s="23"/>
      <c r="Z50" s="23"/>
      <c r="AA50" s="23"/>
      <c r="AB50" s="23"/>
      <c r="AC50" s="100"/>
    </row>
    <row r="51" spans="1:31" ht="18.75" x14ac:dyDescent="0.3">
      <c r="A51" s="96" t="s">
        <v>21</v>
      </c>
      <c r="B51" s="101">
        <f t="shared" ref="B51:AC51" si="10">COUNTIF(B42:B50,"M")+COUNTIF(B42:B50,"J*")</f>
        <v>0</v>
      </c>
      <c r="C51" s="25">
        <f t="shared" si="10"/>
        <v>0</v>
      </c>
      <c r="D51" s="25">
        <f t="shared" si="10"/>
        <v>0</v>
      </c>
      <c r="E51" s="25">
        <f t="shared" si="10"/>
        <v>0</v>
      </c>
      <c r="F51" s="25">
        <f t="shared" si="10"/>
        <v>0</v>
      </c>
      <c r="G51" s="25">
        <f t="shared" si="10"/>
        <v>0</v>
      </c>
      <c r="H51" s="102">
        <f t="shared" si="10"/>
        <v>0</v>
      </c>
      <c r="I51" s="101">
        <f t="shared" si="10"/>
        <v>0</v>
      </c>
      <c r="J51" s="25">
        <f t="shared" si="10"/>
        <v>0</v>
      </c>
      <c r="K51" s="25">
        <f t="shared" si="10"/>
        <v>0</v>
      </c>
      <c r="L51" s="25">
        <f t="shared" si="10"/>
        <v>0</v>
      </c>
      <c r="M51" s="25">
        <f t="shared" si="10"/>
        <v>0</v>
      </c>
      <c r="N51" s="25">
        <f t="shared" si="10"/>
        <v>0</v>
      </c>
      <c r="O51" s="102">
        <f t="shared" si="10"/>
        <v>0</v>
      </c>
      <c r="P51" s="101">
        <f t="shared" si="10"/>
        <v>0</v>
      </c>
      <c r="Q51" s="25">
        <f t="shared" si="10"/>
        <v>0</v>
      </c>
      <c r="R51" s="25">
        <f t="shared" si="10"/>
        <v>0</v>
      </c>
      <c r="S51" s="25">
        <f t="shared" si="10"/>
        <v>0</v>
      </c>
      <c r="T51" s="25">
        <f t="shared" si="10"/>
        <v>0</v>
      </c>
      <c r="U51" s="25">
        <f t="shared" si="10"/>
        <v>0</v>
      </c>
      <c r="V51" s="102">
        <f t="shared" si="10"/>
        <v>0</v>
      </c>
      <c r="W51" s="101">
        <f t="shared" si="10"/>
        <v>0</v>
      </c>
      <c r="X51" s="25">
        <f t="shared" si="10"/>
        <v>0</v>
      </c>
      <c r="Y51" s="25">
        <f t="shared" si="10"/>
        <v>0</v>
      </c>
      <c r="Z51" s="25">
        <f t="shared" si="10"/>
        <v>0</v>
      </c>
      <c r="AA51" s="25">
        <f t="shared" si="10"/>
        <v>0</v>
      </c>
      <c r="AB51" s="25">
        <f t="shared" si="10"/>
        <v>0</v>
      </c>
      <c r="AC51" s="102">
        <f t="shared" si="10"/>
        <v>0</v>
      </c>
    </row>
    <row r="52" spans="1:31" ht="18.75" x14ac:dyDescent="0.3">
      <c r="A52" s="96" t="s">
        <v>22</v>
      </c>
      <c r="B52" s="103">
        <f t="shared" ref="B52:AC52" si="11">IF(AND(OR(B$2="F",B$4="S",B$4="D"),(COUNTIF(B$6:B$15,"G")+COUNTIF(B$6:B$15,"G1")+COUNTIF(B$6:B$15,"G4N")=0)),"OK",IF(AND(OR(B$2="F",B$4="S",B$4="D"),(COUNTIF(B$6:B$15,"G")+COUNTIF(B$6:B$15,"G1")+COUNTIF(B$6:B$15,"G4N")&gt;=1)),COUNTIF(B$6:B$15,"G")+COUNTIF(B$6:B$15,"G1")+COUNTIF(B$6:B$15,"G4N")&amp;"?",COUNTIF(B$6:B$15,"G")+COUNTIF(B$6:B$15,"G1")+COUNTIF(B$6:B$15,"G4N")))</f>
        <v>1</v>
      </c>
      <c r="C52" s="34">
        <f t="shared" si="11"/>
        <v>1</v>
      </c>
      <c r="D52" s="34">
        <f t="shared" si="11"/>
        <v>1</v>
      </c>
      <c r="E52" s="34">
        <f t="shared" si="11"/>
        <v>1</v>
      </c>
      <c r="F52" s="34">
        <f t="shared" si="11"/>
        <v>1</v>
      </c>
      <c r="G52" s="34" t="str">
        <f t="shared" si="11"/>
        <v>OK</v>
      </c>
      <c r="H52" s="104" t="str">
        <f t="shared" si="11"/>
        <v>OK</v>
      </c>
      <c r="I52" s="103">
        <f t="shared" si="11"/>
        <v>1</v>
      </c>
      <c r="J52" s="34">
        <f t="shared" si="11"/>
        <v>1</v>
      </c>
      <c r="K52" s="34" t="str">
        <f t="shared" si="11"/>
        <v>OK</v>
      </c>
      <c r="L52" s="34">
        <f t="shared" si="11"/>
        <v>1</v>
      </c>
      <c r="M52" s="34">
        <f t="shared" si="11"/>
        <v>1</v>
      </c>
      <c r="N52" s="34" t="str">
        <f t="shared" si="11"/>
        <v>OK</v>
      </c>
      <c r="O52" s="104" t="str">
        <f t="shared" si="11"/>
        <v>OK</v>
      </c>
      <c r="P52" s="103">
        <f t="shared" si="11"/>
        <v>1</v>
      </c>
      <c r="Q52" s="34">
        <f t="shared" si="11"/>
        <v>1</v>
      </c>
      <c r="R52" s="34">
        <f t="shared" si="11"/>
        <v>1</v>
      </c>
      <c r="S52" s="34">
        <f t="shared" si="11"/>
        <v>1</v>
      </c>
      <c r="T52" s="34">
        <f t="shared" si="11"/>
        <v>1</v>
      </c>
      <c r="U52" s="34" t="str">
        <f t="shared" si="11"/>
        <v>OK</v>
      </c>
      <c r="V52" s="104" t="str">
        <f t="shared" si="11"/>
        <v>OK</v>
      </c>
      <c r="W52" s="103">
        <f t="shared" si="11"/>
        <v>1</v>
      </c>
      <c r="X52" s="34">
        <f t="shared" si="11"/>
        <v>1</v>
      </c>
      <c r="Y52" s="34">
        <f t="shared" si="11"/>
        <v>1</v>
      </c>
      <c r="Z52" s="34">
        <f t="shared" si="11"/>
        <v>1</v>
      </c>
      <c r="AA52" s="34">
        <f t="shared" si="11"/>
        <v>1</v>
      </c>
      <c r="AB52" s="34" t="str">
        <f t="shared" si="11"/>
        <v>OK</v>
      </c>
      <c r="AC52" s="106" t="str">
        <f t="shared" si="11"/>
        <v>OK</v>
      </c>
    </row>
    <row r="53" spans="1:31" ht="18.75" x14ac:dyDescent="0.3">
      <c r="A53" s="96" t="s">
        <v>23</v>
      </c>
      <c r="B53" s="105">
        <f t="shared" ref="B53:AC53" si="12">IF(AND(OR(B$2="F",B$4="D"),(COUNTIF(B$6:B$15,"Res")+COUNTIF(B$6:B$15,"10")=0)),"OK",IF(AND(OR(B$2="F",,B$4="D"),(COUNTIF(B$6:B$15,"Res")+COUNTIF(B$6:B$15,10)&gt;=1)),COUNTIF(B$6:B$15,"Res")+COUNTIF(B$6:B$15,"10")&amp;"?",COUNTIF(B$6:B$15,"Res")+COUNTIF(B$6:B$15,10)))</f>
        <v>1</v>
      </c>
      <c r="C53" s="26">
        <f t="shared" si="12"/>
        <v>1</v>
      </c>
      <c r="D53" s="26">
        <f t="shared" si="12"/>
        <v>1</v>
      </c>
      <c r="E53" s="26">
        <f t="shared" si="12"/>
        <v>1</v>
      </c>
      <c r="F53" s="26">
        <f t="shared" si="12"/>
        <v>1</v>
      </c>
      <c r="G53" s="26">
        <f t="shared" si="12"/>
        <v>1</v>
      </c>
      <c r="H53" s="106" t="str">
        <f t="shared" si="12"/>
        <v>OK</v>
      </c>
      <c r="I53" s="105">
        <f t="shared" si="12"/>
        <v>1</v>
      </c>
      <c r="J53" s="26">
        <f t="shared" si="12"/>
        <v>1</v>
      </c>
      <c r="K53" s="26" t="str">
        <f t="shared" si="12"/>
        <v>1?</v>
      </c>
      <c r="L53" s="26">
        <f t="shared" si="12"/>
        <v>1</v>
      </c>
      <c r="M53" s="26">
        <f t="shared" si="12"/>
        <v>1</v>
      </c>
      <c r="N53" s="26">
        <f t="shared" si="12"/>
        <v>1</v>
      </c>
      <c r="O53" s="106" t="str">
        <f t="shared" si="12"/>
        <v>OK</v>
      </c>
      <c r="P53" s="105">
        <f t="shared" si="12"/>
        <v>1</v>
      </c>
      <c r="Q53" s="26">
        <f t="shared" si="12"/>
        <v>1</v>
      </c>
      <c r="R53" s="26">
        <f t="shared" si="12"/>
        <v>1</v>
      </c>
      <c r="S53" s="26">
        <f t="shared" si="12"/>
        <v>1</v>
      </c>
      <c r="T53" s="26">
        <f t="shared" si="12"/>
        <v>1</v>
      </c>
      <c r="U53" s="26">
        <f t="shared" si="12"/>
        <v>1</v>
      </c>
      <c r="V53" s="106" t="str">
        <f t="shared" si="12"/>
        <v>OK</v>
      </c>
      <c r="W53" s="105">
        <f t="shared" si="12"/>
        <v>1</v>
      </c>
      <c r="X53" s="26">
        <f t="shared" si="12"/>
        <v>1</v>
      </c>
      <c r="Y53" s="26">
        <f t="shared" si="12"/>
        <v>1</v>
      </c>
      <c r="Z53" s="26">
        <f t="shared" si="12"/>
        <v>1</v>
      </c>
      <c r="AA53" s="26">
        <f t="shared" si="12"/>
        <v>1</v>
      </c>
      <c r="AB53" s="26">
        <f t="shared" si="12"/>
        <v>0</v>
      </c>
      <c r="AC53" s="106" t="str">
        <f t="shared" si="12"/>
        <v>OK</v>
      </c>
    </row>
    <row r="54" spans="1:31" ht="18.75" x14ac:dyDescent="0.3">
      <c r="A54" s="96" t="s">
        <v>24</v>
      </c>
      <c r="B54" s="101">
        <f t="shared" ref="B54:AC54" si="13">(COUNTIF(B42:B50,"4")+COUNTIF(B42:B50,"10")+COUNTIF(B42:B50,"G4N")+COUNTIF(B42:B50,"4N"))</f>
        <v>1</v>
      </c>
      <c r="C54" s="25">
        <f t="shared" si="13"/>
        <v>0</v>
      </c>
      <c r="D54" s="25">
        <f t="shared" si="13"/>
        <v>1</v>
      </c>
      <c r="E54" s="25">
        <f t="shared" si="13"/>
        <v>1</v>
      </c>
      <c r="F54" s="25">
        <f t="shared" si="13"/>
        <v>1</v>
      </c>
      <c r="G54" s="25">
        <f t="shared" si="13"/>
        <v>1</v>
      </c>
      <c r="H54" s="102">
        <f t="shared" si="13"/>
        <v>1</v>
      </c>
      <c r="I54" s="101">
        <f t="shared" si="13"/>
        <v>1</v>
      </c>
      <c r="J54" s="25">
        <f t="shared" si="13"/>
        <v>1</v>
      </c>
      <c r="K54" s="25">
        <f t="shared" si="13"/>
        <v>0</v>
      </c>
      <c r="L54" s="25">
        <f t="shared" si="13"/>
        <v>1</v>
      </c>
      <c r="M54" s="25">
        <f t="shared" si="13"/>
        <v>1</v>
      </c>
      <c r="N54" s="25">
        <f t="shared" si="13"/>
        <v>1</v>
      </c>
      <c r="O54" s="102">
        <f t="shared" si="13"/>
        <v>1</v>
      </c>
      <c r="P54" s="101">
        <f t="shared" si="13"/>
        <v>1</v>
      </c>
      <c r="Q54" s="25">
        <f t="shared" si="13"/>
        <v>0</v>
      </c>
      <c r="R54" s="25">
        <f t="shared" si="13"/>
        <v>1</v>
      </c>
      <c r="S54" s="25">
        <f t="shared" si="13"/>
        <v>1</v>
      </c>
      <c r="T54" s="25">
        <f t="shared" si="13"/>
        <v>1</v>
      </c>
      <c r="U54" s="25">
        <f t="shared" si="13"/>
        <v>1</v>
      </c>
      <c r="V54" s="102">
        <f t="shared" si="13"/>
        <v>1</v>
      </c>
      <c r="W54" s="101">
        <f t="shared" si="13"/>
        <v>0</v>
      </c>
      <c r="X54" s="25">
        <f t="shared" si="13"/>
        <v>0</v>
      </c>
      <c r="Y54" s="25">
        <f t="shared" si="13"/>
        <v>1</v>
      </c>
      <c r="Z54" s="25">
        <f t="shared" si="13"/>
        <v>1</v>
      </c>
      <c r="AA54" s="25">
        <f t="shared" si="13"/>
        <v>1</v>
      </c>
      <c r="AB54" s="25">
        <f t="shared" si="13"/>
        <v>1</v>
      </c>
      <c r="AC54" s="102">
        <f t="shared" si="13"/>
        <v>1</v>
      </c>
    </row>
    <row r="55" spans="1:31" ht="19.5" thickBot="1" x14ac:dyDescent="0.35">
      <c r="A55" s="129" t="s">
        <v>25</v>
      </c>
      <c r="B55" s="130">
        <f t="shared" ref="B55:AC55" si="14">(COUNTIF(B$6:B$15,"G4N")+COUNTIF(B$6:B$15,"N")+COUNTIF(B$6:B$15,"4N"))</f>
        <v>1</v>
      </c>
      <c r="C55" s="131">
        <f t="shared" si="14"/>
        <v>1</v>
      </c>
      <c r="D55" s="131">
        <f t="shared" si="14"/>
        <v>1</v>
      </c>
      <c r="E55" s="131">
        <f t="shared" si="14"/>
        <v>1</v>
      </c>
      <c r="F55" s="131">
        <f t="shared" si="14"/>
        <v>1</v>
      </c>
      <c r="G55" s="131">
        <f t="shared" si="14"/>
        <v>1</v>
      </c>
      <c r="H55" s="132">
        <f t="shared" si="14"/>
        <v>1</v>
      </c>
      <c r="I55" s="130">
        <f t="shared" si="14"/>
        <v>1</v>
      </c>
      <c r="J55" s="131">
        <f t="shared" si="14"/>
        <v>1</v>
      </c>
      <c r="K55" s="131">
        <f t="shared" si="14"/>
        <v>1</v>
      </c>
      <c r="L55" s="131">
        <f t="shared" si="14"/>
        <v>1</v>
      </c>
      <c r="M55" s="131">
        <f t="shared" si="14"/>
        <v>1</v>
      </c>
      <c r="N55" s="131">
        <f t="shared" si="14"/>
        <v>1</v>
      </c>
      <c r="O55" s="132">
        <f t="shared" si="14"/>
        <v>1</v>
      </c>
      <c r="P55" s="130">
        <f t="shared" si="14"/>
        <v>1</v>
      </c>
      <c r="Q55" s="131">
        <f t="shared" si="14"/>
        <v>1</v>
      </c>
      <c r="R55" s="131">
        <f t="shared" si="14"/>
        <v>1</v>
      </c>
      <c r="S55" s="131">
        <f t="shared" si="14"/>
        <v>1</v>
      </c>
      <c r="T55" s="131">
        <f t="shared" si="14"/>
        <v>1</v>
      </c>
      <c r="U55" s="131">
        <f t="shared" si="14"/>
        <v>1</v>
      </c>
      <c r="V55" s="132">
        <f t="shared" si="14"/>
        <v>1</v>
      </c>
      <c r="W55" s="130">
        <f t="shared" si="14"/>
        <v>1</v>
      </c>
      <c r="X55" s="131">
        <f t="shared" si="14"/>
        <v>1</v>
      </c>
      <c r="Y55" s="131">
        <f t="shared" si="14"/>
        <v>1</v>
      </c>
      <c r="Z55" s="131">
        <f t="shared" si="14"/>
        <v>1</v>
      </c>
      <c r="AA55" s="131">
        <f t="shared" si="14"/>
        <v>1</v>
      </c>
      <c r="AB55" s="131">
        <f t="shared" si="14"/>
        <v>0</v>
      </c>
      <c r="AC55" s="132">
        <f t="shared" si="14"/>
        <v>1</v>
      </c>
    </row>
    <row r="56" spans="1:31" x14ac:dyDescent="0.25">
      <c r="A56" s="127"/>
      <c r="B56" s="128"/>
      <c r="C56" s="128"/>
      <c r="D56" s="128"/>
      <c r="E56" s="128"/>
      <c r="F56" s="128"/>
      <c r="G56" s="128"/>
      <c r="H56" s="128"/>
      <c r="I56" s="128"/>
      <c r="J56" s="128"/>
      <c r="K56" s="128"/>
      <c r="L56" s="128"/>
      <c r="M56" s="128"/>
      <c r="N56" s="128"/>
      <c r="O56" s="128"/>
      <c r="P56" s="128"/>
      <c r="Q56" s="128"/>
      <c r="R56" s="128"/>
      <c r="S56" s="128"/>
      <c r="T56" s="128"/>
      <c r="U56" s="128"/>
      <c r="V56" s="128"/>
      <c r="W56" s="128"/>
      <c r="X56" s="128"/>
      <c r="Y56" s="128"/>
      <c r="Z56" s="128"/>
      <c r="AA56" s="128"/>
      <c r="AB56" s="128"/>
      <c r="AC56" s="128"/>
      <c r="AD56" s="28"/>
      <c r="AE56" s="28"/>
    </row>
    <row r="57" spans="1:31" x14ac:dyDescent="0.25">
      <c r="A57" s="127"/>
      <c r="B57" s="128"/>
      <c r="C57" s="128"/>
      <c r="D57" s="128"/>
      <c r="E57" s="128"/>
      <c r="F57" s="128"/>
      <c r="G57" s="128"/>
      <c r="H57" s="128"/>
      <c r="I57" s="128"/>
      <c r="J57" s="128"/>
      <c r="K57" s="128"/>
      <c r="L57" s="128"/>
      <c r="M57" s="128"/>
      <c r="N57" s="128"/>
      <c r="O57" s="128"/>
      <c r="P57" s="128"/>
      <c r="Q57" s="128"/>
      <c r="R57" s="128"/>
      <c r="S57" s="128"/>
      <c r="T57" s="128"/>
      <c r="U57" s="128"/>
      <c r="V57" s="128"/>
      <c r="W57" s="128"/>
      <c r="X57" s="128"/>
      <c r="Y57" s="128"/>
      <c r="Z57" s="128"/>
      <c r="AA57" s="128"/>
      <c r="AB57" s="128"/>
      <c r="AC57" s="128"/>
      <c r="AD57" s="28"/>
      <c r="AE57" s="28"/>
    </row>
    <row r="58" spans="1:31" x14ac:dyDescent="0.25">
      <c r="A58" s="127"/>
      <c r="B58" s="128"/>
      <c r="C58" s="128"/>
      <c r="D58" s="128"/>
      <c r="E58" s="128"/>
      <c r="F58" s="128"/>
      <c r="G58" s="128"/>
      <c r="H58" s="128"/>
      <c r="I58" s="128"/>
      <c r="J58" s="128"/>
      <c r="K58" s="128"/>
      <c r="L58" s="128"/>
      <c r="M58" s="128"/>
      <c r="N58" s="128"/>
      <c r="O58" s="128"/>
      <c r="P58" s="128"/>
      <c r="Q58" s="128"/>
      <c r="R58" s="128"/>
      <c r="S58" s="128"/>
      <c r="T58" s="128"/>
      <c r="U58" s="128"/>
      <c r="V58" s="128"/>
      <c r="W58" s="128"/>
      <c r="X58" s="128"/>
      <c r="Y58" s="128"/>
      <c r="Z58" s="128"/>
      <c r="AA58" s="128"/>
      <c r="AB58" s="128"/>
      <c r="AC58" s="128"/>
      <c r="AD58" s="28"/>
      <c r="AE58" s="28"/>
    </row>
    <row r="59" spans="1:31" x14ac:dyDescent="0.25">
      <c r="A59" s="127"/>
      <c r="B59" s="128"/>
      <c r="C59" s="128"/>
      <c r="D59" s="128"/>
      <c r="E59" s="128"/>
      <c r="F59" s="128"/>
      <c r="G59" s="128"/>
      <c r="H59" s="128"/>
      <c r="I59" s="128"/>
      <c r="J59" s="128"/>
      <c r="K59" s="128"/>
      <c r="L59" s="128"/>
      <c r="M59" s="128"/>
      <c r="N59" s="128"/>
      <c r="O59" s="128"/>
      <c r="P59" s="128"/>
      <c r="Q59" s="128"/>
      <c r="R59" s="128"/>
      <c r="S59" s="128"/>
      <c r="T59" s="128"/>
      <c r="U59" s="128"/>
      <c r="V59" s="128"/>
      <c r="W59" s="128"/>
      <c r="X59" s="128"/>
      <c r="Y59" s="128"/>
      <c r="Z59" s="128"/>
      <c r="AA59" s="128"/>
      <c r="AB59" s="128"/>
      <c r="AC59" s="128"/>
      <c r="AD59" s="28"/>
      <c r="AE59" s="28"/>
    </row>
    <row r="60" spans="1:31" x14ac:dyDescent="0.25">
      <c r="A60" s="127"/>
      <c r="B60" s="128"/>
      <c r="C60" s="128"/>
      <c r="D60" s="128"/>
      <c r="E60" s="128"/>
      <c r="F60" s="128"/>
      <c r="G60" s="128"/>
      <c r="H60" s="128"/>
      <c r="I60" s="128"/>
      <c r="J60" s="128"/>
      <c r="K60" s="128"/>
      <c r="L60" s="128"/>
      <c r="M60" s="128"/>
      <c r="N60" s="128"/>
      <c r="O60" s="128"/>
      <c r="P60" s="128"/>
      <c r="Q60" s="128"/>
      <c r="R60" s="128"/>
      <c r="S60" s="128"/>
      <c r="T60" s="128"/>
      <c r="U60" s="128"/>
      <c r="V60" s="128"/>
      <c r="W60" s="128"/>
      <c r="X60" s="128"/>
      <c r="Y60" s="128"/>
      <c r="Z60" s="128"/>
      <c r="AA60" s="128"/>
      <c r="AB60" s="128"/>
      <c r="AC60" s="128"/>
      <c r="AD60" s="28"/>
      <c r="AE60" s="28"/>
    </row>
    <row r="61" spans="1:31" x14ac:dyDescent="0.25">
      <c r="A61" s="127"/>
      <c r="B61" s="128"/>
      <c r="C61" s="128"/>
      <c r="D61" s="128"/>
      <c r="E61" s="128"/>
      <c r="F61" s="128"/>
      <c r="G61" s="128"/>
      <c r="H61" s="128"/>
      <c r="I61" s="128"/>
      <c r="J61" s="128"/>
      <c r="K61" s="128"/>
      <c r="L61" s="128"/>
      <c r="M61" s="128"/>
      <c r="N61" s="128"/>
      <c r="O61" s="128"/>
      <c r="P61" s="128"/>
      <c r="Q61" s="128"/>
      <c r="R61" s="128"/>
      <c r="S61" s="128"/>
      <c r="T61" s="128"/>
      <c r="U61" s="128"/>
      <c r="V61" s="128"/>
      <c r="W61" s="128"/>
      <c r="X61" s="128"/>
      <c r="Y61" s="128"/>
      <c r="Z61" s="128"/>
      <c r="AA61" s="128"/>
      <c r="AB61" s="128"/>
      <c r="AC61" s="128"/>
      <c r="AD61" s="28"/>
      <c r="AE61" s="28"/>
    </row>
    <row r="62" spans="1:31" x14ac:dyDescent="0.25">
      <c r="A62" s="127"/>
      <c r="B62" s="128"/>
      <c r="C62" s="128"/>
      <c r="D62" s="128"/>
      <c r="E62" s="128"/>
      <c r="F62" s="128"/>
      <c r="G62" s="128"/>
      <c r="H62" s="128"/>
      <c r="I62" s="128"/>
      <c r="J62" s="128"/>
      <c r="K62" s="128"/>
      <c r="L62" s="128"/>
      <c r="M62" s="128"/>
      <c r="N62" s="128"/>
      <c r="O62" s="128"/>
      <c r="P62" s="128"/>
      <c r="Q62" s="128"/>
      <c r="R62" s="128"/>
      <c r="S62" s="128"/>
      <c r="T62" s="128"/>
      <c r="U62" s="128"/>
      <c r="V62" s="128"/>
      <c r="W62" s="128"/>
      <c r="X62" s="128"/>
      <c r="Y62" s="128"/>
      <c r="Z62" s="128"/>
      <c r="AA62" s="128"/>
      <c r="AB62" s="128"/>
      <c r="AC62" s="128"/>
      <c r="AD62" s="28"/>
      <c r="AE62" s="28"/>
    </row>
    <row r="63" spans="1:31" x14ac:dyDescent="0.25">
      <c r="A63" s="127"/>
      <c r="B63" s="28"/>
      <c r="C63" s="28"/>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row>
    <row r="64" spans="1:31" x14ac:dyDescent="0.25">
      <c r="A64" s="127"/>
      <c r="B64" s="28"/>
      <c r="C64" s="28"/>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row>
  </sheetData>
  <mergeCells count="3">
    <mergeCell ref="A3:A4"/>
    <mergeCell ref="AD3:AD4"/>
    <mergeCell ref="AE3:AE4"/>
  </mergeCells>
  <conditionalFormatting sqref="B16:AC16">
    <cfRule type="expression" dxfId="40" priority="40">
      <formula>OR(#REF!="S",#REF!="D")</formula>
    </cfRule>
  </conditionalFormatting>
  <conditionalFormatting sqref="B16:AC16">
    <cfRule type="expression" dxfId="39" priority="39">
      <formula>OR(#REF!="F",#REF!="f")</formula>
    </cfRule>
  </conditionalFormatting>
  <conditionalFormatting sqref="B16:AC16">
    <cfRule type="cellIs" dxfId="38" priority="37" operator="notEqual">
      <formula>1</formula>
    </cfRule>
    <cfRule type="cellIs" dxfId="37" priority="38" operator="equal">
      <formula>1</formula>
    </cfRule>
  </conditionalFormatting>
  <conditionalFormatting sqref="B18:AC18">
    <cfRule type="cellIs" dxfId="36" priority="33" operator="notEqual">
      <formula>1</formula>
    </cfRule>
    <cfRule type="cellIs" dxfId="35" priority="34" operator="equal">
      <formula>1</formula>
    </cfRule>
  </conditionalFormatting>
  <conditionalFormatting sqref="B19:AC21">
    <cfRule type="cellIs" dxfId="34" priority="29" operator="notEqual">
      <formula>1</formula>
    </cfRule>
    <cfRule type="cellIs" dxfId="33" priority="30" operator="equal">
      <formula>1</formula>
    </cfRule>
  </conditionalFormatting>
  <conditionalFormatting sqref="B17:AC17">
    <cfRule type="cellIs" dxfId="32" priority="23" operator="notEqual">
      <formula>1</formula>
    </cfRule>
    <cfRule type="cellIs" dxfId="31" priority="24" operator="equal">
      <formula>1</formula>
    </cfRule>
  </conditionalFormatting>
  <conditionalFormatting sqref="B17:AC18">
    <cfRule type="expression" dxfId="30" priority="72">
      <formula>AND(OR(B$2&lt;&gt;"F",B$4&lt;&gt;"S",B$4&lt;&gt;"D"),B$33&lt;&gt;1)</formula>
    </cfRule>
  </conditionalFormatting>
  <conditionalFormatting sqref="B34:AC34">
    <cfRule type="expression" dxfId="29" priority="21">
      <formula>OR(#REF!="S",#REF!="D")</formula>
    </cfRule>
  </conditionalFormatting>
  <conditionalFormatting sqref="B34:AC34">
    <cfRule type="expression" dxfId="28" priority="20">
      <formula>OR(#REF!="F",#REF!="f")</formula>
    </cfRule>
  </conditionalFormatting>
  <conditionalFormatting sqref="B34:AC34">
    <cfRule type="cellIs" dxfId="27" priority="18" operator="notEqual">
      <formula>1</formula>
    </cfRule>
    <cfRule type="cellIs" dxfId="26" priority="19" operator="equal">
      <formula>1</formula>
    </cfRule>
  </conditionalFormatting>
  <conditionalFormatting sqref="B36:AC36">
    <cfRule type="cellIs" dxfId="25" priority="16" operator="notEqual">
      <formula>1</formula>
    </cfRule>
    <cfRule type="cellIs" dxfId="24" priority="17" operator="equal">
      <formula>1</formula>
    </cfRule>
  </conditionalFormatting>
  <conditionalFormatting sqref="B37:AC38">
    <cfRule type="cellIs" dxfId="23" priority="14" operator="notEqual">
      <formula>1</formula>
    </cfRule>
    <cfRule type="cellIs" dxfId="22" priority="15" operator="equal">
      <formula>1</formula>
    </cfRule>
  </conditionalFormatting>
  <conditionalFormatting sqref="B35:AC35">
    <cfRule type="cellIs" dxfId="21" priority="12" operator="notEqual">
      <formula>1</formula>
    </cfRule>
    <cfRule type="cellIs" dxfId="20" priority="13" operator="equal">
      <formula>1</formula>
    </cfRule>
  </conditionalFormatting>
  <conditionalFormatting sqref="B35:AC36">
    <cfRule type="expression" dxfId="19" priority="22">
      <formula>AND(OR(B$2&lt;&gt;"F",B$4&lt;&gt;"S",B$4&lt;&gt;"D"),B$33&lt;&gt;1)</formula>
    </cfRule>
  </conditionalFormatting>
  <conditionalFormatting sqref="B51:AC51">
    <cfRule type="expression" dxfId="18" priority="10">
      <formula>OR(#REF!="S",#REF!="D")</formula>
    </cfRule>
  </conditionalFormatting>
  <conditionalFormatting sqref="B51:AC51">
    <cfRule type="expression" dxfId="17" priority="9">
      <formula>OR(#REF!="F",#REF!="f")</formula>
    </cfRule>
  </conditionalFormatting>
  <conditionalFormatting sqref="B51:AC51">
    <cfRule type="cellIs" dxfId="16" priority="7" operator="notEqual">
      <formula>1</formula>
    </cfRule>
    <cfRule type="cellIs" dxfId="15" priority="8" operator="equal">
      <formula>1</formula>
    </cfRule>
  </conditionalFormatting>
  <conditionalFormatting sqref="B53:AC53">
    <cfRule type="cellIs" dxfId="14" priority="5" operator="notEqual">
      <formula>1</formula>
    </cfRule>
    <cfRule type="cellIs" dxfId="13" priority="6" operator="equal">
      <formula>1</formula>
    </cfRule>
  </conditionalFormatting>
  <conditionalFormatting sqref="B54:AC55">
    <cfRule type="cellIs" dxfId="12" priority="3" operator="notEqual">
      <formula>1</formula>
    </cfRule>
    <cfRule type="cellIs" dxfId="11" priority="4" operator="equal">
      <formula>1</formula>
    </cfRule>
  </conditionalFormatting>
  <conditionalFormatting sqref="B52:AC52">
    <cfRule type="cellIs" dxfId="10" priority="1" operator="notEqual">
      <formula>1</formula>
    </cfRule>
    <cfRule type="cellIs" dxfId="9" priority="2" operator="equal">
      <formula>1</formula>
    </cfRule>
  </conditionalFormatting>
  <conditionalFormatting sqref="B52:AC53">
    <cfRule type="expression" dxfId="8" priority="11">
      <formula>AND(OR(B$2&lt;&gt;"F",B$4&lt;&gt;"S",B$4&lt;&gt;"D"),B$33&lt;&gt;1)</formula>
    </cfRule>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3:J14"/>
  <sheetViews>
    <sheetView workbookViewId="0">
      <selection activeCell="F14" sqref="F14"/>
    </sheetView>
  </sheetViews>
  <sheetFormatPr baseColWidth="10" defaultRowHeight="15" x14ac:dyDescent="0.25"/>
  <cols>
    <col min="2" max="2" width="21.5703125" customWidth="1"/>
    <col min="3" max="3" width="11.85546875" customWidth="1"/>
    <col min="4" max="4" width="12" style="138" customWidth="1"/>
    <col min="9" max="9" width="18" customWidth="1"/>
    <col min="10" max="10" width="20" customWidth="1"/>
  </cols>
  <sheetData>
    <row r="3" spans="2:10" ht="38.25" customHeight="1" x14ac:dyDescent="0.25">
      <c r="B3" s="119" t="s">
        <v>260</v>
      </c>
      <c r="C3" s="120" t="s">
        <v>274</v>
      </c>
      <c r="D3" s="119" t="s">
        <v>261</v>
      </c>
      <c r="I3" s="28" t="s">
        <v>239</v>
      </c>
      <c r="J3" s="28" t="s">
        <v>259</v>
      </c>
    </row>
    <row r="4" spans="2:10" ht="15.75" x14ac:dyDescent="0.25">
      <c r="B4" s="21" t="s">
        <v>262</v>
      </c>
      <c r="C4" s="21">
        <v>7</v>
      </c>
      <c r="D4" s="138" t="s">
        <v>11</v>
      </c>
      <c r="I4" s="38" t="s">
        <v>30</v>
      </c>
      <c r="J4" s="133" t="s">
        <v>30</v>
      </c>
    </row>
    <row r="5" spans="2:10" ht="15.75" x14ac:dyDescent="0.25">
      <c r="B5" s="21" t="s">
        <v>263</v>
      </c>
      <c r="C5" s="21">
        <v>10</v>
      </c>
      <c r="D5" s="138" t="s">
        <v>264</v>
      </c>
      <c r="I5" s="38" t="s">
        <v>237</v>
      </c>
      <c r="J5" s="134" t="s">
        <v>237</v>
      </c>
    </row>
    <row r="6" spans="2:10" ht="15.75" x14ac:dyDescent="0.25">
      <c r="B6" s="21" t="s">
        <v>265</v>
      </c>
      <c r="C6" s="21">
        <v>10</v>
      </c>
      <c r="D6" s="138" t="s">
        <v>12</v>
      </c>
      <c r="I6" s="38" t="s">
        <v>238</v>
      </c>
      <c r="J6" s="135" t="s">
        <v>238</v>
      </c>
    </row>
    <row r="7" spans="2:10" ht="16.5" thickBot="1" x14ac:dyDescent="0.3">
      <c r="B7" s="21" t="s">
        <v>266</v>
      </c>
      <c r="C7" s="21">
        <v>6</v>
      </c>
      <c r="D7" s="138" t="s">
        <v>28</v>
      </c>
      <c r="I7" s="38" t="s">
        <v>240</v>
      </c>
      <c r="J7" s="174" t="s">
        <v>240</v>
      </c>
    </row>
    <row r="8" spans="2:10" ht="15.75" x14ac:dyDescent="0.25">
      <c r="B8" s="21" t="s">
        <v>267</v>
      </c>
      <c r="C8" s="21">
        <v>10</v>
      </c>
      <c r="D8" s="138">
        <v>10</v>
      </c>
      <c r="I8" s="38" t="s">
        <v>241</v>
      </c>
      <c r="J8" s="173" t="s">
        <v>241</v>
      </c>
    </row>
    <row r="9" spans="2:10" x14ac:dyDescent="0.25">
      <c r="B9" s="21" t="s">
        <v>268</v>
      </c>
      <c r="C9" s="21">
        <v>4</v>
      </c>
      <c r="D9" s="138">
        <v>4</v>
      </c>
    </row>
    <row r="10" spans="2:10" x14ac:dyDescent="0.25">
      <c r="B10" s="21" t="s">
        <v>269</v>
      </c>
      <c r="C10" s="21">
        <v>10</v>
      </c>
      <c r="D10" s="138" t="s">
        <v>20</v>
      </c>
    </row>
    <row r="11" spans="2:10" x14ac:dyDescent="0.25">
      <c r="B11" s="21" t="s">
        <v>270</v>
      </c>
      <c r="C11" s="21">
        <v>5</v>
      </c>
      <c r="D11" s="138" t="s">
        <v>19</v>
      </c>
    </row>
    <row r="12" spans="2:10" x14ac:dyDescent="0.25">
      <c r="B12" s="21" t="s">
        <v>271</v>
      </c>
      <c r="C12" s="21">
        <v>4</v>
      </c>
      <c r="D12" s="138" t="s">
        <v>272</v>
      </c>
    </row>
    <row r="13" spans="2:10" x14ac:dyDescent="0.25">
      <c r="B13" s="21" t="s">
        <v>273</v>
      </c>
      <c r="C13" s="21" t="s">
        <v>275</v>
      </c>
      <c r="D13" s="138" t="s">
        <v>18</v>
      </c>
    </row>
    <row r="14" spans="2:10" x14ac:dyDescent="0.25">
      <c r="B14" s="21" t="s">
        <v>273</v>
      </c>
      <c r="C14" s="21" t="s">
        <v>275</v>
      </c>
      <c r="D14" s="138" t="s">
        <v>315</v>
      </c>
    </row>
  </sheetData>
  <pageMargins left="0.7" right="0.7" top="0.75" bottom="0.75" header="0.3" footer="0.3"/>
  <pageSetup paperSize="9"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7</vt:i4>
      </vt:variant>
    </vt:vector>
  </HeadingPairs>
  <TitlesOfParts>
    <vt:vector size="12" baseType="lpstr">
      <vt:lpstr>Accueil</vt:lpstr>
      <vt:lpstr>PLANNING</vt:lpstr>
      <vt:lpstr>Congés</vt:lpstr>
      <vt:lpstr>Cycles</vt:lpstr>
      <vt:lpstr>Parametres</vt:lpstr>
      <vt:lpstr>Absences</vt:lpstr>
      <vt:lpstr>an</vt:lpstr>
      <vt:lpstr>Now</vt:lpstr>
      <vt:lpstr>Num_Mois</vt:lpstr>
      <vt:lpstr>Salarie_ETA3</vt:lpstr>
      <vt:lpstr>Salaries_ETA1</vt:lpstr>
      <vt:lpstr>Salaries_ETA2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2018-08-30T19:18:04Z</dcterms:created>
  <dcterms:modified xsi:type="dcterms:W3CDTF">2018-08-30T19:37:26Z</dcterms:modified>
</cp:coreProperties>
</file>