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llas\Desktop\"/>
    </mc:Choice>
  </mc:AlternateContent>
  <bookViews>
    <workbookView xWindow="0" yWindow="0" windowWidth="24000" windowHeight="9735" tabRatio="857"/>
  </bookViews>
  <sheets>
    <sheet name="Communication" sheetId="12" r:id="rId1"/>
  </sheets>
  <definedNames>
    <definedName name="ll">#REF!</definedName>
    <definedName name="Plan">#REF!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2" l="1"/>
  <c r="K14" i="12"/>
  <c r="K15" i="12"/>
  <c r="K16" i="12"/>
  <c r="K13" i="12"/>
  <c r="G14" i="12"/>
  <c r="G15" i="12"/>
  <c r="G16" i="12"/>
  <c r="G17" i="12"/>
  <c r="K11" i="12"/>
  <c r="K12" i="12"/>
  <c r="G13" i="12"/>
  <c r="G11" i="12"/>
  <c r="K5" i="12"/>
  <c r="K6" i="12"/>
  <c r="G6" i="12" l="1"/>
  <c r="G5" i="12"/>
</calcChain>
</file>

<file path=xl/sharedStrings.xml><?xml version="1.0" encoding="utf-8"?>
<sst xmlns="http://schemas.openxmlformats.org/spreadsheetml/2006/main" count="80" uniqueCount="29">
  <si>
    <t>Coût unitaire</t>
  </si>
  <si>
    <t>Nb pers</t>
  </si>
  <si>
    <t>Inter/Intra</t>
  </si>
  <si>
    <t>Inter</t>
  </si>
  <si>
    <t xml:space="preserve">Prévisionnel Coût total </t>
  </si>
  <si>
    <t>Intitulé formation</t>
  </si>
  <si>
    <t>Nb de jours</t>
  </si>
  <si>
    <t>Nom</t>
  </si>
  <si>
    <t>Intra 
Nb sessions</t>
  </si>
  <si>
    <t>Domaine</t>
  </si>
  <si>
    <t>Sous-domaine</t>
  </si>
  <si>
    <t>Evementiel</t>
  </si>
  <si>
    <t>Documentation</t>
  </si>
  <si>
    <t>Communication - Marketing - Graphisme</t>
  </si>
  <si>
    <t>Organisme Formation</t>
  </si>
  <si>
    <t>Total jrs</t>
  </si>
  <si>
    <t>Apprentissage des réseaux sociaux</t>
  </si>
  <si>
    <t>Comundi</t>
  </si>
  <si>
    <t>COLLAS; MEDINA</t>
  </si>
  <si>
    <t>Comment monter un stand</t>
  </si>
  <si>
    <t>AGEFIP</t>
  </si>
  <si>
    <t>COLLAS; MEDINA; DESCAMPS; MIROF; CBHANI</t>
  </si>
  <si>
    <t>Actuel</t>
  </si>
  <si>
    <t>Espéré</t>
  </si>
  <si>
    <t>COLLAS</t>
  </si>
  <si>
    <t>MEDINA</t>
  </si>
  <si>
    <t>DESCAMPS</t>
  </si>
  <si>
    <t>MIROF</t>
  </si>
  <si>
    <t>CHBANI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</si>
</sst>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44" fontId="0" fillId="4" borderId="1" xfId="1" applyNumberFormat="1" applyFont="1" applyFill="1" applyBorder="1"/>
    <xf numFmtId="0" fontId="0" fillId="4" borderId="1" xfId="1" applyNumberFormat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Fill="1" applyBorder="1"/>
    <xf numFmtId="0" fontId="0" fillId="0" borderId="0" xfId="0" applyAlignment="1">
      <alignment horizontal="center" wrapText="1"/>
    </xf>
    <xf numFmtId="0" fontId="0" fillId="2" borderId="0" xfId="0" applyFill="1"/>
    <xf numFmtId="44" fontId="0" fillId="0" borderId="1" xfId="1" applyNumberFormat="1" applyFont="1" applyFill="1" applyBorder="1"/>
    <xf numFmtId="0" fontId="4" fillId="4" borderId="1" xfId="1" applyNumberFormat="1" applyFont="1" applyFill="1" applyBorder="1"/>
    <xf numFmtId="44" fontId="4" fillId="0" borderId="1" xfId="1" applyNumberFormat="1" applyFont="1" applyFill="1" applyBorder="1"/>
    <xf numFmtId="44" fontId="4" fillId="4" borderId="1" xfId="1" applyNumberFormat="1" applyFont="1" applyFill="1" applyBorder="1"/>
    <xf numFmtId="0" fontId="0" fillId="5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18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4:L6" totalsRowShown="0" headerRowDxfId="17">
  <autoFilter ref="A4:L6"/>
  <tableColumns count="12">
    <tableColumn id="2" name="Domaine" dataDxfId="16"/>
    <tableColumn id="11" name="Sous-domaine" dataDxfId="15"/>
    <tableColumn id="9" name="Intitulé formation"/>
    <tableColumn id="17" name="Organisme Formation"/>
    <tableColumn id="6" name="Nb pers" dataDxfId="14"/>
    <tableColumn id="7" name="Nb de jours"/>
    <tableColumn id="20" name="Total jrs" dataDxfId="13" dataCellStyle="Monétaire">
      <calculatedColumnFormula>Tableau3[Nb pers]*Tableau3[Nb de jours]</calculatedColumnFormula>
    </tableColumn>
    <tableColumn id="22" name="Coût unitaire" dataDxfId="12" dataCellStyle="Monétaire"/>
    <tableColumn id="21" name="Inter/Intra"/>
    <tableColumn id="8" name="Intra _x000a_Nb sessions" dataDxfId="11" dataCellStyle="Monétaire"/>
    <tableColumn id="10" name="Prévisionnel Coût total " dataDxfId="10" dataCellStyle="Monétaire">
      <calculatedColumnFormula>IF(I5="Intra",H5*J5,IF(I5="inter",H5*E5))</calculatedColumnFormula>
    </tableColumn>
    <tableColumn id="12" name="Nom" dataDxfId="9">
      <calculatedColumnFormula>Tableau3[[#This Row],[Coût unitaire]]*Tableau3[[#This Row],[Intra 
Nb sessions]]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4" name="Tableau325" displayName="Tableau325" ref="A10:L17" totalsRowShown="0" headerRowDxfId="8">
  <autoFilter ref="A10:L17"/>
  <tableColumns count="12">
    <tableColumn id="2" name="Domaine" dataDxfId="7"/>
    <tableColumn id="11" name="Sous-domaine" dataDxfId="6"/>
    <tableColumn id="9" name="Intitulé formation"/>
    <tableColumn id="17" name="Organisme Formation"/>
    <tableColumn id="6" name="Nb pers" dataDxfId="5"/>
    <tableColumn id="7" name="Nb de jours"/>
    <tableColumn id="20" name="Total jrs" dataDxfId="4" dataCellStyle="Monétaire">
      <calculatedColumnFormula>Tableau325[Nb pers]*Tableau325[Nb de jours]</calculatedColumnFormula>
    </tableColumn>
    <tableColumn id="22" name="Coût unitaire" dataDxfId="3" dataCellStyle="Monétaire"/>
    <tableColumn id="21" name="Inter/Intra"/>
    <tableColumn id="8" name="Intra _x000a_Nb sessions" dataDxfId="2" dataCellStyle="Monétaire"/>
    <tableColumn id="10" name="Prévisionnel Coût total " dataDxfId="1" dataCellStyle="Monétaire">
      <calculatedColumnFormula>IF(I11="Intra",H11*J11,IF(I11="inter",H11*E11))</calculatedColumnFormula>
    </tableColumn>
    <tableColumn id="12" name="Nom" dataDxfId="0">
      <calculatedColumnFormula>Tableau325[[#This Row],[Coût unitaire]]*Tableau325[[#This Row],[Intra 
Nb sessions]]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7"/>
  <sheetViews>
    <sheetView tabSelected="1" workbookViewId="0">
      <selection activeCell="D31" sqref="D31"/>
    </sheetView>
  </sheetViews>
  <sheetFormatPr baseColWidth="10" defaultRowHeight="15" x14ac:dyDescent="0.25"/>
  <cols>
    <col min="1" max="1" width="20.7109375" customWidth="1"/>
    <col min="2" max="2" width="19.42578125" bestFit="1" customWidth="1"/>
    <col min="3" max="3" width="32.7109375" customWidth="1"/>
    <col min="4" max="4" width="14.7109375" bestFit="1" customWidth="1"/>
    <col min="5" max="5" width="5.7109375" customWidth="1"/>
    <col min="6" max="6" width="6.85546875" customWidth="1"/>
    <col min="9" max="9" width="5.85546875" customWidth="1"/>
    <col min="10" max="10" width="11.42578125" customWidth="1"/>
    <col min="11" max="12" width="16" customWidth="1"/>
  </cols>
  <sheetData>
    <row r="1" spans="1:12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8"/>
      <c r="B2" s="9"/>
      <c r="C2" s="18" t="s">
        <v>22</v>
      </c>
      <c r="D2" s="9"/>
      <c r="E2" s="8"/>
      <c r="F2" s="8"/>
      <c r="G2" s="8"/>
      <c r="H2" s="8"/>
      <c r="I2" s="8"/>
      <c r="J2" s="8"/>
      <c r="K2" s="9"/>
      <c r="L2" s="9"/>
    </row>
    <row r="3" spans="1:12" x14ac:dyDescent="0.25">
      <c r="A3" s="8"/>
      <c r="B3" s="9"/>
      <c r="C3" s="9"/>
      <c r="D3" s="9"/>
      <c r="E3" s="8"/>
      <c r="F3" s="8"/>
      <c r="G3" s="8"/>
      <c r="H3" s="8"/>
      <c r="I3" s="8"/>
      <c r="J3" s="8"/>
      <c r="K3" s="9"/>
      <c r="L3" s="9"/>
    </row>
    <row r="4" spans="1:12" ht="45" x14ac:dyDescent="0.25">
      <c r="A4" t="s">
        <v>9</v>
      </c>
      <c r="B4" t="s">
        <v>10</v>
      </c>
      <c r="C4" t="s">
        <v>5</v>
      </c>
      <c r="D4" s="12" t="s">
        <v>14</v>
      </c>
      <c r="E4" s="2" t="s">
        <v>1</v>
      </c>
      <c r="F4" s="2" t="s">
        <v>6</v>
      </c>
      <c r="G4" s="5" t="s">
        <v>15</v>
      </c>
      <c r="H4" s="5" t="s">
        <v>0</v>
      </c>
      <c r="I4" s="1" t="s">
        <v>2</v>
      </c>
      <c r="J4" s="1" t="s">
        <v>8</v>
      </c>
      <c r="K4" s="5" t="s">
        <v>4</v>
      </c>
      <c r="L4" s="10" t="s">
        <v>7</v>
      </c>
    </row>
    <row r="5" spans="1:12" x14ac:dyDescent="0.25">
      <c r="A5" s="11" t="s">
        <v>13</v>
      </c>
      <c r="B5" s="11" t="s">
        <v>12</v>
      </c>
      <c r="C5" t="s">
        <v>16</v>
      </c>
      <c r="D5" t="s">
        <v>17</v>
      </c>
      <c r="E5" s="13">
        <v>2</v>
      </c>
      <c r="F5" s="13">
        <v>2</v>
      </c>
      <c r="G5" s="7">
        <f>Tableau3[Nb pers]*Tableau3[Nb de jours]</f>
        <v>4</v>
      </c>
      <c r="H5" s="14">
        <v>50</v>
      </c>
      <c r="I5" t="s">
        <v>3</v>
      </c>
      <c r="J5" s="13">
        <v>1</v>
      </c>
      <c r="K5" s="6">
        <f>IF(I5="Intra",H5*J5,IF(I5="inter",H5*E5))</f>
        <v>100</v>
      </c>
      <c r="L5" t="s">
        <v>18</v>
      </c>
    </row>
    <row r="6" spans="1:12" x14ac:dyDescent="0.25">
      <c r="A6" s="11" t="s">
        <v>13</v>
      </c>
      <c r="B6" s="11" t="s">
        <v>11</v>
      </c>
      <c r="C6" t="s">
        <v>19</v>
      </c>
      <c r="D6" t="s">
        <v>20</v>
      </c>
      <c r="E6" s="13">
        <v>5</v>
      </c>
      <c r="F6" s="13">
        <v>3</v>
      </c>
      <c r="G6" s="7">
        <f>Tableau3[Nb pers]*Tableau3[Nb de jours]</f>
        <v>15</v>
      </c>
      <c r="H6" s="14">
        <v>300</v>
      </c>
      <c r="I6" t="s">
        <v>3</v>
      </c>
      <c r="J6" s="13">
        <v>3</v>
      </c>
      <c r="K6" s="6">
        <f>IF(I6="Intra",H6*J6,IF(I6="inter",H6*E6))</f>
        <v>1500</v>
      </c>
      <c r="L6" t="s">
        <v>21</v>
      </c>
    </row>
    <row r="9" spans="1:12" x14ac:dyDescent="0.25">
      <c r="C9" s="18" t="s">
        <v>23</v>
      </c>
    </row>
    <row r="10" spans="1:12" ht="45" x14ac:dyDescent="0.25">
      <c r="A10" t="s">
        <v>9</v>
      </c>
      <c r="B10" t="s">
        <v>10</v>
      </c>
      <c r="C10" t="s">
        <v>5</v>
      </c>
      <c r="D10" s="12" t="s">
        <v>14</v>
      </c>
      <c r="E10" s="2" t="s">
        <v>1</v>
      </c>
      <c r="F10" s="2" t="s">
        <v>6</v>
      </c>
      <c r="G10" s="5" t="s">
        <v>15</v>
      </c>
      <c r="H10" s="5" t="s">
        <v>0</v>
      </c>
      <c r="I10" s="1" t="s">
        <v>2</v>
      </c>
      <c r="J10" s="1" t="s">
        <v>8</v>
      </c>
      <c r="K10" s="5" t="s">
        <v>4</v>
      </c>
      <c r="L10" s="10" t="s">
        <v>7</v>
      </c>
    </row>
    <row r="11" spans="1:12" x14ac:dyDescent="0.25">
      <c r="A11" s="11" t="s">
        <v>13</v>
      </c>
      <c r="B11" s="11" t="s">
        <v>12</v>
      </c>
      <c r="C11" t="s">
        <v>16</v>
      </c>
      <c r="D11" t="s">
        <v>17</v>
      </c>
      <c r="E11" s="13">
        <v>1</v>
      </c>
      <c r="F11" s="13">
        <v>2</v>
      </c>
      <c r="G11" s="7">
        <f>Tableau325[Nb pers]*Tableau325[Nb de jours]</f>
        <v>2</v>
      </c>
      <c r="H11" s="14">
        <v>50</v>
      </c>
      <c r="I11" t="s">
        <v>3</v>
      </c>
      <c r="J11" s="13">
        <v>1</v>
      </c>
      <c r="K11" s="6">
        <f>IF(I11="Intra",H11*J11,IF(I11="inter",H11*E11))</f>
        <v>50</v>
      </c>
      <c r="L11" t="s">
        <v>24</v>
      </c>
    </row>
    <row r="12" spans="1:12" x14ac:dyDescent="0.25">
      <c r="A12" s="11" t="s">
        <v>13</v>
      </c>
      <c r="B12" s="11" t="s">
        <v>12</v>
      </c>
      <c r="C12" t="s">
        <v>16</v>
      </c>
      <c r="D12" t="s">
        <v>17</v>
      </c>
      <c r="E12" s="13">
        <v>1</v>
      </c>
      <c r="F12" s="13">
        <v>2</v>
      </c>
      <c r="G12" s="15">
        <v>2</v>
      </c>
      <c r="H12" s="16">
        <v>50</v>
      </c>
      <c r="I12" t="s">
        <v>3</v>
      </c>
      <c r="J12" s="15">
        <v>1</v>
      </c>
      <c r="K12" s="17">
        <f>IF(I12="Intra",H12*J12,IF(I12="inter",H12*E12))</f>
        <v>50</v>
      </c>
      <c r="L12" s="4" t="s">
        <v>25</v>
      </c>
    </row>
    <row r="13" spans="1:12" x14ac:dyDescent="0.25">
      <c r="A13" s="11" t="s">
        <v>13</v>
      </c>
      <c r="B13" s="11" t="s">
        <v>11</v>
      </c>
      <c r="C13" t="s">
        <v>19</v>
      </c>
      <c r="D13" t="s">
        <v>20</v>
      </c>
      <c r="E13" s="13">
        <v>1</v>
      </c>
      <c r="F13" s="13">
        <v>3</v>
      </c>
      <c r="G13" s="7">
        <f>Tableau325[Nb pers]*Tableau325[Nb de jours]</f>
        <v>3</v>
      </c>
      <c r="H13" s="14">
        <v>300</v>
      </c>
      <c r="I13" t="s">
        <v>3</v>
      </c>
      <c r="J13" s="13">
        <v>3</v>
      </c>
      <c r="K13" s="6">
        <f>IF(I13="Intra",H13*J13,IF(I13="inter",H13*E13))</f>
        <v>300</v>
      </c>
      <c r="L13" t="s">
        <v>24</v>
      </c>
    </row>
    <row r="14" spans="1:12" x14ac:dyDescent="0.25">
      <c r="A14" s="11" t="s">
        <v>13</v>
      </c>
      <c r="B14" s="11" t="s">
        <v>11</v>
      </c>
      <c r="C14" t="s">
        <v>19</v>
      </c>
      <c r="D14" t="s">
        <v>20</v>
      </c>
      <c r="E14" s="13">
        <v>1</v>
      </c>
      <c r="F14" s="13">
        <v>3</v>
      </c>
      <c r="G14" s="7">
        <f>Tableau325[Nb pers]*Tableau325[Nb de jours]</f>
        <v>3</v>
      </c>
      <c r="H14" s="14">
        <v>300</v>
      </c>
      <c r="I14" t="s">
        <v>3</v>
      </c>
      <c r="J14" s="13">
        <v>3</v>
      </c>
      <c r="K14" s="6">
        <f t="shared" ref="K14:K17" si="0">IF(I14="Intra",H14*J14,IF(I14="inter",H14*E14))</f>
        <v>300</v>
      </c>
      <c r="L14" t="s">
        <v>25</v>
      </c>
    </row>
    <row r="15" spans="1:12" x14ac:dyDescent="0.25">
      <c r="A15" s="11" t="s">
        <v>13</v>
      </c>
      <c r="B15" s="11" t="s">
        <v>11</v>
      </c>
      <c r="C15" t="s">
        <v>19</v>
      </c>
      <c r="D15" t="s">
        <v>20</v>
      </c>
      <c r="E15" s="13">
        <v>1</v>
      </c>
      <c r="F15" s="13">
        <v>3</v>
      </c>
      <c r="G15" s="7">
        <f>Tableau325[Nb pers]*Tableau325[Nb de jours]</f>
        <v>3</v>
      </c>
      <c r="H15" s="14">
        <v>300</v>
      </c>
      <c r="I15" t="s">
        <v>3</v>
      </c>
      <c r="J15" s="13">
        <v>3</v>
      </c>
      <c r="K15" s="6">
        <f t="shared" si="0"/>
        <v>300</v>
      </c>
      <c r="L15" t="s">
        <v>26</v>
      </c>
    </row>
    <row r="16" spans="1:12" x14ac:dyDescent="0.25">
      <c r="A16" s="11" t="s">
        <v>13</v>
      </c>
      <c r="B16" s="11" t="s">
        <v>11</v>
      </c>
      <c r="C16" t="s">
        <v>19</v>
      </c>
      <c r="D16" t="s">
        <v>20</v>
      </c>
      <c r="E16" s="13">
        <v>1</v>
      </c>
      <c r="F16" s="13">
        <v>3</v>
      </c>
      <c r="G16" s="7">
        <f>Tableau325[Nb pers]*Tableau325[Nb de jours]</f>
        <v>3</v>
      </c>
      <c r="H16" s="14">
        <v>300</v>
      </c>
      <c r="I16" t="s">
        <v>3</v>
      </c>
      <c r="J16" s="13">
        <v>3</v>
      </c>
      <c r="K16" s="6">
        <f t="shared" si="0"/>
        <v>300</v>
      </c>
      <c r="L16" t="s">
        <v>27</v>
      </c>
    </row>
    <row r="17" spans="1:12" x14ac:dyDescent="0.25">
      <c r="A17" s="11" t="s">
        <v>13</v>
      </c>
      <c r="B17" s="11" t="s">
        <v>11</v>
      </c>
      <c r="C17" t="s">
        <v>19</v>
      </c>
      <c r="D17" t="s">
        <v>20</v>
      </c>
      <c r="E17" s="13">
        <v>1</v>
      </c>
      <c r="F17" s="13">
        <v>3</v>
      </c>
      <c r="G17" s="7">
        <f>Tableau325[Nb pers]*Tableau325[Nb de jours]</f>
        <v>3</v>
      </c>
      <c r="H17" s="14">
        <v>300</v>
      </c>
      <c r="I17" t="s">
        <v>3</v>
      </c>
      <c r="J17" s="13">
        <v>3</v>
      </c>
      <c r="K17" s="6">
        <f>IF(I17="Intra",H17*J17,IF(I17="inter",H17*E17))</f>
        <v>300</v>
      </c>
      <c r="L17" s="4" t="s">
        <v>28</v>
      </c>
    </row>
  </sheetData>
  <dataValidations count="3">
    <dataValidation type="list" allowBlank="1" showInputMessage="1" showErrorMessage="1" sqref="E5:E6 J5:J6 E11:E17 J11:J17">
      <formula1>"1,2,3,4,5"</formula1>
    </dataValidation>
    <dataValidation type="list" allowBlank="1" showInputMessage="1" showErrorMessage="1" sqref="I5:I6 I11:I17">
      <formula1>"Inter,Intra"</formula1>
    </dataValidation>
    <dataValidation type="list" allowBlank="1" showInputMessage="1" showErrorMessage="1" sqref="F5:F6 F11:F17">
      <mc:AlternateContent xmlns:x12ac="http://schemas.microsoft.com/office/spreadsheetml/2011/1/ac" xmlns:mc="http://schemas.openxmlformats.org/markup-compatibility/2006">
        <mc:Choice Requires="x12ac">
          <x12ac:list>"0,5",1,2,3,4,5</x12ac:list>
        </mc:Choice>
        <mc:Fallback>
          <formula1>"0,5,1,2,3,4,5"</formula1>
        </mc:Fallback>
      </mc:AlternateContent>
    </dataValidation>
  </dataValidations>
  <pageMargins left="0.7" right="0.7" top="0.75" bottom="0.75" header="0.3" footer="0.3"/>
  <pageSetup paperSize="9" orientation="portrait" verticalDpi="0" r:id="rId1"/>
  <ignoredErrors>
    <ignoredError sqref="L5 G12 L11:L12 L13:L17" calculatedColumn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Communication</vt:lpstr>
    </vt:vector>
  </TitlesOfParts>
  <Company>ACMS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MEDINA ARAQUE Paola</dc:creator>
  <cp:lastModifiedBy>COLLAS Valentin</cp:lastModifiedBy>
  <cp:lastPrinted>2018-08-13T15:29:42Z</cp:lastPrinted>
  <dcterms:created xsi:type="dcterms:W3CDTF">2018-01-10T11:42:54Z</dcterms:created>
  <dcterms:modified xsi:type="dcterms:W3CDTF">2018-08-16T09:44:05Z</dcterms:modified>
</cp:coreProperties>
</file>