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bizoffice3577-my.sharepoint.com/personal/v_collas_gesip_com/Documents/Bureau/"/>
    </mc:Choice>
  </mc:AlternateContent>
  <xr:revisionPtr revIDLastSave="89" documentId="8_{95AB2D06-E235-4F05-BB9A-2DA1F926D8A4}" xr6:coauthVersionLast="47" xr6:coauthVersionMax="47" xr10:uidLastSave="{00FC27E5-5352-4C91-8CD0-DFD90BDC9D83}"/>
  <bookViews>
    <workbookView xWindow="-120" yWindow="-120" windowWidth="29040" windowHeight="15840" tabRatio="886" activeTab="5" xr2:uid="{8CDC6BFC-19AC-4170-A7EA-C00A79F62CF3}"/>
  </bookViews>
  <sheets>
    <sheet name="1 - Noms " sheetId="12" r:id="rId1"/>
    <sheet name="2 - Quiz PREREQUIS (Eval'One)" sheetId="8" r:id="rId2"/>
    <sheet name="3 - Eval MsP (GLOBALE)" sheetId="14" r:id="rId3"/>
    <sheet name="4 - Quiz QCM FINAL (Eval'One)" sheetId="13" r:id="rId4"/>
    <sheet name="5 - EVALS FINALES (Automatique)" sheetId="11" r:id="rId5"/>
    <sheet name="Attestation" sheetId="15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5" l="1"/>
  <c r="B5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23" i="15"/>
  <c r="G24" i="15"/>
  <c r="G25" i="15"/>
  <c r="G8" i="15"/>
  <c r="F25" i="15"/>
  <c r="B25" i="15"/>
  <c r="F24" i="15"/>
  <c r="B24" i="15"/>
  <c r="F23" i="15"/>
  <c r="B23" i="15"/>
  <c r="F22" i="15"/>
  <c r="B22" i="15"/>
  <c r="F21" i="15"/>
  <c r="B21" i="15"/>
  <c r="F20" i="15"/>
  <c r="B20" i="15"/>
  <c r="E19" i="15"/>
  <c r="D19" i="15"/>
  <c r="C19" i="15"/>
  <c r="F19" i="15" s="1"/>
  <c r="B19" i="15"/>
  <c r="E18" i="15"/>
  <c r="D18" i="15"/>
  <c r="C18" i="15"/>
  <c r="F18" i="15" s="1"/>
  <c r="B18" i="15"/>
  <c r="E17" i="15"/>
  <c r="D17" i="15"/>
  <c r="C17" i="15"/>
  <c r="B17" i="15"/>
  <c r="E16" i="15"/>
  <c r="D16" i="15"/>
  <c r="C16" i="15"/>
  <c r="F16" i="15" s="1"/>
  <c r="B16" i="15"/>
  <c r="E15" i="15"/>
  <c r="D15" i="15"/>
  <c r="C15" i="15"/>
  <c r="F15" i="15" s="1"/>
  <c r="B15" i="15"/>
  <c r="E14" i="15"/>
  <c r="C14" i="15"/>
  <c r="B14" i="15"/>
  <c r="E13" i="15"/>
  <c r="C13" i="15"/>
  <c r="B13" i="15"/>
  <c r="E12" i="15"/>
  <c r="C12" i="15"/>
  <c r="B12" i="15"/>
  <c r="E11" i="15"/>
  <c r="C11" i="15"/>
  <c r="B11" i="15"/>
  <c r="E10" i="15"/>
  <c r="D10" i="15"/>
  <c r="C10" i="15"/>
  <c r="B10" i="15"/>
  <c r="E9" i="15"/>
  <c r="D9" i="15"/>
  <c r="C9" i="15"/>
  <c r="B9" i="15"/>
  <c r="E8" i="15"/>
  <c r="D8" i="15"/>
  <c r="C8" i="15"/>
  <c r="B8" i="15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10" i="11"/>
  <c r="B10" i="13"/>
  <c r="B11" i="13"/>
  <c r="B12" i="13"/>
  <c r="B13" i="13"/>
  <c r="B14" i="13"/>
  <c r="B15" i="13"/>
  <c r="B16" i="13"/>
  <c r="B17" i="13"/>
  <c r="B18" i="13"/>
  <c r="B19" i="13"/>
  <c r="B20" i="13"/>
  <c r="B9" i="13"/>
  <c r="B15" i="14"/>
  <c r="B16" i="14"/>
  <c r="B17" i="14"/>
  <c r="B18" i="14"/>
  <c r="B19" i="14"/>
  <c r="B20" i="14"/>
  <c r="B21" i="14"/>
  <c r="B22" i="14"/>
  <c r="B23" i="14"/>
  <c r="B24" i="14"/>
  <c r="B25" i="14"/>
  <c r="B14" i="14"/>
  <c r="B10" i="8"/>
  <c r="B11" i="8"/>
  <c r="B12" i="8"/>
  <c r="B13" i="8"/>
  <c r="B14" i="8"/>
  <c r="B15" i="8"/>
  <c r="B16" i="8"/>
  <c r="B17" i="8"/>
  <c r="B18" i="8"/>
  <c r="B19" i="8"/>
  <c r="B20" i="8"/>
  <c r="B9" i="8"/>
  <c r="D21" i="11"/>
  <c r="F9" i="15" l="1"/>
  <c r="F17" i="15"/>
  <c r="F8" i="15"/>
  <c r="F10" i="15"/>
  <c r="B5" i="14"/>
  <c r="B4" i="14"/>
  <c r="G22" i="11"/>
  <c r="G23" i="11"/>
  <c r="G24" i="11"/>
  <c r="G25" i="11"/>
  <c r="G26" i="11"/>
  <c r="G27" i="11"/>
  <c r="D11" i="11"/>
  <c r="D12" i="11"/>
  <c r="D13" i="11"/>
  <c r="D17" i="11"/>
  <c r="D18" i="11"/>
  <c r="D19" i="11"/>
  <c r="D20" i="11"/>
  <c r="D10" i="11"/>
  <c r="BA15" i="14"/>
  <c r="BA16" i="14"/>
  <c r="BA17" i="14"/>
  <c r="D11" i="15" s="1"/>
  <c r="F11" i="15" s="1"/>
  <c r="BA20" i="14"/>
  <c r="D14" i="15" s="1"/>
  <c r="F14" i="15" s="1"/>
  <c r="BA21" i="14"/>
  <c r="BA22" i="14"/>
  <c r="BA23" i="14"/>
  <c r="BA24" i="14"/>
  <c r="BA25" i="14"/>
  <c r="BA26" i="14"/>
  <c r="BA27" i="14"/>
  <c r="BA28" i="14"/>
  <c r="BA29" i="14"/>
  <c r="BA30" i="14"/>
  <c r="BA31" i="14"/>
  <c r="AZ15" i="14"/>
  <c r="AZ16" i="14"/>
  <c r="AZ17" i="14"/>
  <c r="AZ18" i="14"/>
  <c r="BA18" i="14" s="1"/>
  <c r="AZ19" i="14"/>
  <c r="BA19" i="14" s="1"/>
  <c r="AZ20" i="14"/>
  <c r="AZ21" i="14"/>
  <c r="AZ22" i="14"/>
  <c r="AZ23" i="14"/>
  <c r="AZ24" i="14"/>
  <c r="AZ25" i="14"/>
  <c r="AZ26" i="14"/>
  <c r="AZ27" i="14"/>
  <c r="AZ28" i="14"/>
  <c r="AZ29" i="14"/>
  <c r="AZ30" i="14"/>
  <c r="AZ31" i="14"/>
  <c r="AZ14" i="14"/>
  <c r="BA14" i="14" s="1"/>
  <c r="C3" i="11"/>
  <c r="B3" i="11"/>
  <c r="C4" i="13"/>
  <c r="B4" i="13"/>
  <c r="B5" i="8"/>
  <c r="B4" i="8"/>
  <c r="E21" i="11"/>
  <c r="E20" i="11"/>
  <c r="E19" i="11"/>
  <c r="E18" i="11"/>
  <c r="C21" i="11"/>
  <c r="G21" i="11" s="1"/>
  <c r="C20" i="11"/>
  <c r="G20" i="11" s="1"/>
  <c r="C19" i="11"/>
  <c r="G19" i="11" s="1"/>
  <c r="C18" i="11"/>
  <c r="G18" i="11" s="1"/>
  <c r="E11" i="11"/>
  <c r="E12" i="11"/>
  <c r="E13" i="11"/>
  <c r="E14" i="11"/>
  <c r="E15" i="11"/>
  <c r="E16" i="11"/>
  <c r="E17" i="11"/>
  <c r="E10" i="11"/>
  <c r="C17" i="11"/>
  <c r="G17" i="11" s="1"/>
  <c r="C11" i="11"/>
  <c r="C12" i="11"/>
  <c r="G12" i="11" s="1"/>
  <c r="C13" i="11"/>
  <c r="G13" i="11" s="1"/>
  <c r="C14" i="11"/>
  <c r="C15" i="11"/>
  <c r="C16" i="11"/>
  <c r="C10" i="11"/>
  <c r="D13" i="15" l="1"/>
  <c r="F13" i="15" s="1"/>
  <c r="D15" i="11"/>
  <c r="D12" i="15"/>
  <c r="F12" i="15" s="1"/>
  <c r="D14" i="11"/>
  <c r="D16" i="11"/>
  <c r="G16" i="11"/>
  <c r="G15" i="11"/>
  <c r="G11" i="11"/>
  <c r="G14" i="11"/>
  <c r="C28" i="11"/>
  <c r="G10" i="11"/>
  <c r="G28" i="11" l="1"/>
  <c r="E28" i="11"/>
  <c r="D28" i="11"/>
</calcChain>
</file>

<file path=xl/sharedStrings.xml><?xml version="1.0" encoding="utf-8"?>
<sst xmlns="http://schemas.openxmlformats.org/spreadsheetml/2006/main" count="70" uniqueCount="59">
  <si>
    <t>TOTAL SUR 20</t>
  </si>
  <si>
    <t>NOTE FINALE avec calculateur</t>
  </si>
  <si>
    <t xml:space="preserve">RECAPITULATIF DES NOTES </t>
  </si>
  <si>
    <t>Commentaire de la pondération (Pourquoi?)</t>
  </si>
  <si>
    <t>CI.C</t>
  </si>
  <si>
    <r>
      <rPr>
        <sz val="20"/>
        <color rgb="FF002060"/>
        <rFont val="Arial"/>
        <family val="2"/>
      </rPr>
      <t xml:space="preserve">Résultat par stagiaire du quiz </t>
    </r>
    <r>
      <rPr>
        <b/>
        <sz val="20"/>
        <color rgb="FF002060"/>
        <rFont val="Arial"/>
        <family val="2"/>
      </rPr>
      <t>PREREQUIS (J1)</t>
    </r>
  </si>
  <si>
    <r>
      <rPr>
        <b/>
        <sz val="12"/>
        <color rgb="FFFF0000"/>
        <rFont val="Arial"/>
        <family val="2"/>
      </rPr>
      <t xml:space="preserve"> &gt;&gt;&gt;&gt;&gt;    Pour information : </t>
    </r>
    <r>
      <rPr>
        <sz val="12"/>
        <color theme="1"/>
        <rFont val="Arial"/>
        <family val="2"/>
      </rPr>
      <t>Les cellules en gris se mettent a jour automatiquement</t>
    </r>
  </si>
  <si>
    <r>
      <rPr>
        <b/>
        <sz val="11"/>
        <color rgb="FFFF0000"/>
        <rFont val="Arial"/>
        <family val="2"/>
      </rPr>
      <t xml:space="preserve"> &gt;&gt;&gt;&gt;&gt;    Pour information : </t>
    </r>
    <r>
      <rPr>
        <sz val="11"/>
        <color theme="1"/>
        <rFont val="Arial"/>
        <family val="2"/>
      </rPr>
      <t>Les cellules en gris se mettent a jour automatiquement</t>
    </r>
  </si>
  <si>
    <r>
      <t xml:space="preserve">PREREQUIS (J1)
</t>
    </r>
    <r>
      <rPr>
        <sz val="12"/>
        <color rgb="FFFFFFFF"/>
        <rFont val="Arial"/>
        <family val="2"/>
      </rPr>
      <t>20% de la note finale</t>
    </r>
  </si>
  <si>
    <t>Moyennes par test   &gt;&gt;</t>
  </si>
  <si>
    <t>Evaluer et comprendre la situation</t>
  </si>
  <si>
    <t>Communication</t>
  </si>
  <si>
    <t xml:space="preserve"> Coordination et Attitude (Commandement)</t>
  </si>
  <si>
    <t>Sécurité individuelle et collective</t>
  </si>
  <si>
    <r>
      <t xml:space="preserve">NOTE par stagiaire
</t>
    </r>
    <r>
      <rPr>
        <sz val="14"/>
        <color theme="0"/>
        <rFont val="Arial"/>
        <family val="2"/>
      </rPr>
      <t>(à remplir par formateur)</t>
    </r>
  </si>
  <si>
    <r>
      <t xml:space="preserve">NOM par stagiaire
</t>
    </r>
    <r>
      <rPr>
        <sz val="14"/>
        <color theme="0"/>
        <rFont val="Arial"/>
        <family val="2"/>
      </rPr>
      <t xml:space="preserve">
(à remplir par formateur)</t>
    </r>
  </si>
  <si>
    <r>
      <t xml:space="preserve">NOM par stagiaire
</t>
    </r>
    <r>
      <rPr>
        <sz val="14"/>
        <rFont val="Arial"/>
        <family val="2"/>
      </rPr>
      <t>(Automatiquement rempli)</t>
    </r>
  </si>
  <si>
    <t>Moyenne générale QUIZ Prérequis  &gt;&gt;&gt;</t>
  </si>
  <si>
    <t>Moyenne générale QUIZ final (QCM)  &gt;&gt;&gt;</t>
  </si>
  <si>
    <r>
      <t xml:space="preserve">Eval. des acquis QCM (J4)
</t>
    </r>
    <r>
      <rPr>
        <sz val="12"/>
        <color rgb="FFFFFFFF"/>
        <rFont val="Arial"/>
        <family val="2"/>
      </rPr>
      <t>30% de la note finale</t>
    </r>
  </si>
  <si>
    <t>Positionnement et adéquation des moyens / Tactique / Anticipation</t>
  </si>
  <si>
    <r>
      <t xml:space="preserve">Résultats </t>
    </r>
    <r>
      <rPr>
        <b/>
        <sz val="20"/>
        <color rgb="FF002060"/>
        <rFont val="Arial"/>
        <family val="2"/>
      </rPr>
      <t>MsP</t>
    </r>
    <r>
      <rPr>
        <sz val="20"/>
        <color rgb="FF002060"/>
        <rFont val="Arial"/>
        <family val="2"/>
      </rPr>
      <t xml:space="preserve"> (</t>
    </r>
    <r>
      <rPr>
        <b/>
        <sz val="20"/>
        <color rgb="FF002060"/>
        <rFont val="Arial"/>
        <family val="2"/>
      </rPr>
      <t>Vue globale pour tous les apprenants</t>
    </r>
    <r>
      <rPr>
        <sz val="20"/>
        <color rgb="FF002060"/>
        <rFont val="Arial"/>
        <family val="2"/>
      </rPr>
      <t>)</t>
    </r>
  </si>
  <si>
    <t>Notation :</t>
  </si>
  <si>
    <r>
      <rPr>
        <b/>
        <sz val="14"/>
        <color rgb="FFFF0000"/>
        <rFont val="Arial"/>
        <family val="2"/>
      </rPr>
      <t>1</t>
    </r>
    <r>
      <rPr>
        <sz val="14"/>
        <color theme="1"/>
        <rFont val="Arial"/>
        <family val="2"/>
      </rPr>
      <t xml:space="preserve"> (Critère </t>
    </r>
    <r>
      <rPr>
        <b/>
        <sz val="14"/>
        <color theme="1"/>
        <rFont val="Arial"/>
        <family val="2"/>
      </rPr>
      <t>partiellement</t>
    </r>
    <r>
      <rPr>
        <sz val="14"/>
        <color theme="1"/>
        <rFont val="Arial"/>
        <family val="2"/>
      </rPr>
      <t xml:space="preserve"> maitrisé)</t>
    </r>
  </si>
  <si>
    <r>
      <rPr>
        <b/>
        <sz val="14"/>
        <color rgb="FFFF0000"/>
        <rFont val="Arial"/>
        <family val="2"/>
      </rPr>
      <t>2</t>
    </r>
    <r>
      <rPr>
        <sz val="14"/>
        <color rgb="FFFF0000"/>
        <rFont val="Arial"/>
        <family val="2"/>
      </rPr>
      <t xml:space="preserve"> </t>
    </r>
    <r>
      <rPr>
        <sz val="14"/>
        <color theme="1"/>
        <rFont val="Arial"/>
        <family val="2"/>
      </rPr>
      <t xml:space="preserve">(Critère </t>
    </r>
    <r>
      <rPr>
        <b/>
        <sz val="14"/>
        <color theme="1"/>
        <rFont val="Arial"/>
        <family val="2"/>
      </rPr>
      <t>maitrisé</t>
    </r>
    <r>
      <rPr>
        <sz val="14"/>
        <color theme="1"/>
        <rFont val="Arial"/>
        <family val="2"/>
      </rPr>
      <t>)</t>
    </r>
  </si>
  <si>
    <r>
      <t xml:space="preserve">Eval. MISE EN SITUATION 
(J1, J2, J3, J4)
</t>
    </r>
    <r>
      <rPr>
        <sz val="12"/>
        <color theme="0"/>
        <rFont val="Arial"/>
        <family val="2"/>
      </rPr>
      <t>50% de la note finale</t>
    </r>
  </si>
  <si>
    <r>
      <rPr>
        <sz val="20"/>
        <color rgb="FF002060"/>
        <rFont val="Arial"/>
        <family val="2"/>
      </rPr>
      <t xml:space="preserve">Résultat par stagiaire du quiz </t>
    </r>
    <r>
      <rPr>
        <b/>
        <sz val="20"/>
        <color rgb="FF002060"/>
        <rFont val="Arial"/>
        <family val="2"/>
      </rPr>
      <t>Eval. des acquis QCM (J4)</t>
    </r>
  </si>
  <si>
    <r>
      <rPr>
        <b/>
        <sz val="14"/>
        <color rgb="FFFF0000"/>
        <rFont val="Arial"/>
        <family val="2"/>
      </rPr>
      <t>_1</t>
    </r>
    <r>
      <rPr>
        <sz val="14"/>
        <color rgb="FFFF0000"/>
        <rFont val="Arial"/>
        <family val="2"/>
      </rPr>
      <t xml:space="preserve"> </t>
    </r>
    <r>
      <rPr>
        <b/>
        <sz val="14"/>
        <color rgb="FFFF0000"/>
        <rFont val="Arial"/>
        <family val="2"/>
      </rPr>
      <t>(</t>
    </r>
    <r>
      <rPr>
        <sz val="14"/>
        <color theme="1"/>
        <rFont val="Arial"/>
        <family val="2"/>
      </rPr>
      <t xml:space="preserve">Critère </t>
    </r>
    <r>
      <rPr>
        <b/>
        <sz val="14"/>
        <color theme="1"/>
        <rFont val="Arial"/>
        <family val="2"/>
      </rPr>
      <t>insuffisamment</t>
    </r>
    <r>
      <rPr>
        <sz val="14"/>
        <color theme="1"/>
        <rFont val="Arial"/>
        <family val="2"/>
      </rPr>
      <t xml:space="preserve"> maitrisé</t>
    </r>
    <r>
      <rPr>
        <sz val="14"/>
        <rFont val="Arial"/>
        <family val="2"/>
      </rPr>
      <t>)</t>
    </r>
  </si>
  <si>
    <t>CRITERES 1</t>
  </si>
  <si>
    <t>CRITERES 2</t>
  </si>
  <si>
    <t>CRITERES 3</t>
  </si>
  <si>
    <t>CRITERES 4</t>
  </si>
  <si>
    <t>CRITERES 5</t>
  </si>
  <si>
    <r>
      <t xml:space="preserve">Total de points par apprenant
</t>
    </r>
    <r>
      <rPr>
        <sz val="12"/>
        <color theme="0"/>
        <rFont val="Arial"/>
        <family val="2"/>
      </rPr>
      <t>(Calcul automatique)</t>
    </r>
  </si>
  <si>
    <r>
      <t xml:space="preserve">Pondération pour une note / 20
</t>
    </r>
    <r>
      <rPr>
        <sz val="12"/>
        <color theme="0"/>
        <rFont val="Arial"/>
        <family val="2"/>
      </rPr>
      <t>(Calcul automatique)</t>
    </r>
  </si>
  <si>
    <r>
      <t xml:space="preserve">NOM par stagiaire
</t>
    </r>
    <r>
      <rPr>
        <sz val="12"/>
        <rFont val="Arial"/>
        <family val="2"/>
      </rPr>
      <t>(Automatiquement rempli)</t>
    </r>
  </si>
  <si>
    <r>
      <rPr>
        <b/>
        <sz val="12"/>
        <color theme="1"/>
        <rFont val="Arial"/>
        <family val="2"/>
      </rPr>
      <t xml:space="preserve">Vérifier </t>
    </r>
    <r>
      <rPr>
        <sz val="12"/>
        <color theme="1"/>
        <rFont val="Arial"/>
        <family val="2"/>
      </rPr>
      <t>que le shéma d'alerte a été respecté</t>
    </r>
  </si>
  <si>
    <r>
      <t xml:space="preserve">Prise d'Information initiale : </t>
    </r>
    <r>
      <rPr>
        <b/>
        <sz val="12"/>
        <color theme="1"/>
        <rFont val="Arial"/>
        <family val="2"/>
      </rPr>
      <t>Effectuer</t>
    </r>
    <r>
      <rPr>
        <sz val="12"/>
        <color theme="1"/>
        <rFont val="Arial"/>
        <family val="2"/>
      </rPr>
      <t xml:space="preserve"> un état zéro </t>
    </r>
  </si>
  <si>
    <r>
      <rPr>
        <b/>
        <sz val="12"/>
        <color theme="1"/>
        <rFont val="Arial"/>
        <family val="2"/>
      </rPr>
      <t>Rechercher</t>
    </r>
    <r>
      <rPr>
        <sz val="12"/>
        <color theme="1"/>
        <rFont val="Arial"/>
        <family val="2"/>
      </rPr>
      <t xml:space="preserve"> l'origine de l'évènement
</t>
    </r>
    <r>
      <rPr>
        <sz val="12"/>
        <color theme="0" tint="-0.499984740745262"/>
        <rFont val="Arial"/>
        <family val="2"/>
      </rPr>
      <t>Ex : Se renseigner sur les niveaux pour analyse de la fuite</t>
    </r>
  </si>
  <si>
    <r>
      <rPr>
        <b/>
        <sz val="12"/>
        <color theme="1"/>
        <rFont val="Arial"/>
        <family val="2"/>
      </rPr>
      <t xml:space="preserve">Définir </t>
    </r>
    <r>
      <rPr>
        <sz val="12"/>
        <color theme="1"/>
        <rFont val="Arial"/>
        <family val="2"/>
      </rPr>
      <t xml:space="preserve">les objectifs
</t>
    </r>
    <r>
      <rPr>
        <b/>
        <sz val="12"/>
        <color theme="1"/>
        <rFont val="Arial"/>
        <family val="2"/>
      </rPr>
      <t>Attribuer</t>
    </r>
    <r>
      <rPr>
        <sz val="12"/>
        <color theme="1"/>
        <rFont val="Arial"/>
        <family val="2"/>
      </rPr>
      <t xml:space="preserve"> des missions claires</t>
    </r>
  </si>
  <si>
    <r>
      <rPr>
        <b/>
        <sz val="12"/>
        <color theme="1"/>
        <rFont val="Arial"/>
        <family val="2"/>
      </rPr>
      <t>SITAC</t>
    </r>
    <r>
      <rPr>
        <sz val="12"/>
        <color theme="1"/>
        <rFont val="Arial"/>
        <family val="2"/>
      </rPr>
      <t xml:space="preserve"> : </t>
    </r>
    <r>
      <rPr>
        <b/>
        <sz val="12"/>
        <color theme="1"/>
        <rFont val="Arial"/>
        <family val="2"/>
      </rPr>
      <t>Faire</t>
    </r>
    <r>
      <rPr>
        <sz val="12"/>
        <color theme="1"/>
        <rFont val="Arial"/>
        <family val="2"/>
      </rPr>
      <t xml:space="preserve"> une SITAC</t>
    </r>
  </si>
  <si>
    <r>
      <rPr>
        <b/>
        <sz val="12"/>
        <color theme="1"/>
        <rFont val="Arial"/>
        <family val="2"/>
      </rPr>
      <t xml:space="preserve">Contrôler </t>
    </r>
    <r>
      <rPr>
        <sz val="12"/>
        <color theme="1"/>
        <rFont val="Arial"/>
        <family val="2"/>
      </rPr>
      <t>les 1</t>
    </r>
    <r>
      <rPr>
        <vertAlign val="superscript"/>
        <sz val="12"/>
        <color theme="1"/>
        <rFont val="Arial"/>
        <family val="2"/>
      </rPr>
      <t>ères</t>
    </r>
    <r>
      <rPr>
        <sz val="12"/>
        <color theme="1"/>
        <rFont val="Arial"/>
        <family val="2"/>
      </rPr>
      <t xml:space="preserve"> actions faites par le CI :
</t>
    </r>
    <r>
      <rPr>
        <sz val="12"/>
        <color theme="0" tint="-0.499984740745262"/>
        <rFont val="Arial"/>
        <family val="2"/>
      </rPr>
      <t xml:space="preserve">Positionnement adapté ou non (Vent …) </t>
    </r>
  </si>
  <si>
    <r>
      <t>Identifier</t>
    </r>
    <r>
      <rPr>
        <sz val="12"/>
        <color theme="1"/>
        <rFont val="Arial"/>
        <family val="2"/>
      </rPr>
      <t xml:space="preserve"> des priorités</t>
    </r>
  </si>
  <si>
    <r>
      <rPr>
        <u/>
        <sz val="12"/>
        <color theme="1"/>
        <rFont val="Arial"/>
        <family val="2"/>
      </rPr>
      <t>Adéquation feu / moyens :</t>
    </r>
    <r>
      <rPr>
        <sz val="12"/>
        <color theme="1"/>
        <rFont val="Arial"/>
        <family val="2"/>
      </rPr>
      <t xml:space="preserve">
 </t>
    </r>
    <r>
      <rPr>
        <b/>
        <sz val="12"/>
        <color theme="1"/>
        <rFont val="Arial"/>
        <family val="2"/>
      </rPr>
      <t>Valider</t>
    </r>
    <r>
      <rPr>
        <sz val="12"/>
        <color theme="1"/>
        <rFont val="Arial"/>
        <family val="2"/>
      </rPr>
      <t xml:space="preserve"> les moyens / </t>
    </r>
    <r>
      <rPr>
        <b/>
        <sz val="12"/>
        <color theme="1"/>
        <rFont val="Arial"/>
        <family val="2"/>
      </rPr>
      <t>Rectifier</t>
    </r>
    <r>
      <rPr>
        <sz val="12"/>
        <color theme="1"/>
        <rFont val="Arial"/>
        <family val="2"/>
      </rPr>
      <t xml:space="preserve"> et </t>
    </r>
    <r>
      <rPr>
        <b/>
        <sz val="12"/>
        <color theme="1"/>
        <rFont val="Arial"/>
        <family val="2"/>
      </rPr>
      <t>modifier</t>
    </r>
    <r>
      <rPr>
        <sz val="12"/>
        <color theme="1"/>
        <rFont val="Arial"/>
        <family val="2"/>
      </rPr>
      <t xml:space="preserve"> / </t>
    </r>
    <r>
      <rPr>
        <b/>
        <sz val="12"/>
        <color theme="1"/>
        <rFont val="Arial"/>
        <family val="2"/>
      </rPr>
      <t>Augmenter</t>
    </r>
  </si>
  <si>
    <r>
      <rPr>
        <b/>
        <sz val="12"/>
        <color theme="1"/>
        <rFont val="Arial"/>
        <family val="2"/>
      </rPr>
      <t xml:space="preserve">Ennoncer </t>
    </r>
    <r>
      <rPr>
        <sz val="12"/>
        <color theme="1"/>
        <rFont val="Arial"/>
        <family val="2"/>
      </rPr>
      <t>clairement les directives et des messages</t>
    </r>
  </si>
  <si>
    <r>
      <t xml:space="preserve">Effectuer </t>
    </r>
    <r>
      <rPr>
        <sz val="12"/>
        <color theme="1"/>
        <rFont val="Arial"/>
        <family val="2"/>
      </rPr>
      <t>un</t>
    </r>
    <r>
      <rPr>
        <b/>
        <sz val="12"/>
        <color theme="1"/>
        <rFont val="Arial"/>
        <family val="2"/>
      </rPr>
      <t xml:space="preserve"> point de situation</t>
    </r>
    <r>
      <rPr>
        <sz val="12"/>
        <color theme="1"/>
        <rFont val="Arial"/>
        <family val="2"/>
      </rPr>
      <t xml:space="preserve"> avec le ou les </t>
    </r>
    <r>
      <rPr>
        <b/>
        <sz val="12"/>
        <color theme="1"/>
        <rFont val="Arial"/>
        <family val="2"/>
      </rPr>
      <t>CEI</t>
    </r>
  </si>
  <si>
    <r>
      <rPr>
        <b/>
        <sz val="12"/>
        <color theme="1"/>
        <rFont val="Arial"/>
        <family val="2"/>
      </rPr>
      <t>Effectuer</t>
    </r>
    <r>
      <rPr>
        <sz val="12"/>
        <color theme="1"/>
        <rFont val="Arial"/>
        <family val="2"/>
      </rPr>
      <t xml:space="preserve"> un </t>
    </r>
    <r>
      <rPr>
        <b/>
        <sz val="12"/>
        <color theme="1"/>
        <rFont val="Arial"/>
        <family val="2"/>
      </rPr>
      <t>point de situation</t>
    </r>
    <r>
      <rPr>
        <sz val="12"/>
        <color theme="1"/>
        <rFont val="Arial"/>
        <family val="2"/>
      </rPr>
      <t xml:space="preserve"> avec le </t>
    </r>
    <r>
      <rPr>
        <b/>
        <sz val="12"/>
        <color theme="1"/>
        <rFont val="Arial"/>
        <family val="2"/>
      </rPr>
      <t>PCEx</t>
    </r>
    <r>
      <rPr>
        <sz val="12"/>
        <color theme="1"/>
        <rFont val="Arial"/>
        <family val="2"/>
      </rPr>
      <t xml:space="preserve"> 
</t>
    </r>
    <r>
      <rPr>
        <sz val="12"/>
        <color theme="0" tint="-0.499984740745262"/>
        <rFont val="Arial"/>
        <family val="2"/>
      </rPr>
      <t xml:space="preserve">
(message à 20 minutes)</t>
    </r>
  </si>
  <si>
    <r>
      <rPr>
        <b/>
        <sz val="12"/>
        <color theme="1"/>
        <rFont val="Arial"/>
        <family val="2"/>
      </rPr>
      <t>Réagir</t>
    </r>
    <r>
      <rPr>
        <sz val="12"/>
        <color theme="1"/>
        <rFont val="Arial"/>
        <family val="2"/>
      </rPr>
      <t xml:space="preserve"> de façon appropriées et optimisée</t>
    </r>
  </si>
  <si>
    <r>
      <rPr>
        <b/>
        <sz val="12"/>
        <color theme="1"/>
        <rFont val="Arial"/>
        <family val="2"/>
      </rPr>
      <t xml:space="preserve">Prendre des décisions
 </t>
    </r>
    <r>
      <rPr>
        <sz val="12"/>
        <color theme="0" tint="-0.499984740745262"/>
        <rFont val="Arial"/>
        <family val="2"/>
      </rPr>
      <t>(sait déléguer)</t>
    </r>
  </si>
  <si>
    <r>
      <rPr>
        <b/>
        <sz val="12"/>
        <color theme="1"/>
        <rFont val="Arial"/>
        <family val="2"/>
      </rPr>
      <t>Suivre le bon déroulement des actions</t>
    </r>
    <r>
      <rPr>
        <sz val="12"/>
        <color theme="1"/>
        <rFont val="Arial"/>
        <family val="2"/>
      </rPr>
      <t xml:space="preserve"> 
</t>
    </r>
    <r>
      <rPr>
        <sz val="12"/>
        <color theme="0" tint="-0.499984740745262"/>
        <rFont val="Arial"/>
        <family val="2"/>
      </rPr>
      <t>(contrôle)</t>
    </r>
  </si>
  <si>
    <r>
      <rPr>
        <b/>
        <sz val="12"/>
        <color theme="1"/>
        <rFont val="Arial"/>
        <family val="2"/>
      </rPr>
      <t>Avoir une vision</t>
    </r>
    <r>
      <rPr>
        <sz val="12"/>
        <color theme="1"/>
        <rFont val="Arial"/>
        <family val="2"/>
      </rPr>
      <t xml:space="preserve"> 
"globale de la situation"</t>
    </r>
  </si>
  <si>
    <r>
      <rPr>
        <b/>
        <sz val="12"/>
        <color theme="1"/>
        <rFont val="Arial"/>
        <family val="2"/>
      </rPr>
      <t>Prendre en compte</t>
    </r>
    <r>
      <rPr>
        <sz val="12"/>
        <color theme="1"/>
        <rFont val="Arial"/>
        <family val="2"/>
      </rPr>
      <t xml:space="preserve"> les aspects de </t>
    </r>
    <r>
      <rPr>
        <b/>
        <sz val="12"/>
        <color theme="1"/>
        <rFont val="Arial"/>
        <family val="2"/>
      </rPr>
      <t>sécurité de l'intervention</t>
    </r>
    <r>
      <rPr>
        <sz val="12"/>
        <color theme="1"/>
        <rFont val="Arial"/>
        <family val="2"/>
      </rPr>
      <t xml:space="preserve"> 
</t>
    </r>
    <r>
      <rPr>
        <sz val="12"/>
        <color theme="0" tint="-0.499984740745262"/>
        <rFont val="Arial"/>
        <family val="2"/>
      </rPr>
      <t>(Personnel / Victimes)</t>
    </r>
  </si>
  <si>
    <t>Nom et prénom des stagiaires</t>
  </si>
  <si>
    <t>vb</t>
  </si>
  <si>
    <t>25 et 26 mai 2024</t>
  </si>
  <si>
    <t>Obtention de l'aptitude</t>
  </si>
  <si>
    <t>Gaga Lady</t>
  </si>
  <si>
    <t>SMITH Will</t>
  </si>
  <si>
    <t>DURAND Gégé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</si>
</sst>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b/>
      <sz val="20"/>
      <color indexed="61"/>
      <name val="Arial"/>
      <family val="2"/>
    </font>
    <font>
      <b/>
      <sz val="9"/>
      <color indexed="55"/>
      <name val="Arial"/>
      <family val="2"/>
    </font>
    <font>
      <b/>
      <sz val="12"/>
      <color rgb="FFFF0000"/>
      <name val="Arial"/>
      <family val="2"/>
    </font>
    <font>
      <i/>
      <sz val="9"/>
      <name val="Arial"/>
      <family val="2"/>
    </font>
    <font>
      <sz val="9"/>
      <name val="Arial"/>
      <family val="2"/>
    </font>
    <font>
      <b/>
      <i/>
      <sz val="11"/>
      <name val="Arial"/>
      <family val="2"/>
    </font>
    <font>
      <b/>
      <sz val="12"/>
      <color indexed="9"/>
      <name val="Arial"/>
      <family val="2"/>
    </font>
    <font>
      <b/>
      <sz val="12"/>
      <color theme="0"/>
      <name val="Arial"/>
      <family val="2"/>
    </font>
    <font>
      <b/>
      <sz val="14"/>
      <color rgb="FFFF0000"/>
      <name val="Arial"/>
      <family val="2"/>
    </font>
    <font>
      <b/>
      <sz val="14"/>
      <color theme="1"/>
      <name val="Arial"/>
      <family val="2"/>
    </font>
    <font>
      <b/>
      <sz val="11"/>
      <color theme="0"/>
      <name val="Arial"/>
      <family val="2"/>
    </font>
    <font>
      <sz val="8"/>
      <name val="Calibri"/>
      <family val="2"/>
      <scheme val="minor"/>
    </font>
    <font>
      <b/>
      <sz val="20"/>
      <color rgb="FF002060"/>
      <name val="Arial"/>
      <family val="2"/>
    </font>
    <font>
      <sz val="20"/>
      <color rgb="FF002060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12"/>
      <color rgb="FFFFFFFF"/>
      <name val="Arial"/>
      <family val="2"/>
    </font>
    <font>
      <sz val="12"/>
      <color theme="0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4"/>
      <color theme="0"/>
      <name val="Arial"/>
      <family val="2"/>
    </font>
    <font>
      <sz val="14"/>
      <color theme="0"/>
      <name val="Arial"/>
      <family val="2"/>
    </font>
    <font>
      <b/>
      <sz val="14"/>
      <color rgb="FF002060"/>
      <name val="Arial"/>
      <family val="2"/>
    </font>
    <font>
      <b/>
      <sz val="14"/>
      <color indexed="9"/>
      <name val="Arial"/>
      <family val="2"/>
    </font>
    <font>
      <sz val="14"/>
      <color theme="1"/>
      <name val="Arial"/>
      <family val="2"/>
    </font>
    <font>
      <sz val="12"/>
      <name val="Arial"/>
      <family val="2"/>
    </font>
    <font>
      <sz val="14"/>
      <color rgb="FFFF0000"/>
      <name val="Arial"/>
      <family val="2"/>
    </font>
    <font>
      <sz val="10"/>
      <color indexed="55"/>
      <name val="Arial"/>
      <family val="2"/>
    </font>
    <font>
      <u/>
      <sz val="12"/>
      <color theme="10"/>
      <name val="Arial"/>
      <family val="2"/>
    </font>
    <font>
      <sz val="12"/>
      <color theme="0" tint="-0.499984740745262"/>
      <name val="Arial"/>
      <family val="2"/>
    </font>
    <font>
      <sz val="12"/>
      <color rgb="FFFF0000"/>
      <name val="Arial"/>
      <family val="2"/>
    </font>
    <font>
      <b/>
      <sz val="12"/>
      <color rgb="FF002060"/>
      <name val="Arial"/>
      <family val="2"/>
    </font>
    <font>
      <vertAlign val="superscript"/>
      <sz val="12"/>
      <color theme="1"/>
      <name val="Arial"/>
      <family val="2"/>
    </font>
    <font>
      <u/>
      <sz val="12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4">
    <xf numFmtId="0" fontId="0" fillId="0" borderId="0" xfId="0"/>
    <xf numFmtId="0" fontId="2" fillId="2" borderId="0" xfId="0" applyFont="1" applyFill="1"/>
    <xf numFmtId="0" fontId="3" fillId="0" borderId="0" xfId="0" applyFont="1"/>
    <xf numFmtId="0" fontId="5" fillId="2" borderId="0" xfId="0" applyFont="1" applyFill="1" applyAlignment="1">
      <alignment horizontal="right" vertical="center"/>
    </xf>
    <xf numFmtId="0" fontId="5" fillId="2" borderId="0" xfId="0" applyFont="1" applyFill="1"/>
    <xf numFmtId="17" fontId="5" fillId="2" borderId="0" xfId="0" applyNumberFormat="1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2" fontId="9" fillId="0" borderId="3" xfId="0" applyNumberFormat="1" applyFont="1" applyBorder="1" applyAlignment="1">
      <alignment horizontal="center"/>
    </xf>
    <xf numFmtId="0" fontId="14" fillId="6" borderId="0" xfId="0" applyFont="1" applyFill="1" applyAlignment="1">
      <alignment horizontal="center" vertical="center" wrapText="1"/>
    </xf>
    <xf numFmtId="0" fontId="2" fillId="0" borderId="0" xfId="0" applyFont="1"/>
    <xf numFmtId="0" fontId="5" fillId="0" borderId="0" xfId="0" applyFont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vertical="center"/>
    </xf>
    <xf numFmtId="0" fontId="19" fillId="0" borderId="0" xfId="0" applyFont="1"/>
    <xf numFmtId="0" fontId="14" fillId="7" borderId="9" xfId="0" applyFont="1" applyFill="1" applyBorder="1" applyAlignment="1">
      <alignment horizontal="center" vertical="center"/>
    </xf>
    <xf numFmtId="2" fontId="2" fillId="5" borderId="7" xfId="0" applyNumberFormat="1" applyFont="1" applyFill="1" applyBorder="1" applyAlignment="1">
      <alignment horizontal="center"/>
    </xf>
    <xf numFmtId="0" fontId="3" fillId="0" borderId="0" xfId="0" applyFont="1" applyAlignment="1">
      <alignment vertical="top" wrapText="1"/>
    </xf>
    <xf numFmtId="2" fontId="9" fillId="4" borderId="18" xfId="0" applyNumberFormat="1" applyFont="1" applyFill="1" applyBorder="1" applyAlignment="1">
      <alignment horizontal="center"/>
    </xf>
    <xf numFmtId="2" fontId="9" fillId="4" borderId="19" xfId="0" applyNumberFormat="1" applyFont="1" applyFill="1" applyBorder="1" applyAlignment="1">
      <alignment horizontal="center"/>
    </xf>
    <xf numFmtId="2" fontId="9" fillId="4" borderId="20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1" fillId="9" borderId="3" xfId="0" applyFont="1" applyFill="1" applyBorder="1" applyAlignment="1">
      <alignment horizontal="left" vertical="center"/>
    </xf>
    <xf numFmtId="2" fontId="8" fillId="0" borderId="3" xfId="0" applyNumberFormat="1" applyFont="1" applyBorder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18" fillId="0" borderId="0" xfId="0" applyFont="1"/>
    <xf numFmtId="0" fontId="33" fillId="0" borderId="0" xfId="0" applyFont="1"/>
    <xf numFmtId="0" fontId="5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6" fillId="0" borderId="0" xfId="0" applyFont="1"/>
    <xf numFmtId="0" fontId="34" fillId="0" borderId="27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10" fillId="3" borderId="31" xfId="0" applyNumberFormat="1" applyFont="1" applyFill="1" applyBorder="1" applyAlignment="1">
      <alignment horizontal="center" vertical="center" wrapText="1"/>
    </xf>
    <xf numFmtId="49" fontId="10" fillId="3" borderId="32" xfId="0" applyNumberFormat="1" applyFont="1" applyFill="1" applyBorder="1" applyAlignment="1">
      <alignment horizontal="center" vertical="center" wrapText="1"/>
    </xf>
    <xf numFmtId="0" fontId="3" fillId="0" borderId="33" xfId="0" applyFont="1" applyBorder="1"/>
    <xf numFmtId="2" fontId="34" fillId="0" borderId="3" xfId="0" applyNumberFormat="1" applyFont="1" applyBorder="1" applyAlignment="1">
      <alignment horizontal="center" vertical="center"/>
    </xf>
    <xf numFmtId="0" fontId="37" fillId="6" borderId="8" xfId="1" applyFont="1" applyFill="1" applyBorder="1" applyAlignment="1">
      <alignment horizontal="center" vertical="center"/>
    </xf>
    <xf numFmtId="0" fontId="40" fillId="9" borderId="3" xfId="0" applyFont="1" applyFill="1" applyBorder="1" applyAlignment="1">
      <alignment horizontal="left" vertical="center"/>
    </xf>
    <xf numFmtId="2" fontId="34" fillId="9" borderId="16" xfId="0" applyNumberFormat="1" applyFont="1" applyFill="1" applyBorder="1" applyAlignment="1">
      <alignment horizontal="center"/>
    </xf>
    <xf numFmtId="2" fontId="34" fillId="9" borderId="3" xfId="0" applyNumberFormat="1" applyFont="1" applyFill="1" applyBorder="1" applyAlignment="1">
      <alignment horizontal="center"/>
    </xf>
    <xf numFmtId="2" fontId="34" fillId="9" borderId="17" xfId="0" applyNumberFormat="1" applyFont="1" applyFill="1" applyBorder="1" applyAlignment="1">
      <alignment horizontal="center"/>
    </xf>
    <xf numFmtId="2" fontId="34" fillId="9" borderId="3" xfId="0" applyNumberFormat="1" applyFont="1" applyFill="1" applyBorder="1" applyAlignment="1">
      <alignment horizontal="center" vertical="center"/>
    </xf>
    <xf numFmtId="2" fontId="34" fillId="9" borderId="14" xfId="0" applyNumberFormat="1" applyFont="1" applyFill="1" applyBorder="1" applyAlignment="1">
      <alignment horizontal="center"/>
    </xf>
    <xf numFmtId="2" fontId="34" fillId="9" borderId="15" xfId="0" applyNumberFormat="1" applyFont="1" applyFill="1" applyBorder="1" applyAlignment="1">
      <alignment horizontal="center"/>
    </xf>
    <xf numFmtId="2" fontId="34" fillId="6" borderId="14" xfId="0" applyNumberFormat="1" applyFont="1" applyFill="1" applyBorder="1" applyAlignment="1">
      <alignment horizontal="center"/>
    </xf>
    <xf numFmtId="2" fontId="34" fillId="6" borderId="3" xfId="0" applyNumberFormat="1" applyFont="1" applyFill="1" applyBorder="1" applyAlignment="1">
      <alignment horizontal="center"/>
    </xf>
    <xf numFmtId="2" fontId="34" fillId="6" borderId="15" xfId="0" applyNumberFormat="1" applyFont="1" applyFill="1" applyBorder="1" applyAlignment="1">
      <alignment horizontal="center"/>
    </xf>
    <xf numFmtId="0" fontId="27" fillId="9" borderId="3" xfId="0" applyFont="1" applyFill="1" applyBorder="1"/>
    <xf numFmtId="0" fontId="34" fillId="0" borderId="29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0" fontId="34" fillId="6" borderId="3" xfId="0" applyFont="1" applyFill="1" applyBorder="1" applyAlignment="1">
      <alignment horizontal="center" vertical="center"/>
    </xf>
    <xf numFmtId="0" fontId="27" fillId="9" borderId="1" xfId="0" applyFont="1" applyFill="1" applyBorder="1" applyAlignment="1">
      <alignment horizontal="center" vertical="center" wrapText="1"/>
    </xf>
    <xf numFmtId="0" fontId="27" fillId="9" borderId="2" xfId="0" applyFont="1" applyFill="1" applyBorder="1" applyAlignment="1">
      <alignment horizontal="center" vertical="center" wrapText="1"/>
    </xf>
    <xf numFmtId="0" fontId="39" fillId="10" borderId="18" xfId="0" applyFont="1" applyFill="1" applyBorder="1" applyAlignment="1">
      <alignment horizontal="center" vertical="center"/>
    </xf>
    <xf numFmtId="0" fontId="39" fillId="10" borderId="19" xfId="0" applyFont="1" applyFill="1" applyBorder="1" applyAlignment="1">
      <alignment horizontal="center" vertical="center"/>
    </xf>
    <xf numFmtId="0" fontId="39" fillId="10" borderId="20" xfId="0" applyFont="1" applyFill="1" applyBorder="1" applyAlignment="1">
      <alignment horizontal="center" vertical="center"/>
    </xf>
    <xf numFmtId="0" fontId="39" fillId="10" borderId="35" xfId="0" applyFont="1" applyFill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4" fillId="0" borderId="23" xfId="0" applyFont="1" applyBorder="1" applyAlignment="1">
      <alignment horizontal="center" vertical="center"/>
    </xf>
    <xf numFmtId="0" fontId="34" fillId="0" borderId="34" xfId="0" applyFont="1" applyBorder="1" applyAlignment="1">
      <alignment horizontal="center" vertical="center"/>
    </xf>
    <xf numFmtId="0" fontId="18" fillId="9" borderId="8" xfId="0" applyFont="1" applyFill="1" applyBorder="1" applyAlignment="1">
      <alignment horizontal="center" vertical="center"/>
    </xf>
    <xf numFmtId="2" fontId="18" fillId="9" borderId="8" xfId="0" applyNumberFormat="1" applyFont="1" applyFill="1" applyBorder="1" applyAlignment="1">
      <alignment horizontal="center" vertical="center"/>
    </xf>
    <xf numFmtId="0" fontId="34" fillId="0" borderId="14" xfId="0" applyFont="1" applyBorder="1" applyAlignment="1">
      <alignment horizontal="center" vertical="center"/>
    </xf>
    <xf numFmtId="0" fontId="34" fillId="0" borderId="26" xfId="0" applyFont="1" applyBorder="1" applyAlignment="1">
      <alignment horizontal="center" vertical="center"/>
    </xf>
    <xf numFmtId="0" fontId="34" fillId="0" borderId="25" xfId="0" applyFont="1" applyBorder="1" applyAlignment="1">
      <alignment horizontal="center" vertical="center"/>
    </xf>
    <xf numFmtId="0" fontId="37" fillId="6" borderId="30" xfId="1" applyFont="1" applyFill="1" applyBorder="1" applyAlignment="1">
      <alignment horizontal="center" vertical="center"/>
    </xf>
    <xf numFmtId="0" fontId="18" fillId="6" borderId="14" xfId="0" applyFont="1" applyFill="1" applyBorder="1"/>
    <xf numFmtId="0" fontId="18" fillId="6" borderId="3" xfId="0" applyFont="1" applyFill="1" applyBorder="1"/>
    <xf numFmtId="0" fontId="18" fillId="6" borderId="15" xfId="0" applyFont="1" applyFill="1" applyBorder="1"/>
    <xf numFmtId="0" fontId="18" fillId="6" borderId="24" xfId="0" applyFont="1" applyFill="1" applyBorder="1"/>
    <xf numFmtId="0" fontId="18" fillId="6" borderId="8" xfId="0" applyFont="1" applyFill="1" applyBorder="1" applyAlignment="1">
      <alignment horizontal="center" vertical="center"/>
    </xf>
    <xf numFmtId="2" fontId="18" fillId="6" borderId="8" xfId="0" applyNumberFormat="1" applyFont="1" applyFill="1" applyBorder="1" applyAlignment="1">
      <alignment horizontal="center" vertical="center"/>
    </xf>
    <xf numFmtId="0" fontId="18" fillId="6" borderId="18" xfId="0" applyFont="1" applyFill="1" applyBorder="1"/>
    <xf numFmtId="0" fontId="18" fillId="6" borderId="19" xfId="0" applyFont="1" applyFill="1" applyBorder="1"/>
    <xf numFmtId="0" fontId="18" fillId="6" borderId="20" xfId="0" applyFont="1" applyFill="1" applyBorder="1"/>
    <xf numFmtId="0" fontId="18" fillId="6" borderId="35" xfId="0" applyFont="1" applyFill="1" applyBorder="1"/>
    <xf numFmtId="0" fontId="18" fillId="6" borderId="9" xfId="0" applyFont="1" applyFill="1" applyBorder="1" applyAlignment="1">
      <alignment horizontal="center" vertical="center"/>
    </xf>
    <xf numFmtId="2" fontId="34" fillId="0" borderId="3" xfId="0" applyNumberFormat="1" applyFont="1" applyBorder="1" applyAlignment="1" applyProtection="1">
      <alignment horizontal="center" vertical="center"/>
      <protection locked="0"/>
    </xf>
    <xf numFmtId="0" fontId="34" fillId="9" borderId="30" xfId="1" applyFont="1" applyFill="1" applyBorder="1" applyAlignment="1">
      <alignment horizontal="center" vertical="center"/>
    </xf>
    <xf numFmtId="2" fontId="34" fillId="0" borderId="39" xfId="0" applyNumberFormat="1" applyFont="1" applyBorder="1" applyAlignment="1">
      <alignment horizontal="center" vertical="center"/>
    </xf>
    <xf numFmtId="0" fontId="34" fillId="9" borderId="8" xfId="1" applyFont="1" applyFill="1" applyBorder="1" applyAlignment="1">
      <alignment horizontal="center" vertical="center"/>
    </xf>
    <xf numFmtId="0" fontId="37" fillId="6" borderId="9" xfId="1" applyFont="1" applyFill="1" applyBorder="1" applyAlignment="1">
      <alignment horizontal="center" vertical="center"/>
    </xf>
    <xf numFmtId="0" fontId="25" fillId="2" borderId="6" xfId="0" applyFont="1" applyFill="1" applyBorder="1" applyAlignment="1">
      <alignment horizontal="center"/>
    </xf>
    <xf numFmtId="0" fontId="34" fillId="6" borderId="8" xfId="1" applyFont="1" applyFill="1" applyBorder="1" applyAlignment="1">
      <alignment horizontal="center" vertical="center"/>
    </xf>
    <xf numFmtId="0" fontId="34" fillId="6" borderId="9" xfId="1" applyFont="1" applyFill="1" applyBorder="1" applyAlignment="1">
      <alignment horizontal="center" vertical="center"/>
    </xf>
    <xf numFmtId="49" fontId="10" fillId="3" borderId="13" xfId="0" applyNumberFormat="1" applyFont="1" applyFill="1" applyBorder="1" applyAlignment="1">
      <alignment horizontal="center" vertical="center" wrapText="1"/>
    </xf>
    <xf numFmtId="49" fontId="11" fillId="3" borderId="12" xfId="0" applyNumberFormat="1" applyFont="1" applyFill="1" applyBorder="1" applyAlignment="1">
      <alignment horizontal="center" vertical="center" wrapText="1"/>
    </xf>
    <xf numFmtId="0" fontId="16" fillId="9" borderId="3" xfId="0" applyFont="1" applyFill="1" applyBorder="1" applyAlignment="1">
      <alignment horizontal="center"/>
    </xf>
    <xf numFmtId="0" fontId="29" fillId="7" borderId="3" xfId="0" applyFont="1" applyFill="1" applyBorder="1" applyAlignment="1">
      <alignment horizontal="center" vertical="center" wrapText="1"/>
    </xf>
    <xf numFmtId="0" fontId="29" fillId="7" borderId="3" xfId="0" applyFont="1" applyFill="1" applyBorder="1" applyAlignment="1">
      <alignment horizontal="center" vertical="center"/>
    </xf>
    <xf numFmtId="0" fontId="17" fillId="9" borderId="24" xfId="0" applyFont="1" applyFill="1" applyBorder="1" applyAlignment="1">
      <alignment horizontal="center" vertical="center"/>
    </xf>
    <xf numFmtId="0" fontId="17" fillId="9" borderId="27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26" fillId="9" borderId="4" xfId="0" applyFont="1" applyFill="1" applyBorder="1" applyAlignment="1">
      <alignment horizontal="center" vertical="center" wrapText="1"/>
    </xf>
    <xf numFmtId="0" fontId="26" fillId="9" borderId="5" xfId="0" applyFont="1" applyFill="1" applyBorder="1" applyAlignment="1">
      <alignment horizontal="center" vertical="center" wrapText="1"/>
    </xf>
    <xf numFmtId="0" fontId="29" fillId="7" borderId="4" xfId="0" applyFont="1" applyFill="1" applyBorder="1" applyAlignment="1">
      <alignment horizontal="center" vertical="center" wrapText="1"/>
    </xf>
    <xf numFmtId="0" fontId="29" fillId="7" borderId="7" xfId="0" applyFont="1" applyFill="1" applyBorder="1" applyAlignment="1">
      <alignment horizontal="center" vertical="center"/>
    </xf>
    <xf numFmtId="0" fontId="16" fillId="9" borderId="3" xfId="0" applyFont="1" applyFill="1" applyBorder="1" applyAlignment="1">
      <alignment horizontal="center" vertical="center"/>
    </xf>
    <xf numFmtId="0" fontId="17" fillId="9" borderId="28" xfId="0" applyFont="1" applyFill="1" applyBorder="1" applyAlignment="1">
      <alignment horizontal="center" vertical="center"/>
    </xf>
    <xf numFmtId="0" fontId="17" fillId="9" borderId="0" xfId="0" applyFont="1" applyFill="1" applyAlignment="1">
      <alignment horizontal="center" vertical="center"/>
    </xf>
    <xf numFmtId="0" fontId="16" fillId="9" borderId="28" xfId="0" applyFont="1" applyFill="1" applyBorder="1" applyAlignment="1">
      <alignment horizontal="center"/>
    </xf>
    <xf numFmtId="0" fontId="16" fillId="9" borderId="0" xfId="0" applyFont="1" applyFill="1" applyAlignment="1">
      <alignment horizontal="center"/>
    </xf>
    <xf numFmtId="0" fontId="18" fillId="10" borderId="11" xfId="0" applyFont="1" applyFill="1" applyBorder="1" applyAlignment="1">
      <alignment horizontal="center" vertical="center" wrapText="1"/>
    </xf>
    <xf numFmtId="0" fontId="18" fillId="10" borderId="12" xfId="0" applyFont="1" applyFill="1" applyBorder="1" applyAlignment="1">
      <alignment horizontal="center" vertical="center" wrapText="1"/>
    </xf>
    <xf numFmtId="0" fontId="18" fillId="10" borderId="13" xfId="0" applyFont="1" applyFill="1" applyBorder="1" applyAlignment="1">
      <alignment horizontal="center" vertical="center" wrapText="1"/>
    </xf>
    <xf numFmtId="0" fontId="11" fillId="6" borderId="11" xfId="0" applyFont="1" applyFill="1" applyBorder="1" applyAlignment="1">
      <alignment horizontal="center" vertical="center" wrapText="1"/>
    </xf>
    <xf numFmtId="0" fontId="24" fillId="6" borderId="12" xfId="0" applyFont="1" applyFill="1" applyBorder="1" applyAlignment="1">
      <alignment horizontal="center" vertical="center" wrapText="1"/>
    </xf>
    <xf numFmtId="0" fontId="24" fillId="6" borderId="13" xfId="0" applyFont="1" applyFill="1" applyBorder="1" applyAlignment="1">
      <alignment horizontal="center" vertical="center" wrapText="1"/>
    </xf>
    <xf numFmtId="0" fontId="18" fillId="10" borderId="21" xfId="0" applyFont="1" applyFill="1" applyBorder="1" applyAlignment="1">
      <alignment horizontal="center" vertical="center" wrapText="1"/>
    </xf>
    <xf numFmtId="0" fontId="24" fillId="6" borderId="36" xfId="0" applyFont="1" applyFill="1" applyBorder="1" applyAlignment="1">
      <alignment horizontal="center" vertical="center" wrapText="1"/>
    </xf>
    <xf numFmtId="0" fontId="24" fillId="6" borderId="31" xfId="0" applyFont="1" applyFill="1" applyBorder="1" applyAlignment="1">
      <alignment horizontal="center" vertical="center" wrapText="1"/>
    </xf>
    <xf numFmtId="0" fontId="24" fillId="6" borderId="37" xfId="0" applyFont="1" applyFill="1" applyBorder="1" applyAlignment="1">
      <alignment horizontal="center" vertical="center" wrapText="1"/>
    </xf>
    <xf numFmtId="0" fontId="18" fillId="10" borderId="38" xfId="0" applyFont="1" applyFill="1" applyBorder="1" applyAlignment="1">
      <alignment horizontal="center" vertical="center" wrapText="1"/>
    </xf>
    <xf numFmtId="0" fontId="18" fillId="10" borderId="22" xfId="0" applyFont="1" applyFill="1" applyBorder="1" applyAlignment="1">
      <alignment horizontal="center" vertical="center" wrapText="1"/>
    </xf>
    <xf numFmtId="0" fontId="18" fillId="10" borderId="34" xfId="0" applyFont="1" applyFill="1" applyBorder="1" applyAlignment="1">
      <alignment horizontal="center" vertical="center" wrapText="1"/>
    </xf>
    <xf numFmtId="0" fontId="20" fillId="10" borderId="38" xfId="0" applyFont="1" applyFill="1" applyBorder="1" applyAlignment="1">
      <alignment horizontal="center" vertical="center" wrapText="1"/>
    </xf>
    <xf numFmtId="0" fontId="24" fillId="6" borderId="36" xfId="0" applyFont="1" applyFill="1" applyBorder="1" applyAlignment="1">
      <alignment horizontal="center" vertical="center"/>
    </xf>
    <xf numFmtId="0" fontId="24" fillId="6" borderId="31" xfId="0" applyFont="1" applyFill="1" applyBorder="1" applyAlignment="1">
      <alignment horizontal="center" vertical="center"/>
    </xf>
    <xf numFmtId="0" fontId="24" fillId="6" borderId="37" xfId="0" applyFont="1" applyFill="1" applyBorder="1" applyAlignment="1">
      <alignment horizontal="center" vertical="center"/>
    </xf>
    <xf numFmtId="0" fontId="11" fillId="6" borderId="11" xfId="0" applyFont="1" applyFill="1" applyBorder="1" applyAlignment="1">
      <alignment horizontal="center" vertical="center"/>
    </xf>
    <xf numFmtId="0" fontId="24" fillId="6" borderId="12" xfId="0" applyFont="1" applyFill="1" applyBorder="1" applyAlignment="1">
      <alignment horizontal="center" vertical="center"/>
    </xf>
    <xf numFmtId="0" fontId="24" fillId="6" borderId="13" xfId="0" applyFont="1" applyFill="1" applyBorder="1" applyAlignment="1">
      <alignment horizontal="center" vertical="center"/>
    </xf>
    <xf numFmtId="0" fontId="11" fillId="11" borderId="4" xfId="0" applyFont="1" applyFill="1" applyBorder="1" applyAlignment="1">
      <alignment horizontal="center" vertical="center" wrapText="1"/>
    </xf>
    <xf numFmtId="0" fontId="11" fillId="11" borderId="5" xfId="0" applyFont="1" applyFill="1" applyBorder="1" applyAlignment="1">
      <alignment horizontal="center" vertical="center" wrapText="1"/>
    </xf>
    <xf numFmtId="0" fontId="11" fillId="11" borderId="10" xfId="0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  <xf numFmtId="0" fontId="26" fillId="9" borderId="7" xfId="0" applyFont="1" applyFill="1" applyBorder="1" applyAlignment="1">
      <alignment horizontal="center" vertical="center" wrapText="1"/>
    </xf>
    <xf numFmtId="0" fontId="31" fillId="9" borderId="3" xfId="0" applyFont="1" applyFill="1" applyBorder="1" applyAlignment="1">
      <alignment horizontal="left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21" fillId="8" borderId="3" xfId="0" applyFont="1" applyFill="1" applyBorder="1" applyAlignment="1">
      <alignment horizontal="center"/>
    </xf>
    <xf numFmtId="49" fontId="10" fillId="3" borderId="13" xfId="0" applyNumberFormat="1" applyFont="1" applyFill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 wrapText="1"/>
    </xf>
    <xf numFmtId="49" fontId="11" fillId="3" borderId="12" xfId="0" applyNumberFormat="1" applyFont="1" applyFill="1" applyBorder="1" applyAlignment="1">
      <alignment horizontal="center" vertical="center" wrapText="1"/>
    </xf>
    <xf numFmtId="49" fontId="11" fillId="3" borderId="3" xfId="0" applyNumberFormat="1" applyFont="1" applyFill="1" applyBorder="1" applyAlignment="1">
      <alignment horizontal="center" vertical="center" wrapText="1"/>
    </xf>
    <xf numFmtId="49" fontId="10" fillId="3" borderId="11" xfId="0" applyNumberFormat="1" applyFont="1" applyFill="1" applyBorder="1" applyAlignment="1">
      <alignment horizontal="center" vertical="center" wrapText="1"/>
    </xf>
    <xf numFmtId="49" fontId="10" fillId="3" borderId="14" xfId="0" applyNumberFormat="1" applyFont="1" applyFill="1" applyBorder="1" applyAlignment="1">
      <alignment horizontal="center" vertical="center" wrapText="1"/>
    </xf>
    <xf numFmtId="0" fontId="32" fillId="3" borderId="4" xfId="0" applyFont="1" applyFill="1" applyBorder="1" applyAlignment="1">
      <alignment horizontal="center" vertical="center" wrapText="1"/>
    </xf>
    <xf numFmtId="0" fontId="32" fillId="3" borderId="5" xfId="0" applyFont="1" applyFill="1" applyBorder="1" applyAlignment="1">
      <alignment horizontal="center" vertical="center" wrapText="1"/>
    </xf>
    <xf numFmtId="0" fontId="32" fillId="3" borderId="10" xfId="0" applyFont="1" applyFill="1" applyBorder="1" applyAlignment="1">
      <alignment horizontal="center" vertical="center" wrapText="1"/>
    </xf>
    <xf numFmtId="0" fontId="32" fillId="3" borderId="11" xfId="0" applyFont="1" applyFill="1" applyBorder="1" applyAlignment="1">
      <alignment horizontal="center" vertical="center" wrapText="1"/>
    </xf>
    <xf numFmtId="49" fontId="10" fillId="3" borderId="12" xfId="0" applyNumberFormat="1" applyFont="1" applyFill="1" applyBorder="1" applyAlignment="1">
      <alignment horizontal="center" vertical="center" wrapText="1"/>
    </xf>
    <xf numFmtId="0" fontId="34" fillId="9" borderId="14" xfId="1" applyFont="1" applyFill="1" applyBorder="1" applyAlignment="1">
      <alignment horizontal="center" vertical="center"/>
    </xf>
    <xf numFmtId="0" fontId="34" fillId="6" borderId="14" xfId="1" applyFont="1" applyFill="1" applyBorder="1" applyAlignment="1">
      <alignment horizontal="center" vertical="center"/>
    </xf>
    <xf numFmtId="0" fontId="34" fillId="6" borderId="18" xfId="1" applyFont="1" applyFill="1" applyBorder="1" applyAlignment="1">
      <alignment horizontal="center" vertical="center"/>
    </xf>
    <xf numFmtId="2" fontId="34" fillId="6" borderId="19" xfId="0" applyNumberFormat="1" applyFont="1" applyFill="1" applyBorder="1" applyAlignment="1">
      <alignment horizontal="center"/>
    </xf>
    <xf numFmtId="0" fontId="0" fillId="0" borderId="15" xfId="0" applyBorder="1"/>
    <xf numFmtId="2" fontId="34" fillId="9" borderId="19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44">
    <dxf>
      <font>
        <color theme="0"/>
      </font>
      <fill>
        <patternFill>
          <bgColor rgb="FFFF505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505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5050"/>
        </patternFill>
      </fill>
    </dxf>
    <dxf>
      <fill>
        <patternFill>
          <bgColor rgb="FF92D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rgb="FFFF5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rgb="FFFF5050"/>
        </patternFill>
      </fill>
    </dxf>
    <dxf>
      <fill>
        <patternFill>
          <bgColor rgb="FF92D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212C3B"/>
      <color rgb="FF5B7EA5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RECAP NOTES - EVALS FINALES'!A1"/><Relationship Id="rId2" Type="http://schemas.openxmlformats.org/officeDocument/2006/relationships/hyperlink" Target="#'QUIZ QCM FINAL (Eval''One)'!A1"/><Relationship Id="rId1" Type="http://schemas.openxmlformats.org/officeDocument/2006/relationships/hyperlink" Target="#'QUIZ PREREQUIS (Eval''One)'!A1"/><Relationship Id="rId4" Type="http://schemas.openxmlformats.org/officeDocument/2006/relationships/hyperlink" Target="#'3 - Eval MsP (GLOBALE)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RECAP NOTES - EVALS FINALES'!A1"/><Relationship Id="rId2" Type="http://schemas.openxmlformats.org/officeDocument/2006/relationships/hyperlink" Target="#'QUIZ QCM FINAL (Eval''One)'!A1"/><Relationship Id="rId1" Type="http://schemas.openxmlformats.org/officeDocument/2006/relationships/hyperlink" Target="#'Noms des STAGIAIRES CIC'!A1"/><Relationship Id="rId4" Type="http://schemas.openxmlformats.org/officeDocument/2006/relationships/hyperlink" Target="#'Eval MsP (GLOBALE)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Quiz QCM FINAL (Eval''One)'!A1"/><Relationship Id="rId2" Type="http://schemas.openxmlformats.org/officeDocument/2006/relationships/hyperlink" Target="#'Quiz PREREQUIS (Eval''One)'!A1"/><Relationship Id="rId1" Type="http://schemas.openxmlformats.org/officeDocument/2006/relationships/hyperlink" Target="#'Noms des STAGIAIRES CIC'!A1"/><Relationship Id="rId4" Type="http://schemas.openxmlformats.org/officeDocument/2006/relationships/hyperlink" Target="#'RECAP NOTES - EVALS FINALES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RECAP NOTES - EVALS FINALES'!A1"/><Relationship Id="rId2" Type="http://schemas.openxmlformats.org/officeDocument/2006/relationships/hyperlink" Target="#'Quiz PREREQUIS (Eval''One)'!A1"/><Relationship Id="rId1" Type="http://schemas.openxmlformats.org/officeDocument/2006/relationships/hyperlink" Target="#'Noms des STAGIAIRES CIC'!A1"/><Relationship Id="rId4" Type="http://schemas.openxmlformats.org/officeDocument/2006/relationships/hyperlink" Target="#'Eval MsP (GLOBALE)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1378324</xdr:colOff>
      <xdr:row>29</xdr:row>
      <xdr:rowOff>22412</xdr:rowOff>
    </xdr:from>
    <xdr:to>
      <xdr:col>1</xdr:col>
      <xdr:colOff>1568823</xdr:colOff>
      <xdr:row>37</xdr:row>
      <xdr:rowOff>78441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2C92FE2-9DC8-437F-AD06-03A3013CED25}"/>
            </a:ext>
          </a:extLst>
        </xdr:cNvPr>
        <xdr:cNvSpPr/>
      </xdr:nvSpPr>
      <xdr:spPr>
        <a:xfrm>
          <a:off x="1378324" y="6656294"/>
          <a:ext cx="1624852" cy="1490382"/>
        </a:xfrm>
        <a:prstGeom prst="roundRect">
          <a:avLst/>
        </a:prstGeom>
        <a:solidFill>
          <a:srgbClr val="00B050"/>
        </a:solidFill>
        <a:effectLst>
          <a:innerShdw blurRad="63500" dist="50800" dir="108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Feuille :</a:t>
          </a:r>
        </a:p>
        <a:p>
          <a:pPr algn="ctr"/>
          <a:endParaRPr lang="fr-FR" sz="140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NOMS </a:t>
          </a:r>
          <a:r>
            <a:rPr lang="fr-FR" sz="1400" b="0">
              <a:latin typeface="Arial" panose="020B0604020202020204" pitchFamily="34" charset="0"/>
              <a:cs typeface="Arial" panose="020B0604020202020204" pitchFamily="34" charset="0"/>
            </a:rPr>
            <a:t>DES STAGIAIRES CIC</a:t>
          </a:r>
        </a:p>
        <a:p>
          <a:pPr algn="ctr"/>
          <a:r>
            <a:rPr lang="fr-FR" sz="1200" b="1">
              <a:latin typeface="Arial" panose="020B0604020202020204" pitchFamily="34" charset="0"/>
              <a:cs typeface="Arial" panose="020B0604020202020204" pitchFamily="34" charset="0"/>
            </a:rPr>
            <a:t>(Tableau de bord)</a:t>
          </a:r>
        </a:p>
      </xdr:txBody>
    </xdr:sp>
    <xdr:clientData/>
  </xdr:twoCellAnchor>
  <xdr:twoCellAnchor>
    <xdr:from>
      <xdr:col>1</xdr:col>
      <xdr:colOff>1767729</xdr:colOff>
      <xdr:row>29</xdr:row>
      <xdr:rowOff>17927</xdr:rowOff>
    </xdr:from>
    <xdr:to>
      <xdr:col>2</xdr:col>
      <xdr:colOff>224117</xdr:colOff>
      <xdr:row>37</xdr:row>
      <xdr:rowOff>89752</xdr:rowOff>
    </xdr:to>
    <xdr:sp macro="" textlink="">
      <xdr:nvSpPr>
        <xdr:cNvPr id="3" name="Rectangle :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3DE7FA7-B965-4339-8EEC-F23DC2240CBA}"/>
            </a:ext>
          </a:extLst>
        </xdr:cNvPr>
        <xdr:cNvSpPr/>
      </xdr:nvSpPr>
      <xdr:spPr>
        <a:xfrm>
          <a:off x="3202082" y="6651809"/>
          <a:ext cx="1638859" cy="1506178"/>
        </a:xfrm>
        <a:prstGeom prst="roundRect">
          <a:avLst/>
        </a:prstGeom>
        <a:solidFill>
          <a:schemeClr val="accent2"/>
        </a:solidFill>
        <a:effectLst>
          <a:innerShdw blurRad="63500" dist="50800" dir="108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Rejoindre la feuille :</a:t>
          </a:r>
        </a:p>
        <a:p>
          <a:pPr algn="ctr"/>
          <a:endParaRPr lang="fr-FR" sz="140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QUIZ PREREQUIS </a:t>
          </a:r>
          <a:r>
            <a:rPr lang="fr-FR" sz="1400" b="0">
              <a:latin typeface="Arial" panose="020B0604020202020204" pitchFamily="34" charset="0"/>
              <a:cs typeface="Arial" panose="020B0604020202020204" pitchFamily="34" charset="0"/>
            </a:rPr>
            <a:t>(Eval'One)</a:t>
          </a:r>
        </a:p>
      </xdr:txBody>
    </xdr:sp>
    <xdr:clientData/>
  </xdr:twoCellAnchor>
  <xdr:twoCellAnchor>
    <xdr:from>
      <xdr:col>2</xdr:col>
      <xdr:colOff>2333065</xdr:colOff>
      <xdr:row>29</xdr:row>
      <xdr:rowOff>24652</xdr:rowOff>
    </xdr:from>
    <xdr:to>
      <xdr:col>2</xdr:col>
      <xdr:colOff>4045323</xdr:colOff>
      <xdr:row>37</xdr:row>
      <xdr:rowOff>77707</xdr:rowOff>
    </xdr:to>
    <xdr:sp macro="" textlink="">
      <xdr:nvSpPr>
        <xdr:cNvPr id="4" name="Rectangle : coins arrondis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2533E76-7638-4C80-9388-CA576BA67B54}"/>
            </a:ext>
          </a:extLst>
        </xdr:cNvPr>
        <xdr:cNvSpPr/>
      </xdr:nvSpPr>
      <xdr:spPr>
        <a:xfrm>
          <a:off x="6949889" y="6658534"/>
          <a:ext cx="1712258" cy="1487408"/>
        </a:xfrm>
        <a:prstGeom prst="roundRect">
          <a:avLst/>
        </a:prstGeom>
        <a:solidFill>
          <a:schemeClr val="accent2"/>
        </a:solidFill>
        <a:effectLst>
          <a:innerShdw blurRad="63500" dist="50800" dir="108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Rejoindre la feuille :</a:t>
          </a:r>
        </a:p>
        <a:p>
          <a:pPr algn="ctr"/>
          <a:endParaRPr lang="fr-FR" sz="140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400" b="0">
              <a:latin typeface="Arial" panose="020B0604020202020204" pitchFamily="34" charset="0"/>
              <a:cs typeface="Arial" panose="020B0604020202020204" pitchFamily="34" charset="0"/>
            </a:rPr>
            <a:t>QUIZ </a:t>
          </a:r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QCM FINAL </a:t>
          </a:r>
          <a:r>
            <a:rPr lang="fr-FR" sz="1400" b="0">
              <a:latin typeface="Arial" panose="020B0604020202020204" pitchFamily="34" charset="0"/>
              <a:cs typeface="Arial" panose="020B0604020202020204" pitchFamily="34" charset="0"/>
            </a:rPr>
            <a:t>(Eval'One)</a:t>
          </a:r>
        </a:p>
      </xdr:txBody>
    </xdr:sp>
    <xdr:clientData/>
  </xdr:twoCellAnchor>
  <xdr:twoCellAnchor>
    <xdr:from>
      <xdr:col>2</xdr:col>
      <xdr:colOff>4323229</xdr:colOff>
      <xdr:row>29</xdr:row>
      <xdr:rowOff>20170</xdr:rowOff>
    </xdr:from>
    <xdr:to>
      <xdr:col>3</xdr:col>
      <xdr:colOff>918882</xdr:colOff>
      <xdr:row>37</xdr:row>
      <xdr:rowOff>77916</xdr:rowOff>
    </xdr:to>
    <xdr:sp macro="" textlink="">
      <xdr:nvSpPr>
        <xdr:cNvPr id="5" name="Rectangle : coins arrondi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5CF61A6-D0AA-4B72-9151-9B0D67DAE4BD}"/>
            </a:ext>
          </a:extLst>
        </xdr:cNvPr>
        <xdr:cNvSpPr/>
      </xdr:nvSpPr>
      <xdr:spPr>
        <a:xfrm>
          <a:off x="8940053" y="6452346"/>
          <a:ext cx="1627094" cy="1492099"/>
        </a:xfrm>
        <a:prstGeom prst="roundRect">
          <a:avLst/>
        </a:prstGeom>
        <a:solidFill>
          <a:schemeClr val="accent2"/>
        </a:solidFill>
        <a:effectLst>
          <a:innerShdw blurRad="63500" dist="50800" dir="108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Rejoindre la feuille :</a:t>
          </a:r>
        </a:p>
        <a:p>
          <a:pPr algn="ctr"/>
          <a:endParaRPr lang="fr-FR" sz="140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400" b="0">
              <a:latin typeface="Arial" panose="020B0604020202020204" pitchFamily="34" charset="0"/>
              <a:cs typeface="Arial" panose="020B0604020202020204" pitchFamily="34" charset="0"/>
            </a:rPr>
            <a:t>RECAP NOTES - EVALS FINALES</a:t>
          </a:r>
        </a:p>
      </xdr:txBody>
    </xdr:sp>
    <xdr:clientData/>
  </xdr:twoCellAnchor>
  <xdr:twoCellAnchor>
    <xdr:from>
      <xdr:col>2</xdr:col>
      <xdr:colOff>445996</xdr:colOff>
      <xdr:row>29</xdr:row>
      <xdr:rowOff>20168</xdr:rowOff>
    </xdr:from>
    <xdr:to>
      <xdr:col>2</xdr:col>
      <xdr:colOff>2050676</xdr:colOff>
      <xdr:row>37</xdr:row>
      <xdr:rowOff>89646</xdr:rowOff>
    </xdr:to>
    <xdr:sp macro="" textlink="">
      <xdr:nvSpPr>
        <xdr:cNvPr id="6" name="Rectangle : coins arrondi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A44843A1-1DA2-4335-ACB4-DB155117418D}"/>
            </a:ext>
          </a:extLst>
        </xdr:cNvPr>
        <xdr:cNvSpPr/>
      </xdr:nvSpPr>
      <xdr:spPr>
        <a:xfrm>
          <a:off x="5062820" y="6654050"/>
          <a:ext cx="1604680" cy="1503831"/>
        </a:xfrm>
        <a:prstGeom prst="roundRect">
          <a:avLst/>
        </a:prstGeom>
        <a:solidFill>
          <a:schemeClr val="accent2"/>
        </a:solidFill>
        <a:effectLst>
          <a:innerShdw blurRad="63500" dist="50800" dir="108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Rejoindre la feuille :</a:t>
          </a:r>
        </a:p>
        <a:p>
          <a:pPr algn="ctr"/>
          <a:endParaRPr lang="fr-FR" sz="1400" b="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Eval MsP (GLOBALE)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299357</xdr:colOff>
      <xdr:row>24</xdr:row>
      <xdr:rowOff>167771</xdr:rowOff>
    </xdr:from>
    <xdr:to>
      <xdr:col>1</xdr:col>
      <xdr:colOff>1611245</xdr:colOff>
      <xdr:row>33</xdr:row>
      <xdr:rowOff>66117</xdr:rowOff>
    </xdr:to>
    <xdr:sp macro="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8ADAB9B-BCC0-43C2-BC13-8FC76A81F576}"/>
            </a:ext>
          </a:extLst>
        </xdr:cNvPr>
        <xdr:cNvSpPr/>
      </xdr:nvSpPr>
      <xdr:spPr>
        <a:xfrm>
          <a:off x="299357" y="6467878"/>
          <a:ext cx="1624852" cy="1490382"/>
        </a:xfrm>
        <a:prstGeom prst="roundRect">
          <a:avLst/>
        </a:prstGeom>
        <a:solidFill>
          <a:schemeClr val="accent2"/>
        </a:solidFill>
        <a:effectLst>
          <a:innerShdw blurRad="63500" dist="50800" dir="108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Feuille :</a:t>
          </a:r>
        </a:p>
        <a:p>
          <a:pPr algn="ctr"/>
          <a:endParaRPr lang="fr-FR" sz="140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NOMS </a:t>
          </a:r>
          <a:r>
            <a:rPr lang="fr-FR" sz="1400" b="0">
              <a:latin typeface="Arial" panose="020B0604020202020204" pitchFamily="34" charset="0"/>
              <a:cs typeface="Arial" panose="020B0604020202020204" pitchFamily="34" charset="0"/>
            </a:rPr>
            <a:t>DES STAGIAIRES CIC</a:t>
          </a:r>
        </a:p>
        <a:p>
          <a:pPr algn="ctr"/>
          <a:r>
            <a:rPr lang="fr-FR" sz="1200" b="1">
              <a:latin typeface="Arial" panose="020B0604020202020204" pitchFamily="34" charset="0"/>
              <a:cs typeface="Arial" panose="020B0604020202020204" pitchFamily="34" charset="0"/>
            </a:rPr>
            <a:t>(Tableau de bord)</a:t>
          </a:r>
        </a:p>
      </xdr:txBody>
    </xdr:sp>
    <xdr:clientData/>
  </xdr:twoCellAnchor>
  <xdr:twoCellAnchor>
    <xdr:from>
      <xdr:col>1</xdr:col>
      <xdr:colOff>1810151</xdr:colOff>
      <xdr:row>24</xdr:row>
      <xdr:rowOff>163286</xdr:rowOff>
    </xdr:from>
    <xdr:to>
      <xdr:col>2</xdr:col>
      <xdr:colOff>673153</xdr:colOff>
      <xdr:row>33</xdr:row>
      <xdr:rowOff>77428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31948570-CF26-4078-B5EF-642EFB46D7D3}"/>
            </a:ext>
          </a:extLst>
        </xdr:cNvPr>
        <xdr:cNvSpPr/>
      </xdr:nvSpPr>
      <xdr:spPr>
        <a:xfrm>
          <a:off x="2123115" y="6463393"/>
          <a:ext cx="1638859" cy="1506178"/>
        </a:xfrm>
        <a:prstGeom prst="roundRect">
          <a:avLst/>
        </a:prstGeom>
        <a:solidFill>
          <a:srgbClr val="00B050"/>
        </a:solidFill>
        <a:effectLst>
          <a:innerShdw blurRad="63500" dist="50800" dir="108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Rejoindre la feuille :</a:t>
          </a:r>
        </a:p>
        <a:p>
          <a:pPr algn="ctr"/>
          <a:endParaRPr lang="fr-FR" sz="140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QUIZ PREREQUIS </a:t>
          </a:r>
          <a:r>
            <a:rPr lang="fr-FR" sz="1400" b="0">
              <a:latin typeface="Arial" panose="020B0604020202020204" pitchFamily="34" charset="0"/>
              <a:cs typeface="Arial" panose="020B0604020202020204" pitchFamily="34" charset="0"/>
            </a:rPr>
            <a:t>(Eval'One)</a:t>
          </a:r>
        </a:p>
      </xdr:txBody>
    </xdr:sp>
    <xdr:clientData/>
  </xdr:twoCellAnchor>
  <xdr:twoCellAnchor>
    <xdr:from>
      <xdr:col>2</xdr:col>
      <xdr:colOff>2782101</xdr:colOff>
      <xdr:row>24</xdr:row>
      <xdr:rowOff>170011</xdr:rowOff>
    </xdr:from>
    <xdr:to>
      <xdr:col>2</xdr:col>
      <xdr:colOff>4494359</xdr:colOff>
      <xdr:row>33</xdr:row>
      <xdr:rowOff>65383</xdr:rowOff>
    </xdr:to>
    <xdr:sp macro="" textlink="">
      <xdr:nvSpPr>
        <xdr:cNvPr id="8" name="Rectangle : coins arrondis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5A39365-1C2B-48C0-8F9C-C9EBA9E576ED}"/>
            </a:ext>
          </a:extLst>
        </xdr:cNvPr>
        <xdr:cNvSpPr/>
      </xdr:nvSpPr>
      <xdr:spPr>
        <a:xfrm>
          <a:off x="5870922" y="6470118"/>
          <a:ext cx="1712258" cy="1487408"/>
        </a:xfrm>
        <a:prstGeom prst="roundRect">
          <a:avLst/>
        </a:prstGeom>
        <a:solidFill>
          <a:schemeClr val="accent2"/>
        </a:solidFill>
        <a:effectLst>
          <a:innerShdw blurRad="63500" dist="50800" dir="108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Rejoindre la feuille :</a:t>
          </a:r>
        </a:p>
        <a:p>
          <a:pPr algn="ctr"/>
          <a:endParaRPr lang="fr-FR" sz="140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400" b="0">
              <a:latin typeface="Arial" panose="020B0604020202020204" pitchFamily="34" charset="0"/>
              <a:cs typeface="Arial" panose="020B0604020202020204" pitchFamily="34" charset="0"/>
            </a:rPr>
            <a:t>QUIZ </a:t>
          </a:r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QCM FINAL </a:t>
          </a:r>
          <a:r>
            <a:rPr lang="fr-FR" sz="1400" b="0">
              <a:latin typeface="Arial" panose="020B0604020202020204" pitchFamily="34" charset="0"/>
              <a:cs typeface="Arial" panose="020B0604020202020204" pitchFamily="34" charset="0"/>
            </a:rPr>
            <a:t>(Eval'One)</a:t>
          </a:r>
        </a:p>
      </xdr:txBody>
    </xdr:sp>
    <xdr:clientData/>
  </xdr:twoCellAnchor>
  <xdr:twoCellAnchor>
    <xdr:from>
      <xdr:col>2</xdr:col>
      <xdr:colOff>4772265</xdr:colOff>
      <xdr:row>24</xdr:row>
      <xdr:rowOff>165529</xdr:rowOff>
    </xdr:from>
    <xdr:to>
      <xdr:col>3</xdr:col>
      <xdr:colOff>99251</xdr:colOff>
      <xdr:row>33</xdr:row>
      <xdr:rowOff>65592</xdr:rowOff>
    </xdr:to>
    <xdr:sp macro="" textlink="">
      <xdr:nvSpPr>
        <xdr:cNvPr id="9" name="Rectangle : coins arrondis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3CA3157-CEC9-4B38-9D63-F7952F918805}"/>
            </a:ext>
          </a:extLst>
        </xdr:cNvPr>
        <xdr:cNvSpPr/>
      </xdr:nvSpPr>
      <xdr:spPr>
        <a:xfrm>
          <a:off x="7861086" y="6465636"/>
          <a:ext cx="1627094" cy="1492099"/>
        </a:xfrm>
        <a:prstGeom prst="roundRect">
          <a:avLst/>
        </a:prstGeom>
        <a:solidFill>
          <a:schemeClr val="accent2"/>
        </a:solidFill>
        <a:effectLst>
          <a:innerShdw blurRad="63500" dist="50800" dir="108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Rejoindre la feuille :</a:t>
          </a:r>
        </a:p>
        <a:p>
          <a:pPr algn="ctr"/>
          <a:endParaRPr lang="fr-FR" sz="140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400" b="0">
              <a:latin typeface="Arial" panose="020B0604020202020204" pitchFamily="34" charset="0"/>
              <a:cs typeface="Arial" panose="020B0604020202020204" pitchFamily="34" charset="0"/>
            </a:rPr>
            <a:t>RECAP NOTES - EVALS FINALES</a:t>
          </a:r>
        </a:p>
      </xdr:txBody>
    </xdr:sp>
    <xdr:clientData/>
  </xdr:twoCellAnchor>
  <xdr:twoCellAnchor>
    <xdr:from>
      <xdr:col>2</xdr:col>
      <xdr:colOff>895032</xdr:colOff>
      <xdr:row>24</xdr:row>
      <xdr:rowOff>165527</xdr:rowOff>
    </xdr:from>
    <xdr:to>
      <xdr:col>2</xdr:col>
      <xdr:colOff>2499712</xdr:colOff>
      <xdr:row>33</xdr:row>
      <xdr:rowOff>77322</xdr:rowOff>
    </xdr:to>
    <xdr:sp macro="" textlink="">
      <xdr:nvSpPr>
        <xdr:cNvPr id="10" name="Rectangle : coins arrondis 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B0D151E7-3258-4F0B-A418-3D8F38083161}"/>
            </a:ext>
          </a:extLst>
        </xdr:cNvPr>
        <xdr:cNvSpPr/>
      </xdr:nvSpPr>
      <xdr:spPr>
        <a:xfrm>
          <a:off x="3983853" y="6465634"/>
          <a:ext cx="1604680" cy="1503831"/>
        </a:xfrm>
        <a:prstGeom prst="roundRect">
          <a:avLst/>
        </a:prstGeom>
        <a:solidFill>
          <a:schemeClr val="accent2"/>
        </a:solidFill>
        <a:effectLst>
          <a:innerShdw blurRad="63500" dist="50800" dir="108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Rejoindre la feuille :</a:t>
          </a:r>
        </a:p>
        <a:p>
          <a:pPr algn="ctr"/>
          <a:endParaRPr lang="fr-FR" sz="1400" b="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Eval MsP (GLOBALE)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502228</xdr:colOff>
      <xdr:row>32</xdr:row>
      <xdr:rowOff>91076</xdr:rowOff>
    </xdr:from>
    <xdr:to>
      <xdr:col>1</xdr:col>
      <xdr:colOff>1001398</xdr:colOff>
      <xdr:row>41</xdr:row>
      <xdr:rowOff>22822</xdr:rowOff>
    </xdr:to>
    <xdr:sp macro="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08EE291-9DF9-4FC8-889D-C62954C57458}"/>
            </a:ext>
          </a:extLst>
        </xdr:cNvPr>
        <xdr:cNvSpPr/>
      </xdr:nvSpPr>
      <xdr:spPr>
        <a:xfrm>
          <a:off x="502228" y="9997076"/>
          <a:ext cx="1624852" cy="1490382"/>
        </a:xfrm>
        <a:prstGeom prst="roundRect">
          <a:avLst/>
        </a:prstGeom>
        <a:solidFill>
          <a:schemeClr val="accent2"/>
        </a:solidFill>
        <a:effectLst>
          <a:innerShdw blurRad="63500" dist="50800" dir="108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Feuille :</a:t>
          </a:r>
        </a:p>
        <a:p>
          <a:pPr algn="ctr"/>
          <a:endParaRPr lang="fr-FR" sz="140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NOMS </a:t>
          </a:r>
          <a:r>
            <a:rPr lang="fr-FR" sz="1400" b="0">
              <a:latin typeface="Arial" panose="020B0604020202020204" pitchFamily="34" charset="0"/>
              <a:cs typeface="Arial" panose="020B0604020202020204" pitchFamily="34" charset="0"/>
            </a:rPr>
            <a:t>DES STAGIAIRES CIC</a:t>
          </a:r>
        </a:p>
        <a:p>
          <a:pPr algn="ctr"/>
          <a:r>
            <a:rPr lang="fr-FR" sz="1200" b="1">
              <a:latin typeface="Arial" panose="020B0604020202020204" pitchFamily="34" charset="0"/>
              <a:cs typeface="Arial" panose="020B0604020202020204" pitchFamily="34" charset="0"/>
            </a:rPr>
            <a:t>(Tableau de bord)</a:t>
          </a:r>
        </a:p>
      </xdr:txBody>
    </xdr:sp>
    <xdr:clientData/>
  </xdr:twoCellAnchor>
  <xdr:twoCellAnchor>
    <xdr:from>
      <xdr:col>1</xdr:col>
      <xdr:colOff>1200304</xdr:colOff>
      <xdr:row>32</xdr:row>
      <xdr:rowOff>86591</xdr:rowOff>
    </xdr:from>
    <xdr:to>
      <xdr:col>1</xdr:col>
      <xdr:colOff>2839163</xdr:colOff>
      <xdr:row>41</xdr:row>
      <xdr:rowOff>34133</xdr:rowOff>
    </xdr:to>
    <xdr:sp macro="" textlink="">
      <xdr:nvSpPr>
        <xdr:cNvPr id="11" name="Rectangle : coins arrondis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1CADD9A-D9D2-45CC-B7C8-BF372D57CF6D}"/>
            </a:ext>
          </a:extLst>
        </xdr:cNvPr>
        <xdr:cNvSpPr/>
      </xdr:nvSpPr>
      <xdr:spPr>
        <a:xfrm>
          <a:off x="2325986" y="9992591"/>
          <a:ext cx="1638859" cy="1506178"/>
        </a:xfrm>
        <a:prstGeom prst="roundRect">
          <a:avLst/>
        </a:prstGeom>
        <a:solidFill>
          <a:schemeClr val="accent2"/>
        </a:solidFill>
        <a:effectLst>
          <a:innerShdw blurRad="63500" dist="50800" dir="108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Rejoindre la feuille :</a:t>
          </a:r>
        </a:p>
        <a:p>
          <a:pPr algn="ctr"/>
          <a:endParaRPr lang="fr-FR" sz="140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QUIZ PREREQUIS </a:t>
          </a:r>
          <a:r>
            <a:rPr lang="fr-FR" sz="1400" b="0">
              <a:latin typeface="Arial" panose="020B0604020202020204" pitchFamily="34" charset="0"/>
              <a:cs typeface="Arial" panose="020B0604020202020204" pitchFamily="34" charset="0"/>
            </a:rPr>
            <a:t>(Eval'One)</a:t>
          </a:r>
        </a:p>
      </xdr:txBody>
    </xdr:sp>
    <xdr:clientData/>
  </xdr:twoCellAnchor>
  <xdr:twoCellAnchor>
    <xdr:from>
      <xdr:col>1</xdr:col>
      <xdr:colOff>1207384</xdr:colOff>
      <xdr:row>42</xdr:row>
      <xdr:rowOff>24044</xdr:rowOff>
    </xdr:from>
    <xdr:to>
      <xdr:col>1</xdr:col>
      <xdr:colOff>2919642</xdr:colOff>
      <xdr:row>50</xdr:row>
      <xdr:rowOff>125997</xdr:rowOff>
    </xdr:to>
    <xdr:sp macro="" textlink="">
      <xdr:nvSpPr>
        <xdr:cNvPr id="12" name="Rectangle : coins arrondi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4141048-101A-4149-96C2-33F750856DC9}"/>
            </a:ext>
          </a:extLst>
        </xdr:cNvPr>
        <xdr:cNvSpPr/>
      </xdr:nvSpPr>
      <xdr:spPr>
        <a:xfrm>
          <a:off x="2333066" y="11661862"/>
          <a:ext cx="1712258" cy="1487408"/>
        </a:xfrm>
        <a:prstGeom prst="roundRect">
          <a:avLst/>
        </a:prstGeom>
        <a:solidFill>
          <a:schemeClr val="accent2"/>
        </a:solidFill>
        <a:effectLst>
          <a:innerShdw blurRad="63500" dist="50800" dir="108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Rejoindre la feuille :</a:t>
          </a:r>
        </a:p>
        <a:p>
          <a:pPr algn="ctr"/>
          <a:endParaRPr lang="fr-FR" sz="140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400" b="0">
              <a:latin typeface="Arial" panose="020B0604020202020204" pitchFamily="34" charset="0"/>
              <a:cs typeface="Arial" panose="020B0604020202020204" pitchFamily="34" charset="0"/>
            </a:rPr>
            <a:t>QUIZ </a:t>
          </a:r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QCM FINAL </a:t>
          </a:r>
          <a:r>
            <a:rPr lang="fr-FR" sz="1400" b="0">
              <a:latin typeface="Arial" panose="020B0604020202020204" pitchFamily="34" charset="0"/>
              <a:cs typeface="Arial" panose="020B0604020202020204" pitchFamily="34" charset="0"/>
            </a:rPr>
            <a:t>(Eval'One)</a:t>
          </a:r>
        </a:p>
      </xdr:txBody>
    </xdr:sp>
    <xdr:clientData/>
  </xdr:twoCellAnchor>
  <xdr:twoCellAnchor>
    <xdr:from>
      <xdr:col>1</xdr:col>
      <xdr:colOff>270776</xdr:colOff>
      <xdr:row>52</xdr:row>
      <xdr:rowOff>71517</xdr:rowOff>
    </xdr:from>
    <xdr:to>
      <xdr:col>1</xdr:col>
      <xdr:colOff>1897870</xdr:colOff>
      <xdr:row>61</xdr:row>
      <xdr:rowOff>4979</xdr:rowOff>
    </xdr:to>
    <xdr:sp macro="" textlink="">
      <xdr:nvSpPr>
        <xdr:cNvPr id="13" name="Rectangle : coins arrondis 1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D2D35691-8089-401D-8A85-E31FA9A46927}"/>
            </a:ext>
          </a:extLst>
        </xdr:cNvPr>
        <xdr:cNvSpPr/>
      </xdr:nvSpPr>
      <xdr:spPr>
        <a:xfrm>
          <a:off x="1396458" y="13441153"/>
          <a:ext cx="1627094" cy="1492099"/>
        </a:xfrm>
        <a:prstGeom prst="roundRect">
          <a:avLst/>
        </a:prstGeom>
        <a:solidFill>
          <a:schemeClr val="accent2"/>
        </a:solidFill>
        <a:effectLst>
          <a:innerShdw blurRad="63500" dist="50800" dir="108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Rejoindre la feuille :</a:t>
          </a:r>
        </a:p>
        <a:p>
          <a:pPr algn="ctr"/>
          <a:endParaRPr lang="fr-FR" sz="140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400" b="0">
              <a:latin typeface="Arial" panose="020B0604020202020204" pitchFamily="34" charset="0"/>
              <a:cs typeface="Arial" panose="020B0604020202020204" pitchFamily="34" charset="0"/>
            </a:rPr>
            <a:t>RECAP NOTES - EVALS FINALES</a:t>
          </a:r>
        </a:p>
      </xdr:txBody>
    </xdr:sp>
    <xdr:clientData/>
  </xdr:twoCellAnchor>
  <xdr:twoCellAnchor>
    <xdr:from>
      <xdr:col>0</xdr:col>
      <xdr:colOff>445997</xdr:colOff>
      <xdr:row>42</xdr:row>
      <xdr:rowOff>19560</xdr:rowOff>
    </xdr:from>
    <xdr:to>
      <xdr:col>1</xdr:col>
      <xdr:colOff>924995</xdr:colOff>
      <xdr:row>50</xdr:row>
      <xdr:rowOff>137936</xdr:rowOff>
    </xdr:to>
    <xdr:sp macro="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092485AF-60BE-4997-BE30-9390E23A3364}"/>
            </a:ext>
          </a:extLst>
        </xdr:cNvPr>
        <xdr:cNvSpPr/>
      </xdr:nvSpPr>
      <xdr:spPr>
        <a:xfrm>
          <a:off x="445997" y="11657378"/>
          <a:ext cx="1604680" cy="1503831"/>
        </a:xfrm>
        <a:prstGeom prst="roundRect">
          <a:avLst/>
        </a:prstGeom>
        <a:solidFill>
          <a:srgbClr val="00B050"/>
        </a:solidFill>
        <a:effectLst>
          <a:innerShdw blurRad="63500" dist="50800" dir="108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Rejoindre la feuille :</a:t>
          </a:r>
        </a:p>
        <a:p>
          <a:pPr algn="ctr"/>
          <a:endParaRPr lang="fr-FR" sz="1400" b="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Eval MsP (GLOBALE)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78441</xdr:colOff>
      <xdr:row>30</xdr:row>
      <xdr:rowOff>26897</xdr:rowOff>
    </xdr:from>
    <xdr:to>
      <xdr:col>1</xdr:col>
      <xdr:colOff>1703293</xdr:colOff>
      <xdr:row>38</xdr:row>
      <xdr:rowOff>82926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656CDA9-69A0-4B47-988F-995772C00F53}"/>
            </a:ext>
          </a:extLst>
        </xdr:cNvPr>
        <xdr:cNvSpPr/>
      </xdr:nvSpPr>
      <xdr:spPr>
        <a:xfrm>
          <a:off x="392206" y="6425456"/>
          <a:ext cx="1624852" cy="1490382"/>
        </a:xfrm>
        <a:prstGeom prst="roundRect">
          <a:avLst/>
        </a:prstGeom>
        <a:solidFill>
          <a:schemeClr val="accent2"/>
        </a:solidFill>
        <a:effectLst>
          <a:innerShdw blurRad="63500" dist="50800" dir="108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Feuille :</a:t>
          </a:r>
        </a:p>
        <a:p>
          <a:pPr algn="ctr"/>
          <a:endParaRPr lang="fr-FR" sz="140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NOMS </a:t>
          </a:r>
          <a:r>
            <a:rPr lang="fr-FR" sz="1400" b="0">
              <a:latin typeface="Arial" panose="020B0604020202020204" pitchFamily="34" charset="0"/>
              <a:cs typeface="Arial" panose="020B0604020202020204" pitchFamily="34" charset="0"/>
            </a:rPr>
            <a:t>DES STAGIAIRES CIC</a:t>
          </a:r>
        </a:p>
        <a:p>
          <a:pPr algn="ctr"/>
          <a:r>
            <a:rPr lang="fr-FR" sz="1200" b="1">
              <a:latin typeface="Arial" panose="020B0604020202020204" pitchFamily="34" charset="0"/>
              <a:cs typeface="Arial" panose="020B0604020202020204" pitchFamily="34" charset="0"/>
            </a:rPr>
            <a:t>(Tableau de bord)</a:t>
          </a:r>
        </a:p>
      </xdr:txBody>
    </xdr:sp>
    <xdr:clientData/>
  </xdr:twoCellAnchor>
  <xdr:twoCellAnchor>
    <xdr:from>
      <xdr:col>1</xdr:col>
      <xdr:colOff>1902199</xdr:colOff>
      <xdr:row>30</xdr:row>
      <xdr:rowOff>22412</xdr:rowOff>
    </xdr:from>
    <xdr:to>
      <xdr:col>2</xdr:col>
      <xdr:colOff>493058</xdr:colOff>
      <xdr:row>38</xdr:row>
      <xdr:rowOff>94237</xdr:rowOff>
    </xdr:to>
    <xdr:sp macro="" textlink="">
      <xdr:nvSpPr>
        <xdr:cNvPr id="3" name="Rectangle : coins arrondi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B82D051-CE86-4E36-8576-CA5F77E6B586}"/>
            </a:ext>
          </a:extLst>
        </xdr:cNvPr>
        <xdr:cNvSpPr/>
      </xdr:nvSpPr>
      <xdr:spPr>
        <a:xfrm>
          <a:off x="2215964" y="6420971"/>
          <a:ext cx="1638859" cy="1506178"/>
        </a:xfrm>
        <a:prstGeom prst="roundRect">
          <a:avLst/>
        </a:prstGeom>
        <a:solidFill>
          <a:schemeClr val="accent2"/>
        </a:solidFill>
        <a:effectLst>
          <a:innerShdw blurRad="63500" dist="50800" dir="108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Rejoindre la feuille :</a:t>
          </a:r>
        </a:p>
        <a:p>
          <a:pPr algn="ctr"/>
          <a:endParaRPr lang="fr-FR" sz="140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QUIZ PREREQUIS </a:t>
          </a:r>
          <a:r>
            <a:rPr lang="fr-FR" sz="1400" b="0">
              <a:latin typeface="Arial" panose="020B0604020202020204" pitchFamily="34" charset="0"/>
              <a:cs typeface="Arial" panose="020B0604020202020204" pitchFamily="34" charset="0"/>
            </a:rPr>
            <a:t>(Eval'One)</a:t>
          </a:r>
        </a:p>
      </xdr:txBody>
    </xdr:sp>
    <xdr:clientData/>
  </xdr:twoCellAnchor>
  <xdr:twoCellAnchor>
    <xdr:from>
      <xdr:col>2</xdr:col>
      <xdr:colOff>2602006</xdr:colOff>
      <xdr:row>30</xdr:row>
      <xdr:rowOff>29137</xdr:rowOff>
    </xdr:from>
    <xdr:to>
      <xdr:col>2</xdr:col>
      <xdr:colOff>4314264</xdr:colOff>
      <xdr:row>38</xdr:row>
      <xdr:rowOff>82192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766D784E-A853-4D05-9D16-CEA97B862993}"/>
            </a:ext>
          </a:extLst>
        </xdr:cNvPr>
        <xdr:cNvSpPr/>
      </xdr:nvSpPr>
      <xdr:spPr>
        <a:xfrm>
          <a:off x="5963771" y="6427696"/>
          <a:ext cx="1712258" cy="1487408"/>
        </a:xfrm>
        <a:prstGeom prst="roundRect">
          <a:avLst/>
        </a:prstGeom>
        <a:solidFill>
          <a:srgbClr val="00B050"/>
        </a:solidFill>
        <a:effectLst>
          <a:innerShdw blurRad="63500" dist="50800" dir="108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Rejoindre la feuille :</a:t>
          </a:r>
        </a:p>
        <a:p>
          <a:pPr algn="ctr"/>
          <a:endParaRPr lang="fr-FR" sz="140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400" b="0">
              <a:latin typeface="Arial" panose="020B0604020202020204" pitchFamily="34" charset="0"/>
              <a:cs typeface="Arial" panose="020B0604020202020204" pitchFamily="34" charset="0"/>
            </a:rPr>
            <a:t>QUIZ </a:t>
          </a:r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QCM FINAL </a:t>
          </a:r>
          <a:r>
            <a:rPr lang="fr-FR" sz="1400" b="0">
              <a:latin typeface="Arial" panose="020B0604020202020204" pitchFamily="34" charset="0"/>
              <a:cs typeface="Arial" panose="020B0604020202020204" pitchFamily="34" charset="0"/>
            </a:rPr>
            <a:t>(Eval'One)</a:t>
          </a:r>
        </a:p>
      </xdr:txBody>
    </xdr:sp>
    <xdr:clientData/>
  </xdr:twoCellAnchor>
  <xdr:twoCellAnchor>
    <xdr:from>
      <xdr:col>2</xdr:col>
      <xdr:colOff>4592170</xdr:colOff>
      <xdr:row>30</xdr:row>
      <xdr:rowOff>24655</xdr:rowOff>
    </xdr:from>
    <xdr:to>
      <xdr:col>2</xdr:col>
      <xdr:colOff>6219264</xdr:colOff>
      <xdr:row>38</xdr:row>
      <xdr:rowOff>82401</xdr:rowOff>
    </xdr:to>
    <xdr:sp macro="" textlink="">
      <xdr:nvSpPr>
        <xdr:cNvPr id="5" name="Rectangle : coins arrondi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227A872-F175-4F85-BD91-CC3A00498BA7}"/>
            </a:ext>
          </a:extLst>
        </xdr:cNvPr>
        <xdr:cNvSpPr/>
      </xdr:nvSpPr>
      <xdr:spPr>
        <a:xfrm>
          <a:off x="7953935" y="6423214"/>
          <a:ext cx="1627094" cy="1492099"/>
        </a:xfrm>
        <a:prstGeom prst="roundRect">
          <a:avLst/>
        </a:prstGeom>
        <a:solidFill>
          <a:schemeClr val="accent2"/>
        </a:solidFill>
        <a:effectLst>
          <a:innerShdw blurRad="63500" dist="50800" dir="108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Rejoindre la feuille :</a:t>
          </a:r>
        </a:p>
        <a:p>
          <a:pPr algn="ctr"/>
          <a:endParaRPr lang="fr-FR" sz="140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400" b="0">
              <a:latin typeface="Arial" panose="020B0604020202020204" pitchFamily="34" charset="0"/>
              <a:cs typeface="Arial" panose="020B0604020202020204" pitchFamily="34" charset="0"/>
            </a:rPr>
            <a:t>RECAP NOTES - EVALS FINALES</a:t>
          </a:r>
        </a:p>
      </xdr:txBody>
    </xdr:sp>
    <xdr:clientData/>
  </xdr:twoCellAnchor>
  <xdr:twoCellAnchor>
    <xdr:from>
      <xdr:col>2</xdr:col>
      <xdr:colOff>714937</xdr:colOff>
      <xdr:row>30</xdr:row>
      <xdr:rowOff>24653</xdr:rowOff>
    </xdr:from>
    <xdr:to>
      <xdr:col>2</xdr:col>
      <xdr:colOff>2319617</xdr:colOff>
      <xdr:row>38</xdr:row>
      <xdr:rowOff>94131</xdr:rowOff>
    </xdr:to>
    <xdr:sp macro="" textlink="">
      <xdr:nvSpPr>
        <xdr:cNvPr id="10" name="Rectangle : coins arrondis 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2EEC350C-3EF3-4FFE-B695-90526D6B6BCA}"/>
            </a:ext>
          </a:extLst>
        </xdr:cNvPr>
        <xdr:cNvSpPr/>
      </xdr:nvSpPr>
      <xdr:spPr>
        <a:xfrm>
          <a:off x="4076702" y="6423212"/>
          <a:ext cx="1604680" cy="1503831"/>
        </a:xfrm>
        <a:prstGeom prst="roundRect">
          <a:avLst/>
        </a:prstGeom>
        <a:solidFill>
          <a:schemeClr val="accent2"/>
        </a:solidFill>
        <a:effectLst>
          <a:innerShdw blurRad="63500" dist="50800" dir="108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Arial" panose="020B0604020202020204" pitchFamily="34" charset="0"/>
              <a:cs typeface="Arial" panose="020B0604020202020204" pitchFamily="34" charset="0"/>
            </a:rPr>
            <a:t>Rejoindre la feuille :</a:t>
          </a:r>
        </a:p>
        <a:p>
          <a:pPr algn="ctr"/>
          <a:endParaRPr lang="fr-FR" sz="1400" b="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Eval MsP (GLOBALE)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2073088</xdr:colOff>
      <xdr:row>2</xdr:row>
      <xdr:rowOff>179294</xdr:rowOff>
    </xdr:from>
    <xdr:to>
      <xdr:col>8</xdr:col>
      <xdr:colOff>3709147</xdr:colOff>
      <xdr:row>4</xdr:row>
      <xdr:rowOff>336176</xdr:rowOff>
    </xdr:to>
    <xdr:sp macro="[0]!Feuil6.envoyerParMai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084A4AF-641E-D33A-97E1-FE8852EF3092}"/>
            </a:ext>
          </a:extLst>
        </xdr:cNvPr>
        <xdr:cNvSpPr/>
      </xdr:nvSpPr>
      <xdr:spPr>
        <a:xfrm>
          <a:off x="12012706" y="941294"/>
          <a:ext cx="1636059" cy="582706"/>
        </a:xfrm>
        <a:prstGeom prst="roundRect">
          <a:avLst/>
        </a:prstGeom>
        <a:solidFill>
          <a:srgbClr val="5B7EA5"/>
        </a:solidFill>
        <a:ln>
          <a:solidFill>
            <a:srgbClr val="212C3B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Envoie à Sandra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371474</xdr:colOff>
      <xdr:row>4</xdr:row>
      <xdr:rowOff>43386</xdr:rowOff>
    </xdr:from>
    <xdr:to>
      <xdr:col>18</xdr:col>
      <xdr:colOff>17751</xdr:colOff>
      <xdr:row>26</xdr:row>
      <xdr:rowOff>189624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FA88451-E927-78F0-B8A9-A6028C1B13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15824" y="805386"/>
          <a:ext cx="8028277" cy="54135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EEDF0-E10D-4556-83D6-0DF8C116DE08}">
  <sheetPr codeName="Feuil1">
    <tabColor rgb="FFFFFF00"/>
  </sheetPr>
  <dimension ref="A1:D37"/>
  <sheetViews>
    <sheetView zoomScale="85" zoomScaleNormal="85" workbookViewId="0">
      <selection activeCell="C12" sqref="C12"/>
    </sheetView>
  </sheetViews>
  <sheetFormatPr baseColWidth="10" defaultColWidth="11.42578125" defaultRowHeight="14.25" x14ac:dyDescent="0.2"/>
  <cols>
    <col min="1" max="1" width="21.5703125" style="2" customWidth="1"/>
    <col min="2" max="2" width="47.7109375" style="2" customWidth="1"/>
    <col min="3" max="3" width="75.42578125" style="2" customWidth="1"/>
    <col min="4" max="4" width="41" style="2" customWidth="1"/>
    <col min="5" max="16384" width="11.42578125" style="2"/>
  </cols>
  <sheetData>
    <row r="1" spans="1:4" x14ac:dyDescent="0.2">
      <c r="A1" s="10"/>
      <c r="B1" s="10"/>
      <c r="C1" s="10"/>
    </row>
    <row r="2" spans="1:4" ht="26.25" x14ac:dyDescent="0.4">
      <c r="A2" s="10"/>
      <c r="B2" s="89"/>
      <c r="C2" s="89"/>
    </row>
    <row r="3" spans="1:4" ht="28.5" customHeight="1" x14ac:dyDescent="0.2">
      <c r="A3" s="10"/>
      <c r="B3" s="92"/>
      <c r="C3" s="93"/>
    </row>
    <row r="4" spans="1:4" ht="15.75" x14ac:dyDescent="0.25">
      <c r="A4" s="49"/>
      <c r="B4" s="50" t="s">
        <v>53</v>
      </c>
      <c r="C4" s="11"/>
    </row>
    <row r="5" spans="1:4" ht="15.75" x14ac:dyDescent="0.25">
      <c r="A5" s="49"/>
      <c r="B5" s="32" t="s">
        <v>54</v>
      </c>
      <c r="C5" s="11"/>
    </row>
    <row r="6" spans="1:4" x14ac:dyDescent="0.2">
      <c r="A6" s="10"/>
      <c r="B6" s="12"/>
      <c r="C6" s="10"/>
    </row>
    <row r="7" spans="1:4" ht="14.25" customHeight="1" x14ac:dyDescent="0.2">
      <c r="A7" s="10"/>
      <c r="B7" s="12"/>
      <c r="C7" s="90" t="s">
        <v>15</v>
      </c>
    </row>
    <row r="8" spans="1:4" ht="77.25" customHeight="1" x14ac:dyDescent="0.2">
      <c r="A8" s="10"/>
      <c r="B8" s="12"/>
      <c r="C8" s="91"/>
    </row>
    <row r="9" spans="1:4" ht="15" x14ac:dyDescent="0.2">
      <c r="A9" s="10"/>
      <c r="B9" s="12">
        <v>1</v>
      </c>
      <c r="C9" s="51" t="s">
        <v>56</v>
      </c>
      <c r="D9" s="21"/>
    </row>
    <row r="10" spans="1:4" ht="15" x14ac:dyDescent="0.2">
      <c r="A10" s="10"/>
      <c r="B10" s="12">
        <v>2</v>
      </c>
      <c r="C10" s="51" t="s">
        <v>57</v>
      </c>
      <c r="D10" s="21"/>
    </row>
    <row r="11" spans="1:4" ht="15" x14ac:dyDescent="0.2">
      <c r="A11" s="10"/>
      <c r="B11" s="12">
        <v>3</v>
      </c>
      <c r="C11" s="51" t="s">
        <v>58</v>
      </c>
      <c r="D11" s="21"/>
    </row>
    <row r="12" spans="1:4" ht="15" x14ac:dyDescent="0.2">
      <c r="A12" s="10"/>
      <c r="B12" s="12">
        <v>4</v>
      </c>
      <c r="C12" s="51"/>
      <c r="D12" s="21"/>
    </row>
    <row r="13" spans="1:4" ht="15" x14ac:dyDescent="0.2">
      <c r="A13" s="10"/>
      <c r="B13" s="12">
        <v>5</v>
      </c>
      <c r="C13" s="51"/>
      <c r="D13" s="21"/>
    </row>
    <row r="14" spans="1:4" ht="15" x14ac:dyDescent="0.2">
      <c r="A14" s="10"/>
      <c r="B14" s="12">
        <v>6</v>
      </c>
      <c r="C14" s="51"/>
      <c r="D14" s="21"/>
    </row>
    <row r="15" spans="1:4" ht="15" x14ac:dyDescent="0.2">
      <c r="A15" s="10"/>
      <c r="B15" s="12">
        <v>7</v>
      </c>
      <c r="C15" s="51"/>
      <c r="D15" s="21"/>
    </row>
    <row r="16" spans="1:4" ht="15" x14ac:dyDescent="0.2">
      <c r="A16" s="10"/>
      <c r="B16" s="12">
        <v>8</v>
      </c>
      <c r="C16" s="51"/>
      <c r="D16" s="21"/>
    </row>
    <row r="17" spans="1:4" ht="15" x14ac:dyDescent="0.2">
      <c r="A17" s="10"/>
      <c r="B17" s="12">
        <v>9</v>
      </c>
      <c r="C17" s="51"/>
      <c r="D17" s="21"/>
    </row>
    <row r="18" spans="1:4" ht="15" x14ac:dyDescent="0.2">
      <c r="A18" s="10"/>
      <c r="B18" s="12">
        <v>10</v>
      </c>
      <c r="C18" s="51"/>
      <c r="D18" s="21"/>
    </row>
    <row r="19" spans="1:4" ht="15" x14ac:dyDescent="0.2">
      <c r="A19" s="10"/>
      <c r="B19" s="12">
        <v>11</v>
      </c>
      <c r="C19" s="51"/>
      <c r="D19" s="21"/>
    </row>
    <row r="20" spans="1:4" ht="15" x14ac:dyDescent="0.2">
      <c r="A20" s="10"/>
      <c r="B20" s="12">
        <v>12</v>
      </c>
      <c r="C20" s="51"/>
      <c r="D20" s="21"/>
    </row>
    <row r="21" spans="1:4" ht="15" x14ac:dyDescent="0.2">
      <c r="A21" s="10"/>
      <c r="B21" s="12"/>
      <c r="C21" s="52"/>
      <c r="D21" s="21"/>
    </row>
    <row r="22" spans="1:4" ht="15" x14ac:dyDescent="0.2">
      <c r="A22" s="10"/>
      <c r="B22" s="12"/>
      <c r="C22" s="52"/>
      <c r="D22" s="21"/>
    </row>
    <row r="23" spans="1:4" ht="15" x14ac:dyDescent="0.2">
      <c r="A23" s="10"/>
      <c r="B23" s="12"/>
      <c r="C23" s="52"/>
      <c r="D23" s="21"/>
    </row>
    <row r="24" spans="1:4" ht="15" x14ac:dyDescent="0.2">
      <c r="A24" s="10"/>
      <c r="B24" s="12"/>
      <c r="C24" s="52"/>
      <c r="D24" s="21"/>
    </row>
    <row r="25" spans="1:4" ht="15" x14ac:dyDescent="0.2">
      <c r="A25" s="10"/>
      <c r="B25" s="12"/>
      <c r="C25" s="52"/>
      <c r="D25" s="21"/>
    </row>
    <row r="26" spans="1:4" ht="15" x14ac:dyDescent="0.2">
      <c r="A26" s="10"/>
      <c r="B26" s="12"/>
      <c r="C26" s="52"/>
      <c r="D26" s="21"/>
    </row>
    <row r="27" spans="1:4" x14ac:dyDescent="0.2">
      <c r="A27" s="10"/>
      <c r="B27" s="12"/>
    </row>
    <row r="28" spans="1:4" x14ac:dyDescent="0.2">
      <c r="A28" s="10"/>
      <c r="B28" s="12"/>
    </row>
    <row r="29" spans="1:4" x14ac:dyDescent="0.2">
      <c r="A29" s="10"/>
      <c r="B29" s="12"/>
    </row>
    <row r="30" spans="1:4" x14ac:dyDescent="0.2">
      <c r="B30" s="12"/>
    </row>
    <row r="31" spans="1:4" x14ac:dyDescent="0.2">
      <c r="B31" s="12"/>
    </row>
    <row r="32" spans="1:4" x14ac:dyDescent="0.2">
      <c r="B32" s="12"/>
    </row>
    <row r="33" spans="2:2" x14ac:dyDescent="0.2">
      <c r="B33" s="12"/>
    </row>
    <row r="34" spans="2:2" x14ac:dyDescent="0.2">
      <c r="B34" s="12"/>
    </row>
    <row r="35" spans="2:2" x14ac:dyDescent="0.2">
      <c r="B35" s="12"/>
    </row>
    <row r="36" spans="2:2" x14ac:dyDescent="0.2">
      <c r="B36" s="12"/>
    </row>
    <row r="37" spans="2:2" x14ac:dyDescent="0.2">
      <c r="B37" s="12"/>
    </row>
  </sheetData>
  <mergeCells count="3">
    <mergeCell ref="B2:C2"/>
    <mergeCell ref="C7:C8"/>
    <mergeCell ref="B3:C3"/>
  </mergeCells>
  <phoneticPr fontId="15" type="noConversion"/>
  <conditionalFormatting sqref="C9:C20">
    <cfRule type="containsBlanks" dxfId="43" priority="1" stopIfTrue="1">
      <formula>LEN(TRIM(C9))=0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7B43E-7B1D-4BBF-AF3B-CEAB5BF0E17E}">
  <sheetPr codeName="Feuil2">
    <tabColor rgb="FFFFFF00"/>
  </sheetPr>
  <dimension ref="A1:F24"/>
  <sheetViews>
    <sheetView zoomScale="85" zoomScaleNormal="85" zoomScaleSheetLayoutView="100" workbookViewId="0">
      <selection activeCell="C12" sqref="C12"/>
    </sheetView>
  </sheetViews>
  <sheetFormatPr baseColWidth="10" defaultColWidth="11.42578125" defaultRowHeight="14.25" x14ac:dyDescent="0.2"/>
  <cols>
    <col min="1" max="1" width="4.7109375" style="2" customWidth="1"/>
    <col min="2" max="2" width="41.5703125" style="2" customWidth="1"/>
    <col min="3" max="3" width="94.5703125" style="2" customWidth="1"/>
    <col min="4" max="16384" width="11.42578125" style="2"/>
  </cols>
  <sheetData>
    <row r="1" spans="1:6" x14ac:dyDescent="0.2">
      <c r="A1" s="10"/>
      <c r="B1" s="10"/>
      <c r="C1" s="10"/>
      <c r="D1" s="10"/>
    </row>
    <row r="2" spans="1:6" ht="26.25" x14ac:dyDescent="0.4">
      <c r="A2" s="10"/>
      <c r="B2" s="89" t="s">
        <v>4</v>
      </c>
      <c r="C2" s="89"/>
      <c r="D2" s="10"/>
    </row>
    <row r="3" spans="1:6" ht="26.25" x14ac:dyDescent="0.2">
      <c r="A3" s="10"/>
      <c r="B3" s="100" t="s">
        <v>5</v>
      </c>
      <c r="C3" s="100"/>
      <c r="D3" s="13"/>
    </row>
    <row r="4" spans="1:6" ht="15.75" x14ac:dyDescent="0.2">
      <c r="A4" s="10"/>
      <c r="B4" s="39" t="str">
        <f>'1 - Noms '!B4</f>
        <v>vb</v>
      </c>
      <c r="C4" s="95"/>
      <c r="D4" s="95"/>
    </row>
    <row r="5" spans="1:6" ht="15.75" x14ac:dyDescent="0.2">
      <c r="A5" s="10"/>
      <c r="B5" s="39" t="str">
        <f>'1 - Noms '!B5</f>
        <v>25 et 26 mai 2024</v>
      </c>
      <c r="C5" s="11"/>
    </row>
    <row r="6" spans="1:6" ht="15" thickBot="1" x14ac:dyDescent="0.25">
      <c r="A6" s="10"/>
      <c r="B6" s="12"/>
      <c r="C6" s="10"/>
    </row>
    <row r="7" spans="1:6" x14ac:dyDescent="0.2">
      <c r="A7" s="10"/>
      <c r="B7" s="96" t="s">
        <v>16</v>
      </c>
      <c r="C7" s="98" t="s">
        <v>14</v>
      </c>
    </row>
    <row r="8" spans="1:6" ht="77.25" customHeight="1" x14ac:dyDescent="0.2">
      <c r="A8" s="10"/>
      <c r="B8" s="97"/>
      <c r="C8" s="99"/>
      <c r="F8" s="14"/>
    </row>
    <row r="9" spans="1:6" ht="15" x14ac:dyDescent="0.2">
      <c r="A9" s="31">
        <v>1</v>
      </c>
      <c r="B9" s="62" t="str">
        <f>IF('1 - Noms '!C9="","",'1 - Noms '!C9)</f>
        <v>Gaga Lady</v>
      </c>
      <c r="C9" s="81">
        <v>15</v>
      </c>
    </row>
    <row r="10" spans="1:6" ht="15" x14ac:dyDescent="0.2">
      <c r="A10" s="31">
        <v>2</v>
      </c>
      <c r="B10" s="62" t="str">
        <f>IF('1 - Noms '!C10="","",'1 - Noms '!C10)</f>
        <v>SMITH Will</v>
      </c>
      <c r="C10" s="81">
        <v>8</v>
      </c>
    </row>
    <row r="11" spans="1:6" ht="15" x14ac:dyDescent="0.2">
      <c r="A11" s="31">
        <v>3</v>
      </c>
      <c r="B11" s="62" t="str">
        <f>IF('1 - Noms '!C11="","",'1 - Noms '!C11)</f>
        <v>DURAND Gégé</v>
      </c>
      <c r="C11" s="81">
        <v>13</v>
      </c>
    </row>
    <row r="12" spans="1:6" ht="15" x14ac:dyDescent="0.2">
      <c r="A12" s="31">
        <v>4</v>
      </c>
      <c r="B12" s="62" t="str">
        <f>IF('1 - Noms '!C12="","",'1 - Noms '!C12)</f>
        <v/>
      </c>
      <c r="C12" s="81"/>
    </row>
    <row r="13" spans="1:6" ht="15" x14ac:dyDescent="0.2">
      <c r="A13" s="31">
        <v>5</v>
      </c>
      <c r="B13" s="62" t="str">
        <f>IF('1 - Noms '!C13="","",'1 - Noms '!C13)</f>
        <v/>
      </c>
      <c r="C13" s="81"/>
    </row>
    <row r="14" spans="1:6" ht="15" x14ac:dyDescent="0.2">
      <c r="A14" s="31">
        <v>6</v>
      </c>
      <c r="B14" s="62" t="str">
        <f>IF('1 - Noms '!C14="","",'1 - Noms '!C14)</f>
        <v/>
      </c>
      <c r="C14" s="81"/>
    </row>
    <row r="15" spans="1:6" ht="15" x14ac:dyDescent="0.2">
      <c r="A15" s="31">
        <v>7</v>
      </c>
      <c r="B15" s="62" t="str">
        <f>IF('1 - Noms '!C15="","",'1 - Noms '!C15)</f>
        <v/>
      </c>
      <c r="C15" s="81"/>
    </row>
    <row r="16" spans="1:6" ht="15" x14ac:dyDescent="0.2">
      <c r="A16" s="31">
        <v>8</v>
      </c>
      <c r="B16" s="62" t="str">
        <f>IF('1 - Noms '!C16="","",'1 - Noms '!C16)</f>
        <v/>
      </c>
      <c r="C16" s="81"/>
    </row>
    <row r="17" spans="1:3" ht="15" x14ac:dyDescent="0.2">
      <c r="A17" s="31">
        <v>9</v>
      </c>
      <c r="B17" s="62" t="str">
        <f>IF('1 - Noms '!C17="","",'1 - Noms '!C17)</f>
        <v/>
      </c>
      <c r="C17" s="81"/>
    </row>
    <row r="18" spans="1:3" ht="15" x14ac:dyDescent="0.2">
      <c r="A18" s="31">
        <v>10</v>
      </c>
      <c r="B18" s="62" t="str">
        <f>IF('1 - Noms '!C18="","",'1 - Noms '!C18)</f>
        <v/>
      </c>
      <c r="C18" s="81"/>
    </row>
    <row r="19" spans="1:3" ht="15" x14ac:dyDescent="0.2">
      <c r="A19" s="31">
        <v>11</v>
      </c>
      <c r="B19" s="62" t="str">
        <f>IF('1 - Noms '!C19="","",'1 - Noms '!C19)</f>
        <v/>
      </c>
      <c r="C19" s="81"/>
    </row>
    <row r="20" spans="1:3" ht="15" x14ac:dyDescent="0.2">
      <c r="A20" s="31">
        <v>12</v>
      </c>
      <c r="B20" s="62" t="str">
        <f>IF('1 - Noms '!C20="","",'1 - Noms '!C20)</f>
        <v/>
      </c>
      <c r="C20" s="81"/>
    </row>
    <row r="21" spans="1:3" ht="32.25" hidden="1" customHeight="1" thickBot="1" x14ac:dyDescent="0.25">
      <c r="A21" s="10"/>
      <c r="B21" s="15" t="s">
        <v>17</v>
      </c>
      <c r="C21" s="16">
        <v>0</v>
      </c>
    </row>
    <row r="22" spans="1:3" x14ac:dyDescent="0.2">
      <c r="A22" s="10"/>
    </row>
    <row r="23" spans="1:3" ht="15.75" x14ac:dyDescent="0.25">
      <c r="A23" s="10"/>
      <c r="B23" s="94" t="s">
        <v>6</v>
      </c>
      <c r="C23" s="94"/>
    </row>
    <row r="24" spans="1:3" x14ac:dyDescent="0.2">
      <c r="A24" s="10"/>
    </row>
  </sheetData>
  <mergeCells count="6">
    <mergeCell ref="B23:C23"/>
    <mergeCell ref="B2:C2"/>
    <mergeCell ref="C4:D4"/>
    <mergeCell ref="B7:B8"/>
    <mergeCell ref="C7:C8"/>
    <mergeCell ref="B3:C3"/>
  </mergeCells>
  <phoneticPr fontId="15" type="noConversion"/>
  <conditionalFormatting sqref="C9:C20">
    <cfRule type="containsBlanks" dxfId="42" priority="5" stopIfTrue="1">
      <formula>LEN(TRIM(C9))=0</formula>
    </cfRule>
  </conditionalFormatting>
  <conditionalFormatting sqref="C21">
    <cfRule type="cellIs" dxfId="41" priority="12" operator="equal">
      <formula>0.5</formula>
    </cfRule>
    <cfRule type="cellIs" dxfId="40" priority="13" operator="equal">
      <formula>1</formula>
    </cfRule>
    <cfRule type="cellIs" dxfId="39" priority="14" operator="equal">
      <formula>0</formula>
    </cfRule>
    <cfRule type="containsBlanks" dxfId="38" priority="22">
      <formula>LEN(TRIM(C21))=0</formula>
    </cfRule>
  </conditionalFormatting>
  <pageMargins left="0.7" right="0.7" top="0.75" bottom="0.75" header="0.3" footer="0.3"/>
  <pageSetup paperSize="9" scale="8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78923-D6F5-4051-A6F6-CE1FB4B1BE7D}">
  <sheetPr codeName="Feuil3">
    <tabColor rgb="FFFFFF00"/>
  </sheetPr>
  <dimension ref="A1:BA41"/>
  <sheetViews>
    <sheetView topLeftCell="A4" zoomScale="85" zoomScaleNormal="85" workbookViewId="0">
      <pane xSplit="2" topLeftCell="AD1" activePane="topRight" state="frozen"/>
      <selection activeCell="F37" sqref="F37"/>
      <selection pane="topRight" activeCell="C17" sqref="C17:AX20"/>
    </sheetView>
  </sheetViews>
  <sheetFormatPr baseColWidth="10" defaultColWidth="11.42578125" defaultRowHeight="14.25" x14ac:dyDescent="0.2"/>
  <cols>
    <col min="1" max="1" width="16.85546875" style="2" customWidth="1"/>
    <col min="2" max="2" width="47.7109375" style="2" customWidth="1"/>
    <col min="3" max="5" width="9.28515625" style="30" customWidth="1"/>
    <col min="6" max="19" width="9.28515625" style="2" customWidth="1"/>
    <col min="20" max="20" width="10.140625" style="2" customWidth="1"/>
    <col min="21" max="35" width="9.28515625" style="2" customWidth="1"/>
    <col min="36" max="47" width="11.42578125" style="2"/>
    <col min="48" max="50" width="16.140625" style="2" customWidth="1"/>
    <col min="51" max="51" width="1.5703125" style="2" customWidth="1"/>
    <col min="52" max="52" width="29" style="2" hidden="1" customWidth="1"/>
    <col min="53" max="53" width="30.85546875" style="2" customWidth="1"/>
    <col min="54" max="16384" width="11.42578125" style="2"/>
  </cols>
  <sheetData>
    <row r="1" spans="1:53" x14ac:dyDescent="0.2">
      <c r="A1" s="10"/>
      <c r="B1" s="10"/>
      <c r="C1" s="22"/>
    </row>
    <row r="2" spans="1:53" ht="26.25" x14ac:dyDescent="0.4">
      <c r="A2" s="10"/>
      <c r="B2" s="103" t="s">
        <v>4</v>
      </c>
      <c r="C2" s="104"/>
      <c r="D2" s="104"/>
      <c r="E2" s="104"/>
      <c r="F2" s="104"/>
      <c r="G2" s="104"/>
      <c r="H2" s="104"/>
      <c r="I2" s="104"/>
      <c r="J2" s="104"/>
      <c r="K2" s="104"/>
    </row>
    <row r="3" spans="1:53" ht="28.5" customHeight="1" x14ac:dyDescent="0.2">
      <c r="A3" s="10"/>
      <c r="B3" s="101" t="s">
        <v>21</v>
      </c>
      <c r="C3" s="102"/>
      <c r="D3" s="102"/>
      <c r="E3" s="102"/>
      <c r="F3" s="102"/>
      <c r="G3" s="102"/>
      <c r="H3" s="102"/>
      <c r="I3" s="102"/>
      <c r="J3" s="102"/>
      <c r="K3" s="102"/>
    </row>
    <row r="4" spans="1:53" ht="16.5" thickBot="1" x14ac:dyDescent="0.25">
      <c r="A4" s="10"/>
      <c r="B4" s="39" t="str">
        <f>'1 - Noms '!B4</f>
        <v>vb</v>
      </c>
      <c r="C4" s="28"/>
    </row>
    <row r="5" spans="1:53" ht="16.5" thickBot="1" x14ac:dyDescent="0.25">
      <c r="A5" s="10"/>
      <c r="B5" s="39" t="str">
        <f>'1 - Noms '!B5</f>
        <v>25 et 26 mai 2024</v>
      </c>
      <c r="C5" s="28"/>
      <c r="AO5" s="36"/>
    </row>
    <row r="6" spans="1:53" ht="18" x14ac:dyDescent="0.2">
      <c r="A6" s="10"/>
      <c r="B6" s="12"/>
      <c r="C6" s="29"/>
    </row>
    <row r="7" spans="1:53" ht="18" x14ac:dyDescent="0.25">
      <c r="A7" s="33" t="s">
        <v>22</v>
      </c>
      <c r="B7" s="27" t="s">
        <v>27</v>
      </c>
      <c r="C7" s="28"/>
    </row>
    <row r="8" spans="1:53" ht="15.75" customHeight="1" x14ac:dyDescent="0.25">
      <c r="A8" s="25"/>
      <c r="B8" s="27" t="s">
        <v>23</v>
      </c>
      <c r="C8" s="22"/>
    </row>
    <row r="9" spans="1:53" ht="15.75" customHeight="1" thickBot="1" x14ac:dyDescent="0.3">
      <c r="A9" s="25"/>
      <c r="B9" s="27" t="s">
        <v>24</v>
      </c>
    </row>
    <row r="10" spans="1:53" ht="28.5" customHeight="1" x14ac:dyDescent="0.2">
      <c r="A10" s="25"/>
      <c r="B10" s="26"/>
      <c r="C10" s="108" t="s">
        <v>28</v>
      </c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10"/>
      <c r="R10" s="122" t="s">
        <v>29</v>
      </c>
      <c r="S10" s="123"/>
      <c r="T10" s="123"/>
      <c r="U10" s="123"/>
      <c r="V10" s="123"/>
      <c r="W10" s="123"/>
      <c r="X10" s="123"/>
      <c r="Y10" s="123"/>
      <c r="Z10" s="124"/>
      <c r="AA10" s="122" t="s">
        <v>30</v>
      </c>
      <c r="AB10" s="123"/>
      <c r="AC10" s="123"/>
      <c r="AD10" s="123"/>
      <c r="AE10" s="123"/>
      <c r="AF10" s="123"/>
      <c r="AG10" s="123"/>
      <c r="AH10" s="123"/>
      <c r="AI10" s="124"/>
      <c r="AJ10" s="108" t="s">
        <v>31</v>
      </c>
      <c r="AK10" s="109"/>
      <c r="AL10" s="109"/>
      <c r="AM10" s="109"/>
      <c r="AN10" s="109"/>
      <c r="AO10" s="109"/>
      <c r="AP10" s="109"/>
      <c r="AQ10" s="109"/>
      <c r="AR10" s="109"/>
      <c r="AS10" s="109"/>
      <c r="AT10" s="109"/>
      <c r="AU10" s="110"/>
      <c r="AV10" s="122" t="s">
        <v>32</v>
      </c>
      <c r="AW10" s="123"/>
      <c r="AX10" s="124"/>
      <c r="AY10" s="26"/>
      <c r="AZ10" s="125" t="s">
        <v>33</v>
      </c>
      <c r="BA10" s="128" t="s">
        <v>34</v>
      </c>
    </row>
    <row r="11" spans="1:53" ht="66.75" customHeight="1" thickBot="1" x14ac:dyDescent="0.25">
      <c r="A11" s="25"/>
      <c r="B11" s="26"/>
      <c r="C11" s="112" t="s">
        <v>10</v>
      </c>
      <c r="D11" s="113"/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113"/>
      <c r="P11" s="113"/>
      <c r="Q11" s="114"/>
      <c r="R11" s="119" t="s">
        <v>20</v>
      </c>
      <c r="S11" s="120"/>
      <c r="T11" s="120"/>
      <c r="U11" s="120"/>
      <c r="V11" s="120"/>
      <c r="W11" s="120"/>
      <c r="X11" s="120"/>
      <c r="Y11" s="120"/>
      <c r="Z11" s="121"/>
      <c r="AA11" s="119" t="s">
        <v>11</v>
      </c>
      <c r="AB11" s="120"/>
      <c r="AC11" s="120"/>
      <c r="AD11" s="120"/>
      <c r="AE11" s="120"/>
      <c r="AF11" s="120"/>
      <c r="AG11" s="120"/>
      <c r="AH11" s="120"/>
      <c r="AI11" s="121"/>
      <c r="AJ11" s="112" t="s">
        <v>12</v>
      </c>
      <c r="AK11" s="113"/>
      <c r="AL11" s="113"/>
      <c r="AM11" s="113"/>
      <c r="AN11" s="113"/>
      <c r="AO11" s="113"/>
      <c r="AP11" s="113"/>
      <c r="AQ11" s="113"/>
      <c r="AR11" s="113"/>
      <c r="AS11" s="113"/>
      <c r="AT11" s="113"/>
      <c r="AU11" s="114"/>
      <c r="AV11" s="112" t="s">
        <v>13</v>
      </c>
      <c r="AW11" s="113"/>
      <c r="AX11" s="114"/>
      <c r="AY11" s="26"/>
      <c r="AZ11" s="126"/>
      <c r="BA11" s="129"/>
    </row>
    <row r="12" spans="1:53" ht="130.5" customHeight="1" x14ac:dyDescent="0.2">
      <c r="A12" s="12"/>
      <c r="B12" s="53" t="s">
        <v>35</v>
      </c>
      <c r="C12" s="105" t="s">
        <v>36</v>
      </c>
      <c r="D12" s="106"/>
      <c r="E12" s="107"/>
      <c r="F12" s="105" t="s">
        <v>37</v>
      </c>
      <c r="G12" s="106"/>
      <c r="H12" s="107"/>
      <c r="I12" s="105" t="s">
        <v>38</v>
      </c>
      <c r="J12" s="106"/>
      <c r="K12" s="107"/>
      <c r="L12" s="105" t="s">
        <v>39</v>
      </c>
      <c r="M12" s="106"/>
      <c r="N12" s="107"/>
      <c r="O12" s="105" t="s">
        <v>40</v>
      </c>
      <c r="P12" s="106"/>
      <c r="Q12" s="111"/>
      <c r="R12" s="115" t="s">
        <v>41</v>
      </c>
      <c r="S12" s="116"/>
      <c r="T12" s="117"/>
      <c r="U12" s="118" t="s">
        <v>42</v>
      </c>
      <c r="V12" s="116"/>
      <c r="W12" s="117"/>
      <c r="X12" s="115" t="s">
        <v>43</v>
      </c>
      <c r="Y12" s="116"/>
      <c r="Z12" s="117"/>
      <c r="AA12" s="115" t="s">
        <v>44</v>
      </c>
      <c r="AB12" s="116"/>
      <c r="AC12" s="117"/>
      <c r="AD12" s="118" t="s">
        <v>45</v>
      </c>
      <c r="AE12" s="116"/>
      <c r="AF12" s="117"/>
      <c r="AG12" s="115" t="s">
        <v>46</v>
      </c>
      <c r="AH12" s="116"/>
      <c r="AI12" s="117"/>
      <c r="AJ12" s="105" t="s">
        <v>47</v>
      </c>
      <c r="AK12" s="106"/>
      <c r="AL12" s="107"/>
      <c r="AM12" s="105" t="s">
        <v>48</v>
      </c>
      <c r="AN12" s="106"/>
      <c r="AO12" s="107"/>
      <c r="AP12" s="105" t="s">
        <v>49</v>
      </c>
      <c r="AQ12" s="106"/>
      <c r="AR12" s="107"/>
      <c r="AS12" s="105" t="s">
        <v>50</v>
      </c>
      <c r="AT12" s="106"/>
      <c r="AU12" s="107"/>
      <c r="AV12" s="115" t="s">
        <v>51</v>
      </c>
      <c r="AW12" s="116"/>
      <c r="AX12" s="117"/>
      <c r="AY12" s="26"/>
      <c r="AZ12" s="126"/>
      <c r="BA12" s="129"/>
    </row>
    <row r="13" spans="1:53" ht="16.5" thickBot="1" x14ac:dyDescent="0.25">
      <c r="A13" s="12"/>
      <c r="B13" s="54"/>
      <c r="C13" s="55">
        <v>-1</v>
      </c>
      <c r="D13" s="56">
        <v>1</v>
      </c>
      <c r="E13" s="57">
        <v>2</v>
      </c>
      <c r="F13" s="55">
        <v>-1</v>
      </c>
      <c r="G13" s="56">
        <v>1</v>
      </c>
      <c r="H13" s="57">
        <v>2</v>
      </c>
      <c r="I13" s="55">
        <v>-1</v>
      </c>
      <c r="J13" s="56">
        <v>1</v>
      </c>
      <c r="K13" s="57">
        <v>2</v>
      </c>
      <c r="L13" s="55">
        <v>-1</v>
      </c>
      <c r="M13" s="56">
        <v>1</v>
      </c>
      <c r="N13" s="57">
        <v>2</v>
      </c>
      <c r="O13" s="55">
        <v>-1</v>
      </c>
      <c r="P13" s="56">
        <v>1</v>
      </c>
      <c r="Q13" s="58">
        <v>2</v>
      </c>
      <c r="R13" s="55">
        <v>-1</v>
      </c>
      <c r="S13" s="56">
        <v>1</v>
      </c>
      <c r="T13" s="57">
        <v>2</v>
      </c>
      <c r="U13" s="55">
        <v>-1</v>
      </c>
      <c r="V13" s="56">
        <v>1</v>
      </c>
      <c r="W13" s="57">
        <v>2</v>
      </c>
      <c r="X13" s="55">
        <v>-1</v>
      </c>
      <c r="Y13" s="56">
        <v>1</v>
      </c>
      <c r="Z13" s="57">
        <v>2</v>
      </c>
      <c r="AA13" s="55">
        <v>-1</v>
      </c>
      <c r="AB13" s="56">
        <v>1</v>
      </c>
      <c r="AC13" s="57">
        <v>2</v>
      </c>
      <c r="AD13" s="55">
        <v>-1</v>
      </c>
      <c r="AE13" s="56">
        <v>1</v>
      </c>
      <c r="AF13" s="57">
        <v>2</v>
      </c>
      <c r="AG13" s="55">
        <v>-1</v>
      </c>
      <c r="AH13" s="56">
        <v>1</v>
      </c>
      <c r="AI13" s="57">
        <v>2</v>
      </c>
      <c r="AJ13" s="55">
        <v>-1</v>
      </c>
      <c r="AK13" s="56">
        <v>1</v>
      </c>
      <c r="AL13" s="57">
        <v>2</v>
      </c>
      <c r="AM13" s="55">
        <v>-1</v>
      </c>
      <c r="AN13" s="56">
        <v>1</v>
      </c>
      <c r="AO13" s="57">
        <v>2</v>
      </c>
      <c r="AP13" s="55">
        <v>-1</v>
      </c>
      <c r="AQ13" s="56">
        <v>1</v>
      </c>
      <c r="AR13" s="57">
        <v>2</v>
      </c>
      <c r="AS13" s="55">
        <v>-1</v>
      </c>
      <c r="AT13" s="56">
        <v>1</v>
      </c>
      <c r="AU13" s="57">
        <v>2</v>
      </c>
      <c r="AV13" s="55">
        <v>-1</v>
      </c>
      <c r="AW13" s="56">
        <v>1</v>
      </c>
      <c r="AX13" s="57">
        <v>2</v>
      </c>
      <c r="AY13" s="26"/>
      <c r="AZ13" s="127"/>
      <c r="BA13" s="130"/>
    </row>
    <row r="14" spans="1:53" ht="15" x14ac:dyDescent="0.2">
      <c r="A14" s="31">
        <v>1</v>
      </c>
      <c r="B14" s="80" t="str">
        <f>IF('1 - Noms '!C9="","",'1 - Noms '!C9)</f>
        <v>Gaga Lady</v>
      </c>
      <c r="C14" s="59"/>
      <c r="D14" s="60">
        <v>1</v>
      </c>
      <c r="E14" s="61"/>
      <c r="F14" s="59"/>
      <c r="G14" s="60">
        <v>1</v>
      </c>
      <c r="H14" s="61"/>
      <c r="I14" s="59"/>
      <c r="J14" s="60">
        <v>1</v>
      </c>
      <c r="K14" s="61"/>
      <c r="L14" s="59"/>
      <c r="M14" s="60">
        <v>1</v>
      </c>
      <c r="N14" s="61"/>
      <c r="O14" s="59"/>
      <c r="P14" s="60">
        <v>1</v>
      </c>
      <c r="Q14" s="61"/>
      <c r="R14" s="59"/>
      <c r="S14" s="60"/>
      <c r="T14" s="61">
        <v>2</v>
      </c>
      <c r="U14" s="59"/>
      <c r="V14" s="60">
        <v>1</v>
      </c>
      <c r="W14" s="61"/>
      <c r="X14" s="59"/>
      <c r="Y14" s="60"/>
      <c r="Z14" s="61">
        <v>2</v>
      </c>
      <c r="AA14" s="59"/>
      <c r="AB14" s="60">
        <v>1</v>
      </c>
      <c r="AC14" s="61"/>
      <c r="AD14" s="59"/>
      <c r="AE14" s="60">
        <v>1</v>
      </c>
      <c r="AF14" s="61"/>
      <c r="AG14" s="59"/>
      <c r="AH14" s="60">
        <v>1</v>
      </c>
      <c r="AI14" s="61"/>
      <c r="AJ14" s="59"/>
      <c r="AK14" s="60"/>
      <c r="AL14" s="61">
        <v>2</v>
      </c>
      <c r="AM14" s="59"/>
      <c r="AN14" s="60">
        <v>1</v>
      </c>
      <c r="AO14" s="61"/>
      <c r="AP14" s="59"/>
      <c r="AQ14" s="60">
        <v>1</v>
      </c>
      <c r="AR14" s="61"/>
      <c r="AS14" s="59"/>
      <c r="AT14" s="60">
        <v>1</v>
      </c>
      <c r="AU14" s="61"/>
      <c r="AV14" s="59"/>
      <c r="AW14" s="60"/>
      <c r="AX14" s="61">
        <v>2</v>
      </c>
      <c r="AY14" s="26"/>
      <c r="AZ14" s="62">
        <f>SUM(C14:AX14)</f>
        <v>20</v>
      </c>
      <c r="BA14" s="63">
        <f>(AZ14*20)/32</f>
        <v>12.5</v>
      </c>
    </row>
    <row r="15" spans="1:53" ht="15" x14ac:dyDescent="0.2">
      <c r="A15" s="31">
        <v>2</v>
      </c>
      <c r="B15" s="80" t="str">
        <f>IF('1 - Noms '!C10="","",'1 - Noms '!C10)</f>
        <v>SMITH Will</v>
      </c>
      <c r="C15" s="64"/>
      <c r="D15" s="32">
        <v>1</v>
      </c>
      <c r="E15" s="65"/>
      <c r="F15" s="64"/>
      <c r="G15" s="32">
        <v>1</v>
      </c>
      <c r="H15" s="65"/>
      <c r="I15" s="64"/>
      <c r="J15" s="32">
        <v>1</v>
      </c>
      <c r="K15" s="65"/>
      <c r="L15" s="64"/>
      <c r="M15" s="32">
        <v>1</v>
      </c>
      <c r="N15" s="65"/>
      <c r="O15" s="64"/>
      <c r="P15" s="32">
        <v>1</v>
      </c>
      <c r="Q15" s="65"/>
      <c r="R15" s="64"/>
      <c r="S15" s="32">
        <v>1</v>
      </c>
      <c r="T15" s="65"/>
      <c r="U15" s="64"/>
      <c r="V15" s="32">
        <v>1</v>
      </c>
      <c r="W15" s="65"/>
      <c r="X15" s="64"/>
      <c r="Y15" s="32">
        <v>1</v>
      </c>
      <c r="Z15" s="65"/>
      <c r="AA15" s="64"/>
      <c r="AB15" s="32">
        <v>1</v>
      </c>
      <c r="AC15" s="65"/>
      <c r="AD15" s="64"/>
      <c r="AE15" s="32">
        <v>1</v>
      </c>
      <c r="AF15" s="65"/>
      <c r="AG15" s="64"/>
      <c r="AH15" s="32">
        <v>1</v>
      </c>
      <c r="AI15" s="65"/>
      <c r="AJ15" s="64"/>
      <c r="AK15" s="32">
        <v>1</v>
      </c>
      <c r="AL15" s="65"/>
      <c r="AM15" s="64"/>
      <c r="AN15" s="32">
        <v>1</v>
      </c>
      <c r="AO15" s="65"/>
      <c r="AP15" s="64"/>
      <c r="AQ15" s="32">
        <v>1</v>
      </c>
      <c r="AR15" s="65"/>
      <c r="AS15" s="64"/>
      <c r="AT15" s="32">
        <v>1</v>
      </c>
      <c r="AU15" s="65"/>
      <c r="AV15" s="64"/>
      <c r="AW15" s="32">
        <v>1</v>
      </c>
      <c r="AX15" s="65"/>
      <c r="AY15" s="26"/>
      <c r="AZ15" s="62">
        <f t="shared" ref="AZ15:AZ31" si="0">SUM(C15:AX15)</f>
        <v>16</v>
      </c>
      <c r="BA15" s="63">
        <f t="shared" ref="BA15:BA31" si="1">(AZ15*20)/32</f>
        <v>10</v>
      </c>
    </row>
    <row r="16" spans="1:53" ht="15" x14ac:dyDescent="0.2">
      <c r="A16" s="31">
        <v>3</v>
      </c>
      <c r="B16" s="80" t="str">
        <f>IF('1 - Noms '!C11="","",'1 - Noms '!C11)</f>
        <v>DURAND Gégé</v>
      </c>
      <c r="C16" s="64"/>
      <c r="D16" s="32"/>
      <c r="E16" s="65">
        <v>2</v>
      </c>
      <c r="F16" s="64"/>
      <c r="G16" s="32">
        <v>1</v>
      </c>
      <c r="H16" s="65"/>
      <c r="I16" s="64"/>
      <c r="J16" s="32">
        <v>1</v>
      </c>
      <c r="K16" s="65"/>
      <c r="L16" s="64"/>
      <c r="M16" s="32">
        <v>1</v>
      </c>
      <c r="N16" s="65"/>
      <c r="O16" s="64"/>
      <c r="P16" s="32"/>
      <c r="Q16" s="65">
        <v>2</v>
      </c>
      <c r="R16" s="64"/>
      <c r="S16" s="32">
        <v>1</v>
      </c>
      <c r="T16" s="65"/>
      <c r="U16" s="64"/>
      <c r="V16" s="32"/>
      <c r="W16" s="65">
        <v>2</v>
      </c>
      <c r="X16" s="64"/>
      <c r="Y16" s="32"/>
      <c r="Z16" s="65">
        <v>2</v>
      </c>
      <c r="AA16" s="64"/>
      <c r="AB16" s="32">
        <v>1</v>
      </c>
      <c r="AC16" s="65"/>
      <c r="AD16" s="64"/>
      <c r="AE16" s="32"/>
      <c r="AF16" s="65">
        <v>2</v>
      </c>
      <c r="AG16" s="64"/>
      <c r="AH16" s="32">
        <v>1</v>
      </c>
      <c r="AI16" s="65"/>
      <c r="AJ16" s="64"/>
      <c r="AK16" s="32"/>
      <c r="AL16" s="65">
        <v>2</v>
      </c>
      <c r="AM16" s="64"/>
      <c r="AN16" s="32">
        <v>1</v>
      </c>
      <c r="AO16" s="65"/>
      <c r="AP16" s="64"/>
      <c r="AQ16" s="32"/>
      <c r="AR16" s="65">
        <v>2</v>
      </c>
      <c r="AS16" s="64"/>
      <c r="AT16" s="32">
        <v>1</v>
      </c>
      <c r="AU16" s="65"/>
      <c r="AV16" s="64"/>
      <c r="AW16" s="32">
        <v>1</v>
      </c>
      <c r="AX16" s="65"/>
      <c r="AY16" s="26"/>
      <c r="AZ16" s="62">
        <f t="shared" si="0"/>
        <v>23</v>
      </c>
      <c r="BA16" s="63">
        <f t="shared" si="1"/>
        <v>14.375</v>
      </c>
    </row>
    <row r="17" spans="1:53" ht="15" x14ac:dyDescent="0.2">
      <c r="A17" s="31">
        <v>4</v>
      </c>
      <c r="B17" s="80" t="str">
        <f>IF('1 - Noms '!C12="","",'1 - Noms '!C12)</f>
        <v/>
      </c>
      <c r="C17" s="64"/>
      <c r="D17" s="32"/>
      <c r="E17" s="65"/>
      <c r="F17" s="64"/>
      <c r="G17" s="32"/>
      <c r="H17" s="65"/>
      <c r="I17" s="64"/>
      <c r="J17" s="32"/>
      <c r="K17" s="65"/>
      <c r="L17" s="64"/>
      <c r="M17" s="32"/>
      <c r="N17" s="65"/>
      <c r="O17" s="64"/>
      <c r="P17" s="32"/>
      <c r="Q17" s="65"/>
      <c r="R17" s="64"/>
      <c r="S17" s="32"/>
      <c r="T17" s="65"/>
      <c r="U17" s="64"/>
      <c r="V17" s="32"/>
      <c r="W17" s="65"/>
      <c r="X17" s="64"/>
      <c r="Y17" s="32"/>
      <c r="Z17" s="65"/>
      <c r="AA17" s="64"/>
      <c r="AB17" s="32"/>
      <c r="AC17" s="65"/>
      <c r="AD17" s="64"/>
      <c r="AE17" s="32"/>
      <c r="AF17" s="65"/>
      <c r="AG17" s="64"/>
      <c r="AH17" s="32"/>
      <c r="AI17" s="65"/>
      <c r="AJ17" s="64"/>
      <c r="AK17" s="32"/>
      <c r="AL17" s="65"/>
      <c r="AM17" s="64"/>
      <c r="AN17" s="32"/>
      <c r="AO17" s="65"/>
      <c r="AP17" s="64"/>
      <c r="AQ17" s="32"/>
      <c r="AR17" s="65"/>
      <c r="AS17" s="64"/>
      <c r="AT17" s="32"/>
      <c r="AU17" s="65"/>
      <c r="AV17" s="64"/>
      <c r="AW17" s="32"/>
      <c r="AX17" s="65"/>
      <c r="AY17" s="26"/>
      <c r="AZ17" s="62">
        <f t="shared" si="0"/>
        <v>0</v>
      </c>
      <c r="BA17" s="63">
        <f t="shared" si="1"/>
        <v>0</v>
      </c>
    </row>
    <row r="18" spans="1:53" ht="15" x14ac:dyDescent="0.2">
      <c r="A18" s="31">
        <v>5</v>
      </c>
      <c r="B18" s="80" t="str">
        <f>IF('1 - Noms '!C13="","",'1 - Noms '!C13)</f>
        <v/>
      </c>
      <c r="C18" s="64"/>
      <c r="D18" s="32"/>
      <c r="E18" s="65"/>
      <c r="F18" s="64"/>
      <c r="G18" s="32"/>
      <c r="H18" s="65"/>
      <c r="I18" s="64"/>
      <c r="J18" s="32"/>
      <c r="K18" s="65"/>
      <c r="L18" s="64"/>
      <c r="M18" s="32"/>
      <c r="N18" s="65"/>
      <c r="O18" s="64"/>
      <c r="P18" s="32"/>
      <c r="Q18" s="65"/>
      <c r="R18" s="64"/>
      <c r="S18" s="32"/>
      <c r="T18" s="65"/>
      <c r="U18" s="64"/>
      <c r="V18" s="32"/>
      <c r="W18" s="65"/>
      <c r="X18" s="64"/>
      <c r="Y18" s="32"/>
      <c r="Z18" s="65"/>
      <c r="AA18" s="64"/>
      <c r="AB18" s="32"/>
      <c r="AC18" s="65"/>
      <c r="AD18" s="64"/>
      <c r="AE18" s="32"/>
      <c r="AF18" s="65"/>
      <c r="AG18" s="64"/>
      <c r="AH18" s="32"/>
      <c r="AI18" s="65"/>
      <c r="AJ18" s="64"/>
      <c r="AK18" s="32"/>
      <c r="AL18" s="65"/>
      <c r="AM18" s="64"/>
      <c r="AN18" s="32"/>
      <c r="AO18" s="65"/>
      <c r="AP18" s="64"/>
      <c r="AQ18" s="32"/>
      <c r="AR18" s="65"/>
      <c r="AS18" s="64"/>
      <c r="AT18" s="32"/>
      <c r="AU18" s="65"/>
      <c r="AV18" s="64"/>
      <c r="AW18" s="32"/>
      <c r="AX18" s="65"/>
      <c r="AY18" s="26"/>
      <c r="AZ18" s="62">
        <f t="shared" si="0"/>
        <v>0</v>
      </c>
      <c r="BA18" s="63">
        <f t="shared" si="1"/>
        <v>0</v>
      </c>
    </row>
    <row r="19" spans="1:53" ht="15" x14ac:dyDescent="0.2">
      <c r="A19" s="31">
        <v>6</v>
      </c>
      <c r="B19" s="80" t="str">
        <f>IF('1 - Noms '!C14="","",'1 - Noms '!C14)</f>
        <v/>
      </c>
      <c r="C19" s="64"/>
      <c r="D19" s="32"/>
      <c r="E19" s="65"/>
      <c r="F19" s="64"/>
      <c r="G19" s="32"/>
      <c r="H19" s="65"/>
      <c r="I19" s="64"/>
      <c r="J19" s="32"/>
      <c r="K19" s="65"/>
      <c r="L19" s="64"/>
      <c r="M19" s="32"/>
      <c r="N19" s="65"/>
      <c r="O19" s="64"/>
      <c r="P19" s="32"/>
      <c r="Q19" s="65"/>
      <c r="R19" s="64"/>
      <c r="S19" s="32"/>
      <c r="T19" s="65"/>
      <c r="U19" s="64"/>
      <c r="V19" s="32"/>
      <c r="W19" s="65"/>
      <c r="X19" s="64"/>
      <c r="Y19" s="32"/>
      <c r="Z19" s="65"/>
      <c r="AA19" s="64"/>
      <c r="AB19" s="32"/>
      <c r="AC19" s="65"/>
      <c r="AD19" s="64"/>
      <c r="AE19" s="32"/>
      <c r="AF19" s="65"/>
      <c r="AG19" s="64"/>
      <c r="AH19" s="32"/>
      <c r="AI19" s="65"/>
      <c r="AJ19" s="64"/>
      <c r="AK19" s="32"/>
      <c r="AL19" s="65"/>
      <c r="AM19" s="64"/>
      <c r="AN19" s="32"/>
      <c r="AO19" s="65"/>
      <c r="AP19" s="64"/>
      <c r="AQ19" s="32"/>
      <c r="AR19" s="65"/>
      <c r="AS19" s="64"/>
      <c r="AT19" s="32"/>
      <c r="AU19" s="65"/>
      <c r="AV19" s="64"/>
      <c r="AW19" s="32"/>
      <c r="AX19" s="65"/>
      <c r="AY19" s="26"/>
      <c r="AZ19" s="62">
        <f t="shared" si="0"/>
        <v>0</v>
      </c>
      <c r="BA19" s="63">
        <f t="shared" si="1"/>
        <v>0</v>
      </c>
    </row>
    <row r="20" spans="1:53" ht="15" x14ac:dyDescent="0.2">
      <c r="A20" s="31">
        <v>7</v>
      </c>
      <c r="B20" s="80" t="str">
        <f>IF('1 - Noms '!C15="","",'1 - Noms '!C15)</f>
        <v/>
      </c>
      <c r="C20" s="64"/>
      <c r="D20" s="32"/>
      <c r="E20" s="65"/>
      <c r="F20" s="64"/>
      <c r="G20" s="32"/>
      <c r="H20" s="65"/>
      <c r="I20" s="64"/>
      <c r="J20" s="32"/>
      <c r="K20" s="65"/>
      <c r="L20" s="64"/>
      <c r="M20" s="32"/>
      <c r="N20" s="65"/>
      <c r="O20" s="64"/>
      <c r="P20" s="32"/>
      <c r="Q20" s="65"/>
      <c r="R20" s="64"/>
      <c r="S20" s="32"/>
      <c r="T20" s="65"/>
      <c r="U20" s="64"/>
      <c r="V20" s="32"/>
      <c r="W20" s="65"/>
      <c r="X20" s="64"/>
      <c r="Y20" s="32"/>
      <c r="Z20" s="65"/>
      <c r="AA20" s="64"/>
      <c r="AB20" s="32"/>
      <c r="AC20" s="65"/>
      <c r="AD20" s="64"/>
      <c r="AE20" s="32"/>
      <c r="AF20" s="65"/>
      <c r="AG20" s="64"/>
      <c r="AH20" s="32"/>
      <c r="AI20" s="65"/>
      <c r="AJ20" s="64"/>
      <c r="AK20" s="32"/>
      <c r="AL20" s="65"/>
      <c r="AM20" s="64"/>
      <c r="AN20" s="32"/>
      <c r="AO20" s="65"/>
      <c r="AP20" s="64"/>
      <c r="AQ20" s="32"/>
      <c r="AR20" s="65"/>
      <c r="AS20" s="64"/>
      <c r="AT20" s="32"/>
      <c r="AU20" s="65"/>
      <c r="AV20" s="64"/>
      <c r="AW20" s="32"/>
      <c r="AX20" s="65"/>
      <c r="AY20" s="26"/>
      <c r="AZ20" s="62">
        <f t="shared" si="0"/>
        <v>0</v>
      </c>
      <c r="BA20" s="63">
        <f t="shared" si="1"/>
        <v>0</v>
      </c>
    </row>
    <row r="21" spans="1:53" ht="15" x14ac:dyDescent="0.2">
      <c r="A21" s="31">
        <v>8</v>
      </c>
      <c r="B21" s="80" t="str">
        <f>IF('1 - Noms '!C16="","",'1 - Noms '!C16)</f>
        <v/>
      </c>
      <c r="C21" s="64"/>
      <c r="D21" s="32"/>
      <c r="E21" s="65"/>
      <c r="F21" s="64"/>
      <c r="G21" s="32"/>
      <c r="H21" s="65"/>
      <c r="I21" s="64"/>
      <c r="J21" s="32"/>
      <c r="K21" s="65"/>
      <c r="L21" s="64"/>
      <c r="M21" s="32"/>
      <c r="N21" s="65"/>
      <c r="O21" s="64"/>
      <c r="P21" s="32"/>
      <c r="Q21" s="66"/>
      <c r="R21" s="64"/>
      <c r="S21" s="32"/>
      <c r="T21" s="65"/>
      <c r="U21" s="64"/>
      <c r="V21" s="32"/>
      <c r="W21" s="65"/>
      <c r="X21" s="64"/>
      <c r="Y21" s="32"/>
      <c r="Z21" s="65"/>
      <c r="AA21" s="64"/>
      <c r="AB21" s="32"/>
      <c r="AC21" s="65"/>
      <c r="AD21" s="64"/>
      <c r="AE21" s="32"/>
      <c r="AF21" s="65"/>
      <c r="AG21" s="64"/>
      <c r="AH21" s="32"/>
      <c r="AI21" s="65"/>
      <c r="AJ21" s="64"/>
      <c r="AK21" s="32"/>
      <c r="AL21" s="65"/>
      <c r="AM21" s="64"/>
      <c r="AN21" s="32"/>
      <c r="AO21" s="65"/>
      <c r="AP21" s="64"/>
      <c r="AQ21" s="32"/>
      <c r="AR21" s="65"/>
      <c r="AS21" s="64"/>
      <c r="AT21" s="32"/>
      <c r="AU21" s="65"/>
      <c r="AV21" s="64"/>
      <c r="AW21" s="32"/>
      <c r="AX21" s="65"/>
      <c r="AY21" s="26"/>
      <c r="AZ21" s="62">
        <f t="shared" si="0"/>
        <v>0</v>
      </c>
      <c r="BA21" s="63">
        <f t="shared" si="1"/>
        <v>0</v>
      </c>
    </row>
    <row r="22" spans="1:53" ht="15" x14ac:dyDescent="0.2">
      <c r="A22" s="31">
        <v>9</v>
      </c>
      <c r="B22" s="80" t="str">
        <f>IF('1 - Noms '!C17="","",'1 - Noms '!C17)</f>
        <v/>
      </c>
      <c r="C22" s="64"/>
      <c r="D22" s="32"/>
      <c r="E22" s="65"/>
      <c r="F22" s="64"/>
      <c r="G22" s="32"/>
      <c r="H22" s="65"/>
      <c r="I22" s="64"/>
      <c r="J22" s="32"/>
      <c r="K22" s="65"/>
      <c r="L22" s="64"/>
      <c r="M22" s="32"/>
      <c r="N22" s="65"/>
      <c r="O22" s="64"/>
      <c r="P22" s="32"/>
      <c r="Q22" s="66"/>
      <c r="R22" s="64"/>
      <c r="S22" s="32"/>
      <c r="T22" s="65"/>
      <c r="U22" s="64"/>
      <c r="V22" s="32"/>
      <c r="W22" s="65"/>
      <c r="X22" s="64"/>
      <c r="Y22" s="32"/>
      <c r="Z22" s="65"/>
      <c r="AA22" s="64"/>
      <c r="AB22" s="32"/>
      <c r="AC22" s="65"/>
      <c r="AD22" s="64"/>
      <c r="AE22" s="32"/>
      <c r="AF22" s="65"/>
      <c r="AG22" s="64"/>
      <c r="AH22" s="32"/>
      <c r="AI22" s="65"/>
      <c r="AJ22" s="64"/>
      <c r="AK22" s="32"/>
      <c r="AL22" s="65"/>
      <c r="AM22" s="64"/>
      <c r="AN22" s="32"/>
      <c r="AO22" s="65"/>
      <c r="AP22" s="64"/>
      <c r="AQ22" s="32"/>
      <c r="AR22" s="65"/>
      <c r="AS22" s="64"/>
      <c r="AT22" s="32"/>
      <c r="AU22" s="65"/>
      <c r="AV22" s="64"/>
      <c r="AW22" s="32"/>
      <c r="AX22" s="65"/>
      <c r="AY22" s="26"/>
      <c r="AZ22" s="62">
        <f t="shared" si="0"/>
        <v>0</v>
      </c>
      <c r="BA22" s="63">
        <f t="shared" si="1"/>
        <v>0</v>
      </c>
    </row>
    <row r="23" spans="1:53" ht="15" x14ac:dyDescent="0.2">
      <c r="A23" s="31">
        <v>10</v>
      </c>
      <c r="B23" s="80" t="str">
        <f>IF('1 - Noms '!C18="","",'1 - Noms '!C18)</f>
        <v/>
      </c>
      <c r="C23" s="64"/>
      <c r="D23" s="32"/>
      <c r="E23" s="65"/>
      <c r="F23" s="64"/>
      <c r="G23" s="32"/>
      <c r="H23" s="65"/>
      <c r="I23" s="64"/>
      <c r="J23" s="32"/>
      <c r="K23" s="65"/>
      <c r="L23" s="64"/>
      <c r="M23" s="32"/>
      <c r="N23" s="65"/>
      <c r="O23" s="64"/>
      <c r="P23" s="32"/>
      <c r="Q23" s="66"/>
      <c r="R23" s="64"/>
      <c r="S23" s="32"/>
      <c r="T23" s="65"/>
      <c r="U23" s="64"/>
      <c r="V23" s="32"/>
      <c r="W23" s="65"/>
      <c r="X23" s="64"/>
      <c r="Y23" s="32"/>
      <c r="Z23" s="65"/>
      <c r="AA23" s="64"/>
      <c r="AB23" s="32"/>
      <c r="AC23" s="65"/>
      <c r="AD23" s="64"/>
      <c r="AE23" s="32"/>
      <c r="AF23" s="65"/>
      <c r="AG23" s="64"/>
      <c r="AH23" s="32"/>
      <c r="AI23" s="65"/>
      <c r="AJ23" s="64"/>
      <c r="AK23" s="32"/>
      <c r="AL23" s="65"/>
      <c r="AM23" s="64"/>
      <c r="AN23" s="32"/>
      <c r="AO23" s="65"/>
      <c r="AP23" s="64"/>
      <c r="AQ23" s="32"/>
      <c r="AR23" s="65"/>
      <c r="AS23" s="64"/>
      <c r="AT23" s="32"/>
      <c r="AU23" s="65"/>
      <c r="AV23" s="64"/>
      <c r="AW23" s="32"/>
      <c r="AX23" s="65"/>
      <c r="AY23" s="26"/>
      <c r="AZ23" s="62">
        <f t="shared" si="0"/>
        <v>0</v>
      </c>
      <c r="BA23" s="63">
        <f t="shared" si="1"/>
        <v>0</v>
      </c>
    </row>
    <row r="24" spans="1:53" ht="15" x14ac:dyDescent="0.2">
      <c r="A24" s="31">
        <v>11</v>
      </c>
      <c r="B24" s="80" t="str">
        <f>IF('1 - Noms '!C19="","",'1 - Noms '!C19)</f>
        <v/>
      </c>
      <c r="C24" s="64"/>
      <c r="D24" s="32"/>
      <c r="E24" s="65"/>
      <c r="F24" s="64"/>
      <c r="G24" s="32"/>
      <c r="H24" s="65"/>
      <c r="I24" s="64"/>
      <c r="J24" s="32"/>
      <c r="K24" s="65"/>
      <c r="L24" s="64"/>
      <c r="M24" s="32"/>
      <c r="N24" s="65"/>
      <c r="O24" s="64"/>
      <c r="P24" s="32"/>
      <c r="Q24" s="66"/>
      <c r="R24" s="64"/>
      <c r="S24" s="32"/>
      <c r="T24" s="65"/>
      <c r="U24" s="64"/>
      <c r="V24" s="32"/>
      <c r="W24" s="65"/>
      <c r="X24" s="64"/>
      <c r="Y24" s="32"/>
      <c r="Z24" s="65"/>
      <c r="AA24" s="64"/>
      <c r="AB24" s="32"/>
      <c r="AC24" s="65"/>
      <c r="AD24" s="64"/>
      <c r="AE24" s="32"/>
      <c r="AF24" s="65"/>
      <c r="AG24" s="64"/>
      <c r="AH24" s="32"/>
      <c r="AI24" s="65"/>
      <c r="AJ24" s="64"/>
      <c r="AK24" s="32"/>
      <c r="AL24" s="65"/>
      <c r="AM24" s="64"/>
      <c r="AN24" s="32"/>
      <c r="AO24" s="65"/>
      <c r="AP24" s="64"/>
      <c r="AQ24" s="32"/>
      <c r="AR24" s="65"/>
      <c r="AS24" s="64"/>
      <c r="AT24" s="32"/>
      <c r="AU24" s="65"/>
      <c r="AV24" s="64"/>
      <c r="AW24" s="32"/>
      <c r="AX24" s="65"/>
      <c r="AY24" s="26"/>
      <c r="AZ24" s="62">
        <f t="shared" si="0"/>
        <v>0</v>
      </c>
      <c r="BA24" s="63">
        <f t="shared" si="1"/>
        <v>0</v>
      </c>
    </row>
    <row r="25" spans="1:53" ht="15" x14ac:dyDescent="0.2">
      <c r="A25" s="31">
        <v>12</v>
      </c>
      <c r="B25" s="80" t="str">
        <f>IF('1 - Noms '!C20="","",'1 - Noms '!C20)</f>
        <v/>
      </c>
      <c r="C25" s="64"/>
      <c r="D25" s="32"/>
      <c r="E25" s="65"/>
      <c r="F25" s="64"/>
      <c r="G25" s="32"/>
      <c r="H25" s="65"/>
      <c r="I25" s="64"/>
      <c r="J25" s="32"/>
      <c r="K25" s="65"/>
      <c r="L25" s="64"/>
      <c r="M25" s="32"/>
      <c r="N25" s="65"/>
      <c r="O25" s="64"/>
      <c r="P25" s="32"/>
      <c r="Q25" s="66"/>
      <c r="R25" s="64"/>
      <c r="S25" s="32"/>
      <c r="T25" s="65"/>
      <c r="U25" s="64"/>
      <c r="V25" s="32"/>
      <c r="W25" s="65"/>
      <c r="X25" s="64"/>
      <c r="Y25" s="32"/>
      <c r="Z25" s="65"/>
      <c r="AA25" s="64"/>
      <c r="AB25" s="32"/>
      <c r="AC25" s="65"/>
      <c r="AD25" s="64"/>
      <c r="AE25" s="32"/>
      <c r="AF25" s="65"/>
      <c r="AG25" s="64"/>
      <c r="AH25" s="32"/>
      <c r="AI25" s="65"/>
      <c r="AJ25" s="64"/>
      <c r="AK25" s="32"/>
      <c r="AL25" s="65"/>
      <c r="AM25" s="64"/>
      <c r="AN25" s="32"/>
      <c r="AO25" s="65"/>
      <c r="AP25" s="64"/>
      <c r="AQ25" s="32"/>
      <c r="AR25" s="65"/>
      <c r="AS25" s="64"/>
      <c r="AT25" s="32"/>
      <c r="AU25" s="65"/>
      <c r="AV25" s="64"/>
      <c r="AW25" s="32"/>
      <c r="AX25" s="65"/>
      <c r="AY25" s="26"/>
      <c r="AZ25" s="62">
        <f t="shared" si="0"/>
        <v>0</v>
      </c>
      <c r="BA25" s="63">
        <f t="shared" si="1"/>
        <v>0</v>
      </c>
    </row>
    <row r="26" spans="1:53" ht="15" x14ac:dyDescent="0.2">
      <c r="A26" s="12"/>
      <c r="B26" s="67"/>
      <c r="C26" s="68"/>
      <c r="D26" s="69"/>
      <c r="E26" s="70"/>
      <c r="F26" s="68"/>
      <c r="G26" s="69"/>
      <c r="H26" s="70"/>
      <c r="I26" s="68"/>
      <c r="J26" s="69"/>
      <c r="K26" s="70"/>
      <c r="L26" s="68"/>
      <c r="M26" s="69"/>
      <c r="N26" s="70"/>
      <c r="O26" s="68"/>
      <c r="P26" s="69"/>
      <c r="Q26" s="71"/>
      <c r="R26" s="68"/>
      <c r="S26" s="69"/>
      <c r="T26" s="70"/>
      <c r="U26" s="68"/>
      <c r="V26" s="69"/>
      <c r="W26" s="70"/>
      <c r="X26" s="68"/>
      <c r="Y26" s="69"/>
      <c r="Z26" s="70"/>
      <c r="AA26" s="68"/>
      <c r="AB26" s="69"/>
      <c r="AC26" s="70"/>
      <c r="AD26" s="68"/>
      <c r="AE26" s="69"/>
      <c r="AF26" s="70"/>
      <c r="AG26" s="68"/>
      <c r="AH26" s="69"/>
      <c r="AI26" s="70"/>
      <c r="AJ26" s="68"/>
      <c r="AK26" s="69"/>
      <c r="AL26" s="70"/>
      <c r="AM26" s="68"/>
      <c r="AN26" s="69"/>
      <c r="AO26" s="70"/>
      <c r="AP26" s="68"/>
      <c r="AQ26" s="69"/>
      <c r="AR26" s="70"/>
      <c r="AS26" s="68"/>
      <c r="AT26" s="69"/>
      <c r="AU26" s="70"/>
      <c r="AV26" s="68"/>
      <c r="AW26" s="69"/>
      <c r="AX26" s="70"/>
      <c r="AY26" s="26"/>
      <c r="AZ26" s="72">
        <f t="shared" si="0"/>
        <v>0</v>
      </c>
      <c r="BA26" s="73">
        <f t="shared" si="1"/>
        <v>0</v>
      </c>
    </row>
    <row r="27" spans="1:53" ht="15" x14ac:dyDescent="0.2">
      <c r="A27" s="12"/>
      <c r="B27" s="67"/>
      <c r="C27" s="68"/>
      <c r="D27" s="69"/>
      <c r="E27" s="70"/>
      <c r="F27" s="68"/>
      <c r="G27" s="69"/>
      <c r="H27" s="70"/>
      <c r="I27" s="68"/>
      <c r="J27" s="69"/>
      <c r="K27" s="70"/>
      <c r="L27" s="68"/>
      <c r="M27" s="69"/>
      <c r="N27" s="70"/>
      <c r="O27" s="68"/>
      <c r="P27" s="69"/>
      <c r="Q27" s="71"/>
      <c r="R27" s="68"/>
      <c r="S27" s="69"/>
      <c r="T27" s="70"/>
      <c r="U27" s="68"/>
      <c r="V27" s="69"/>
      <c r="W27" s="70"/>
      <c r="X27" s="68"/>
      <c r="Y27" s="69"/>
      <c r="Z27" s="70"/>
      <c r="AA27" s="68"/>
      <c r="AB27" s="69"/>
      <c r="AC27" s="70"/>
      <c r="AD27" s="68"/>
      <c r="AE27" s="69"/>
      <c r="AF27" s="70"/>
      <c r="AG27" s="68"/>
      <c r="AH27" s="69"/>
      <c r="AI27" s="70"/>
      <c r="AJ27" s="68"/>
      <c r="AK27" s="69"/>
      <c r="AL27" s="70"/>
      <c r="AM27" s="68"/>
      <c r="AN27" s="69"/>
      <c r="AO27" s="70"/>
      <c r="AP27" s="68"/>
      <c r="AQ27" s="69"/>
      <c r="AR27" s="70"/>
      <c r="AS27" s="68"/>
      <c r="AT27" s="69"/>
      <c r="AU27" s="70"/>
      <c r="AV27" s="68"/>
      <c r="AW27" s="69"/>
      <c r="AX27" s="70"/>
      <c r="AY27" s="26"/>
      <c r="AZ27" s="72">
        <f t="shared" si="0"/>
        <v>0</v>
      </c>
      <c r="BA27" s="73">
        <f t="shared" si="1"/>
        <v>0</v>
      </c>
    </row>
    <row r="28" spans="1:53" ht="15" x14ac:dyDescent="0.2">
      <c r="A28" s="12"/>
      <c r="B28" s="67"/>
      <c r="C28" s="68"/>
      <c r="D28" s="69"/>
      <c r="E28" s="70"/>
      <c r="F28" s="68"/>
      <c r="G28" s="69"/>
      <c r="H28" s="70"/>
      <c r="I28" s="68"/>
      <c r="J28" s="69"/>
      <c r="K28" s="70"/>
      <c r="L28" s="68"/>
      <c r="M28" s="69"/>
      <c r="N28" s="70"/>
      <c r="O28" s="68"/>
      <c r="P28" s="69"/>
      <c r="Q28" s="71"/>
      <c r="R28" s="68"/>
      <c r="S28" s="69"/>
      <c r="T28" s="70"/>
      <c r="U28" s="68"/>
      <c r="V28" s="69"/>
      <c r="W28" s="70"/>
      <c r="X28" s="68"/>
      <c r="Y28" s="69"/>
      <c r="Z28" s="70"/>
      <c r="AA28" s="68"/>
      <c r="AB28" s="69"/>
      <c r="AC28" s="70"/>
      <c r="AD28" s="68"/>
      <c r="AE28" s="69"/>
      <c r="AF28" s="70"/>
      <c r="AG28" s="68"/>
      <c r="AH28" s="69"/>
      <c r="AI28" s="70"/>
      <c r="AJ28" s="68"/>
      <c r="AK28" s="69"/>
      <c r="AL28" s="70"/>
      <c r="AM28" s="68"/>
      <c r="AN28" s="69"/>
      <c r="AO28" s="70"/>
      <c r="AP28" s="68"/>
      <c r="AQ28" s="69"/>
      <c r="AR28" s="70"/>
      <c r="AS28" s="68"/>
      <c r="AT28" s="69"/>
      <c r="AU28" s="70"/>
      <c r="AV28" s="68"/>
      <c r="AW28" s="69"/>
      <c r="AX28" s="70"/>
      <c r="AY28" s="26"/>
      <c r="AZ28" s="72">
        <f t="shared" si="0"/>
        <v>0</v>
      </c>
      <c r="BA28" s="73">
        <f t="shared" si="1"/>
        <v>0</v>
      </c>
    </row>
    <row r="29" spans="1:53" ht="15" x14ac:dyDescent="0.2">
      <c r="A29" s="12"/>
      <c r="B29" s="67"/>
      <c r="C29" s="68"/>
      <c r="D29" s="69"/>
      <c r="E29" s="70"/>
      <c r="F29" s="68"/>
      <c r="G29" s="69"/>
      <c r="H29" s="70"/>
      <c r="I29" s="68"/>
      <c r="J29" s="69"/>
      <c r="K29" s="70"/>
      <c r="L29" s="68"/>
      <c r="M29" s="69"/>
      <c r="N29" s="70"/>
      <c r="O29" s="68"/>
      <c r="P29" s="69"/>
      <c r="Q29" s="71"/>
      <c r="R29" s="68"/>
      <c r="S29" s="69"/>
      <c r="T29" s="70"/>
      <c r="U29" s="68"/>
      <c r="V29" s="69"/>
      <c r="W29" s="70"/>
      <c r="X29" s="68"/>
      <c r="Y29" s="69"/>
      <c r="Z29" s="70"/>
      <c r="AA29" s="68"/>
      <c r="AB29" s="69"/>
      <c r="AC29" s="70"/>
      <c r="AD29" s="68"/>
      <c r="AE29" s="69"/>
      <c r="AF29" s="70"/>
      <c r="AG29" s="68"/>
      <c r="AH29" s="69"/>
      <c r="AI29" s="70"/>
      <c r="AJ29" s="68"/>
      <c r="AK29" s="69"/>
      <c r="AL29" s="70"/>
      <c r="AM29" s="68"/>
      <c r="AN29" s="69"/>
      <c r="AO29" s="70"/>
      <c r="AP29" s="68"/>
      <c r="AQ29" s="69"/>
      <c r="AR29" s="70"/>
      <c r="AS29" s="68"/>
      <c r="AT29" s="69"/>
      <c r="AU29" s="70"/>
      <c r="AV29" s="68"/>
      <c r="AW29" s="69"/>
      <c r="AX29" s="70"/>
      <c r="AY29" s="26"/>
      <c r="AZ29" s="72">
        <f t="shared" si="0"/>
        <v>0</v>
      </c>
      <c r="BA29" s="73">
        <f t="shared" si="1"/>
        <v>0</v>
      </c>
    </row>
    <row r="30" spans="1:53" ht="15" x14ac:dyDescent="0.2">
      <c r="A30" s="12"/>
      <c r="B30" s="67"/>
      <c r="C30" s="68"/>
      <c r="D30" s="69"/>
      <c r="E30" s="70"/>
      <c r="F30" s="68"/>
      <c r="G30" s="69"/>
      <c r="H30" s="70"/>
      <c r="I30" s="68"/>
      <c r="J30" s="69"/>
      <c r="K30" s="70"/>
      <c r="L30" s="68"/>
      <c r="M30" s="69"/>
      <c r="N30" s="70"/>
      <c r="O30" s="68"/>
      <c r="P30" s="69"/>
      <c r="Q30" s="71"/>
      <c r="R30" s="68"/>
      <c r="S30" s="69"/>
      <c r="T30" s="70"/>
      <c r="U30" s="68"/>
      <c r="V30" s="69"/>
      <c r="W30" s="70"/>
      <c r="X30" s="68"/>
      <c r="Y30" s="69"/>
      <c r="Z30" s="70"/>
      <c r="AA30" s="68"/>
      <c r="AB30" s="69"/>
      <c r="AC30" s="70"/>
      <c r="AD30" s="68"/>
      <c r="AE30" s="69"/>
      <c r="AF30" s="70"/>
      <c r="AG30" s="68"/>
      <c r="AH30" s="69"/>
      <c r="AI30" s="70"/>
      <c r="AJ30" s="68"/>
      <c r="AK30" s="69"/>
      <c r="AL30" s="70"/>
      <c r="AM30" s="68"/>
      <c r="AN30" s="69"/>
      <c r="AO30" s="70"/>
      <c r="AP30" s="68"/>
      <c r="AQ30" s="69"/>
      <c r="AR30" s="70"/>
      <c r="AS30" s="68"/>
      <c r="AT30" s="69"/>
      <c r="AU30" s="70"/>
      <c r="AV30" s="68"/>
      <c r="AW30" s="69"/>
      <c r="AX30" s="70"/>
      <c r="AY30" s="26"/>
      <c r="AZ30" s="72">
        <f t="shared" si="0"/>
        <v>0</v>
      </c>
      <c r="BA30" s="73">
        <f t="shared" si="1"/>
        <v>0</v>
      </c>
    </row>
    <row r="31" spans="1:53" ht="15.75" thickBot="1" x14ac:dyDescent="0.25">
      <c r="A31" s="12"/>
      <c r="B31" s="83"/>
      <c r="C31" s="74"/>
      <c r="D31" s="75"/>
      <c r="E31" s="76"/>
      <c r="F31" s="74"/>
      <c r="G31" s="75"/>
      <c r="H31" s="76"/>
      <c r="I31" s="74"/>
      <c r="J31" s="75"/>
      <c r="K31" s="76"/>
      <c r="L31" s="74"/>
      <c r="M31" s="75"/>
      <c r="N31" s="76"/>
      <c r="O31" s="74"/>
      <c r="P31" s="75"/>
      <c r="Q31" s="77"/>
      <c r="R31" s="74"/>
      <c r="S31" s="75"/>
      <c r="T31" s="76"/>
      <c r="U31" s="74"/>
      <c r="V31" s="75"/>
      <c r="W31" s="76"/>
      <c r="X31" s="74"/>
      <c r="Y31" s="75"/>
      <c r="Z31" s="76"/>
      <c r="AA31" s="74"/>
      <c r="AB31" s="75"/>
      <c r="AC31" s="76"/>
      <c r="AD31" s="74"/>
      <c r="AE31" s="75"/>
      <c r="AF31" s="76"/>
      <c r="AG31" s="74"/>
      <c r="AH31" s="75"/>
      <c r="AI31" s="76"/>
      <c r="AJ31" s="74"/>
      <c r="AK31" s="75"/>
      <c r="AL31" s="76"/>
      <c r="AM31" s="74"/>
      <c r="AN31" s="75"/>
      <c r="AO31" s="76"/>
      <c r="AP31" s="74"/>
      <c r="AQ31" s="75"/>
      <c r="AR31" s="76"/>
      <c r="AS31" s="74"/>
      <c r="AT31" s="75"/>
      <c r="AU31" s="76"/>
      <c r="AV31" s="74"/>
      <c r="AW31" s="75"/>
      <c r="AX31" s="76"/>
      <c r="AY31" s="26"/>
      <c r="AZ31" s="78">
        <f t="shared" si="0"/>
        <v>0</v>
      </c>
      <c r="BA31" s="73">
        <f t="shared" si="1"/>
        <v>0</v>
      </c>
    </row>
    <row r="32" spans="1:53" x14ac:dyDescent="0.2">
      <c r="A32" s="10"/>
      <c r="B32" s="12"/>
    </row>
    <row r="33" spans="1:2" x14ac:dyDescent="0.2">
      <c r="A33" s="10"/>
      <c r="B33" s="12"/>
    </row>
    <row r="34" spans="1:2" x14ac:dyDescent="0.2">
      <c r="B34" s="12"/>
    </row>
    <row r="35" spans="1:2" x14ac:dyDescent="0.2">
      <c r="B35" s="12"/>
    </row>
    <row r="36" spans="1:2" x14ac:dyDescent="0.2">
      <c r="B36" s="12"/>
    </row>
    <row r="37" spans="1:2" x14ac:dyDescent="0.2">
      <c r="B37" s="12"/>
    </row>
    <row r="38" spans="1:2" x14ac:dyDescent="0.2">
      <c r="B38" s="12"/>
    </row>
    <row r="39" spans="1:2" x14ac:dyDescent="0.2">
      <c r="B39" s="12"/>
    </row>
    <row r="40" spans="1:2" x14ac:dyDescent="0.2">
      <c r="B40" s="12"/>
    </row>
    <row r="41" spans="1:2" x14ac:dyDescent="0.2">
      <c r="B41" s="12"/>
    </row>
  </sheetData>
  <mergeCells count="30">
    <mergeCell ref="AZ10:AZ13"/>
    <mergeCell ref="BA10:BA13"/>
    <mergeCell ref="AV10:AX10"/>
    <mergeCell ref="AV11:AX11"/>
    <mergeCell ref="AV12:AX12"/>
    <mergeCell ref="AJ10:AU10"/>
    <mergeCell ref="AJ11:AU11"/>
    <mergeCell ref="AJ12:AL12"/>
    <mergeCell ref="AM12:AO12"/>
    <mergeCell ref="AP12:AR12"/>
    <mergeCell ref="AS12:AU12"/>
    <mergeCell ref="AA10:AI10"/>
    <mergeCell ref="AA11:AI11"/>
    <mergeCell ref="AA12:AC12"/>
    <mergeCell ref="AD12:AF12"/>
    <mergeCell ref="AG12:AI12"/>
    <mergeCell ref="R12:T12"/>
    <mergeCell ref="U12:W12"/>
    <mergeCell ref="X12:Z12"/>
    <mergeCell ref="R11:Z11"/>
    <mergeCell ref="R10:Z10"/>
    <mergeCell ref="B3:K3"/>
    <mergeCell ref="B2:K2"/>
    <mergeCell ref="C12:E12"/>
    <mergeCell ref="C10:Q10"/>
    <mergeCell ref="F12:H12"/>
    <mergeCell ref="I12:K12"/>
    <mergeCell ref="L12:N12"/>
    <mergeCell ref="O12:Q12"/>
    <mergeCell ref="C11:Q11"/>
  </mergeCells>
  <conditionalFormatting sqref="C13">
    <cfRule type="containsBlanks" dxfId="37" priority="38" stopIfTrue="1">
      <formula>LEN(TRIM(C13))=0</formula>
    </cfRule>
  </conditionalFormatting>
  <conditionalFormatting sqref="C14:AF20">
    <cfRule type="containsBlanks" dxfId="36" priority="8" stopIfTrue="1">
      <formula>LEN(TRIM(C14))=0</formula>
    </cfRule>
  </conditionalFormatting>
  <conditionalFormatting sqref="C21:AU25">
    <cfRule type="containsBlanks" dxfId="35" priority="40" stopIfTrue="1">
      <formula>LEN(TRIM(C21))=0</formula>
    </cfRule>
  </conditionalFormatting>
  <conditionalFormatting sqref="F13">
    <cfRule type="containsBlanks" dxfId="34" priority="37" stopIfTrue="1">
      <formula>LEN(TRIM(F13))=0</formula>
    </cfRule>
  </conditionalFormatting>
  <conditionalFormatting sqref="I13">
    <cfRule type="containsBlanks" dxfId="33" priority="36" stopIfTrue="1">
      <formula>LEN(TRIM(I13))=0</formula>
    </cfRule>
  </conditionalFormatting>
  <conditionalFormatting sqref="L13">
    <cfRule type="containsBlanks" dxfId="32" priority="35" stopIfTrue="1">
      <formula>LEN(TRIM(L13))=0</formula>
    </cfRule>
  </conditionalFormatting>
  <conditionalFormatting sqref="O13">
    <cfRule type="containsBlanks" dxfId="31" priority="34" stopIfTrue="1">
      <formula>LEN(TRIM(O13))=0</formula>
    </cfRule>
  </conditionalFormatting>
  <conditionalFormatting sqref="R13">
    <cfRule type="containsBlanks" dxfId="30" priority="33" stopIfTrue="1">
      <formula>LEN(TRIM(R13))=0</formula>
    </cfRule>
  </conditionalFormatting>
  <conditionalFormatting sqref="U13">
    <cfRule type="containsBlanks" dxfId="29" priority="32" stopIfTrue="1">
      <formula>LEN(TRIM(U13))=0</formula>
    </cfRule>
  </conditionalFormatting>
  <conditionalFormatting sqref="X13">
    <cfRule type="containsBlanks" dxfId="28" priority="31" stopIfTrue="1">
      <formula>LEN(TRIM(X13))=0</formula>
    </cfRule>
  </conditionalFormatting>
  <conditionalFormatting sqref="AA13">
    <cfRule type="containsBlanks" dxfId="27" priority="30" stopIfTrue="1">
      <formula>LEN(TRIM(AA13))=0</formula>
    </cfRule>
  </conditionalFormatting>
  <conditionalFormatting sqref="AD13">
    <cfRule type="containsBlanks" dxfId="26" priority="29" stopIfTrue="1">
      <formula>LEN(TRIM(AD13))=0</formula>
    </cfRule>
  </conditionalFormatting>
  <conditionalFormatting sqref="AG13:AG20">
    <cfRule type="containsBlanks" dxfId="25" priority="28" stopIfTrue="1">
      <formula>LEN(TRIM(AG13))=0</formula>
    </cfRule>
  </conditionalFormatting>
  <conditionalFormatting sqref="AH14:AI20">
    <cfRule type="containsBlanks" dxfId="24" priority="21" stopIfTrue="1">
      <formula>LEN(TRIM(AH14))=0</formula>
    </cfRule>
  </conditionalFormatting>
  <conditionalFormatting sqref="AJ13:AJ14 AJ15:AL20">
    <cfRule type="containsBlanks" dxfId="23" priority="20" stopIfTrue="1">
      <formula>LEN(TRIM(AJ13))=0</formula>
    </cfRule>
  </conditionalFormatting>
  <conditionalFormatting sqref="AK14:AL14">
    <cfRule type="containsBlanks" dxfId="22" priority="10" stopIfTrue="1">
      <formula>LEN(TRIM(AK14))=0</formula>
    </cfRule>
  </conditionalFormatting>
  <conditionalFormatting sqref="AM13">
    <cfRule type="containsBlanks" dxfId="21" priority="26" stopIfTrue="1">
      <formula>LEN(TRIM(AM13))=0</formula>
    </cfRule>
  </conditionalFormatting>
  <conditionalFormatting sqref="AM14:AR20">
    <cfRule type="containsBlanks" dxfId="20" priority="15" stopIfTrue="1">
      <formula>LEN(TRIM(AM14))=0</formula>
    </cfRule>
  </conditionalFormatting>
  <conditionalFormatting sqref="AP13">
    <cfRule type="containsBlanks" dxfId="19" priority="25" stopIfTrue="1">
      <formula>LEN(TRIM(AP13))=0</formula>
    </cfRule>
  </conditionalFormatting>
  <conditionalFormatting sqref="AS13:AS20">
    <cfRule type="containsBlanks" dxfId="18" priority="19" stopIfTrue="1">
      <formula>LEN(TRIM(AS13))=0</formula>
    </cfRule>
  </conditionalFormatting>
  <conditionalFormatting sqref="AT14:AU20">
    <cfRule type="containsBlanks" dxfId="17" priority="17" stopIfTrue="1">
      <formula>LEN(TRIM(AT14))=0</formula>
    </cfRule>
  </conditionalFormatting>
  <conditionalFormatting sqref="AV13">
    <cfRule type="containsBlanks" dxfId="16" priority="23" stopIfTrue="1">
      <formula>LEN(TRIM(AV13))=0</formula>
    </cfRule>
  </conditionalFormatting>
  <conditionalFormatting sqref="AV14:AX25">
    <cfRule type="containsBlanks" dxfId="15" priority="16" stopIfTrue="1">
      <formula>LEN(TRIM(AV14))=0</formula>
    </cfRule>
  </conditionalFormatting>
  <conditionalFormatting sqref="BA14:BA31">
    <cfRule type="cellIs" dxfId="14" priority="1" operator="between">
      <formula>12</formula>
      <formula>20</formula>
    </cfRule>
    <cfRule type="cellIs" dxfId="13" priority="2" operator="between">
      <formula>0.01</formula>
      <formula>11.99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DD4D6-F401-468A-903F-1C640CCC7C2B}">
  <sheetPr codeName="Feuil5">
    <tabColor rgb="FFFFFF00"/>
  </sheetPr>
  <dimension ref="A1:D30"/>
  <sheetViews>
    <sheetView zoomScale="85" zoomScaleNormal="85" workbookViewId="0">
      <selection activeCell="C12" sqref="C12"/>
    </sheetView>
  </sheetViews>
  <sheetFormatPr baseColWidth="10" defaultColWidth="11.42578125" defaultRowHeight="14.25" x14ac:dyDescent="0.2"/>
  <cols>
    <col min="1" max="1" width="4.7109375" style="2" customWidth="1"/>
    <col min="2" max="2" width="45.7109375" style="2" customWidth="1"/>
    <col min="3" max="3" width="94.5703125" style="2" customWidth="1"/>
    <col min="4" max="16384" width="11.42578125" style="2"/>
  </cols>
  <sheetData>
    <row r="1" spans="1:4" x14ac:dyDescent="0.2">
      <c r="A1" s="10"/>
      <c r="B1" s="10"/>
      <c r="C1" s="10"/>
      <c r="D1" s="10"/>
    </row>
    <row r="2" spans="1:4" ht="26.25" x14ac:dyDescent="0.4">
      <c r="A2" s="10"/>
      <c r="B2" s="89" t="s">
        <v>4</v>
      </c>
      <c r="C2" s="89"/>
      <c r="D2" s="10"/>
    </row>
    <row r="3" spans="1:4" ht="26.25" x14ac:dyDescent="0.2">
      <c r="A3" s="10"/>
      <c r="B3" s="100" t="s">
        <v>26</v>
      </c>
      <c r="C3" s="100"/>
      <c r="D3" s="13"/>
    </row>
    <row r="4" spans="1:4" ht="15.75" x14ac:dyDescent="0.2">
      <c r="A4" s="10"/>
      <c r="B4" s="39" t="str">
        <f>'1 - Noms '!B4</f>
        <v>vb</v>
      </c>
      <c r="C4" s="39" t="str">
        <f>'1 - Noms '!B5</f>
        <v>25 et 26 mai 2024</v>
      </c>
      <c r="D4" s="11"/>
    </row>
    <row r="5" spans="1:4" x14ac:dyDescent="0.2">
      <c r="A5" s="10"/>
      <c r="C5" s="11"/>
    </row>
    <row r="6" spans="1:4" ht="15" thickBot="1" x14ac:dyDescent="0.25">
      <c r="A6" s="10"/>
      <c r="B6" s="12"/>
      <c r="C6" s="10"/>
    </row>
    <row r="7" spans="1:4" ht="14.25" customHeight="1" x14ac:dyDescent="0.2">
      <c r="A7" s="10"/>
      <c r="B7" s="96" t="s">
        <v>16</v>
      </c>
      <c r="C7" s="98" t="s">
        <v>14</v>
      </c>
    </row>
    <row r="8" spans="1:4" ht="77.25" customHeight="1" x14ac:dyDescent="0.2">
      <c r="A8" s="10"/>
      <c r="B8" s="131"/>
      <c r="C8" s="99"/>
    </row>
    <row r="9" spans="1:4" ht="15" x14ac:dyDescent="0.2">
      <c r="A9" s="31">
        <v>1</v>
      </c>
      <c r="B9" s="82" t="str">
        <f>IF('1 - Noms '!C9="","",'1 - Noms '!C9)</f>
        <v>Gaga Lady</v>
      </c>
      <c r="C9" s="81">
        <v>17</v>
      </c>
    </row>
    <row r="10" spans="1:4" ht="15" x14ac:dyDescent="0.2">
      <c r="A10" s="31">
        <v>2</v>
      </c>
      <c r="B10" s="82" t="str">
        <f>IF('1 - Noms '!C10="","",'1 - Noms '!C10)</f>
        <v>SMITH Will</v>
      </c>
      <c r="C10" s="81">
        <v>9</v>
      </c>
    </row>
    <row r="11" spans="1:4" ht="15" x14ac:dyDescent="0.2">
      <c r="A11" s="31">
        <v>3</v>
      </c>
      <c r="B11" s="82" t="str">
        <f>IF('1 - Noms '!C11="","",'1 - Noms '!C11)</f>
        <v>DURAND Gégé</v>
      </c>
      <c r="C11" s="81">
        <v>14</v>
      </c>
    </row>
    <row r="12" spans="1:4" ht="15" x14ac:dyDescent="0.2">
      <c r="A12" s="31">
        <v>4</v>
      </c>
      <c r="B12" s="82" t="str">
        <f>IF('1 - Noms '!C12="","",'1 - Noms '!C12)</f>
        <v/>
      </c>
      <c r="C12" s="81"/>
    </row>
    <row r="13" spans="1:4" ht="15" x14ac:dyDescent="0.2">
      <c r="A13" s="31">
        <v>5</v>
      </c>
      <c r="B13" s="82" t="str">
        <f>IF('1 - Noms '!C13="","",'1 - Noms '!C13)</f>
        <v/>
      </c>
      <c r="C13" s="81"/>
    </row>
    <row r="14" spans="1:4" ht="15" x14ac:dyDescent="0.2">
      <c r="A14" s="31">
        <v>6</v>
      </c>
      <c r="B14" s="82" t="str">
        <f>IF('1 - Noms '!C14="","",'1 - Noms '!C14)</f>
        <v/>
      </c>
      <c r="C14" s="81"/>
    </row>
    <row r="15" spans="1:4" ht="15" x14ac:dyDescent="0.2">
      <c r="A15" s="31">
        <v>7</v>
      </c>
      <c r="B15" s="82" t="str">
        <f>IF('1 - Noms '!C15="","",'1 - Noms '!C15)</f>
        <v/>
      </c>
      <c r="C15" s="81"/>
    </row>
    <row r="16" spans="1:4" ht="15" x14ac:dyDescent="0.2">
      <c r="A16" s="31">
        <v>8</v>
      </c>
      <c r="B16" s="82" t="str">
        <f>IF('1 - Noms '!C16="","",'1 - Noms '!C16)</f>
        <v/>
      </c>
      <c r="C16" s="81"/>
    </row>
    <row r="17" spans="1:3" ht="15" x14ac:dyDescent="0.2">
      <c r="A17" s="31">
        <v>9</v>
      </c>
      <c r="B17" s="82" t="str">
        <f>IF('1 - Noms '!C17="","",'1 - Noms '!C17)</f>
        <v/>
      </c>
      <c r="C17" s="81"/>
    </row>
    <row r="18" spans="1:3" ht="15" x14ac:dyDescent="0.2">
      <c r="A18" s="31">
        <v>10</v>
      </c>
      <c r="B18" s="82" t="str">
        <f>IF('1 - Noms '!C18="","",'1 - Noms '!C18)</f>
        <v/>
      </c>
      <c r="C18" s="81"/>
    </row>
    <row r="19" spans="1:3" ht="15" x14ac:dyDescent="0.2">
      <c r="A19" s="31">
        <v>11</v>
      </c>
      <c r="B19" s="82" t="str">
        <f>IF('1 - Noms '!C19="","",'1 - Noms '!C19)</f>
        <v/>
      </c>
      <c r="C19" s="81"/>
    </row>
    <row r="20" spans="1:3" ht="15" x14ac:dyDescent="0.2">
      <c r="A20" s="31">
        <v>12</v>
      </c>
      <c r="B20" s="82" t="str">
        <f>IF('1 - Noms '!C20="","",'1 - Noms '!C20)</f>
        <v/>
      </c>
      <c r="C20" s="81"/>
    </row>
    <row r="21" spans="1:3" ht="15" x14ac:dyDescent="0.2">
      <c r="A21" s="10"/>
      <c r="B21" s="38"/>
      <c r="C21" s="37"/>
    </row>
    <row r="22" spans="1:3" ht="15" x14ac:dyDescent="0.2">
      <c r="A22" s="10"/>
      <c r="B22" s="38"/>
      <c r="C22" s="37"/>
    </row>
    <row r="23" spans="1:3" ht="15" x14ac:dyDescent="0.2">
      <c r="A23" s="10"/>
      <c r="B23" s="38"/>
      <c r="C23" s="37"/>
    </row>
    <row r="24" spans="1:3" ht="15" x14ac:dyDescent="0.2">
      <c r="A24" s="10"/>
      <c r="B24" s="38"/>
      <c r="C24" s="37"/>
    </row>
    <row r="25" spans="1:3" ht="15" x14ac:dyDescent="0.2">
      <c r="A25" s="10"/>
      <c r="B25" s="38"/>
      <c r="C25" s="37"/>
    </row>
    <row r="26" spans="1:3" ht="15" x14ac:dyDescent="0.2">
      <c r="A26" s="10"/>
      <c r="B26" s="38"/>
      <c r="C26" s="37"/>
    </row>
    <row r="27" spans="1:3" ht="32.25" hidden="1" customHeight="1" thickBot="1" x14ac:dyDescent="0.25">
      <c r="A27" s="10"/>
      <c r="B27" s="15" t="s">
        <v>18</v>
      </c>
      <c r="C27" s="24"/>
    </row>
    <row r="28" spans="1:3" x14ac:dyDescent="0.2">
      <c r="A28" s="10"/>
    </row>
    <row r="29" spans="1:3" ht="15.75" x14ac:dyDescent="0.25">
      <c r="A29" s="10"/>
      <c r="B29" s="94" t="s">
        <v>6</v>
      </c>
      <c r="C29" s="94"/>
    </row>
    <row r="30" spans="1:3" x14ac:dyDescent="0.2">
      <c r="A30" s="10"/>
    </row>
  </sheetData>
  <mergeCells count="5">
    <mergeCell ref="B29:C29"/>
    <mergeCell ref="B2:C2"/>
    <mergeCell ref="B3:C3"/>
    <mergeCell ref="B7:B8"/>
    <mergeCell ref="C7:C8"/>
  </mergeCells>
  <conditionalFormatting sqref="C9:C27">
    <cfRule type="containsBlanks" dxfId="12" priority="5" stopIfTrue="1">
      <formula>LEN(TRIM(C9))=0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30539-3E38-4CBC-856B-5309D649BB23}">
  <sheetPr codeName="Feuil6">
    <tabColor rgb="FF92D050"/>
  </sheetPr>
  <dimension ref="A1:I40"/>
  <sheetViews>
    <sheetView showGridLines="0" zoomScale="85" zoomScaleNormal="85" zoomScaleSheetLayoutView="100" workbookViewId="0">
      <selection activeCell="C3" sqref="C3:E3"/>
    </sheetView>
  </sheetViews>
  <sheetFormatPr baseColWidth="10" defaultRowHeight="15" x14ac:dyDescent="0.25"/>
  <cols>
    <col min="1" max="1" width="4.7109375" customWidth="1"/>
    <col min="2" max="2" width="44.7109375" customWidth="1"/>
    <col min="3" max="3" width="23.7109375" customWidth="1"/>
    <col min="4" max="4" width="26" customWidth="1"/>
    <col min="5" max="5" width="25.5703125" customWidth="1"/>
    <col min="6" max="6" width="3" customWidth="1"/>
    <col min="7" max="7" width="18.28515625" customWidth="1"/>
    <col min="8" max="8" width="3" customWidth="1"/>
    <col min="9" max="9" width="93" customWidth="1"/>
  </cols>
  <sheetData>
    <row r="1" spans="1:9" ht="33.75" customHeight="1" x14ac:dyDescent="0.4">
      <c r="A1" s="1"/>
      <c r="B1" s="89" t="s">
        <v>4</v>
      </c>
      <c r="C1" s="89"/>
      <c r="D1" s="89"/>
      <c r="E1" s="89"/>
      <c r="F1" s="89"/>
      <c r="G1" s="89"/>
      <c r="H1" s="2"/>
      <c r="I1" s="2"/>
    </row>
    <row r="2" spans="1:9" ht="26.25" x14ac:dyDescent="0.25">
      <c r="A2" s="1"/>
      <c r="B2" s="100" t="s">
        <v>2</v>
      </c>
      <c r="C2" s="100"/>
      <c r="D2" s="100"/>
      <c r="E2" s="100"/>
      <c r="F2" s="100"/>
      <c r="G2" s="100"/>
      <c r="H2" s="2"/>
      <c r="I2" s="2"/>
    </row>
    <row r="3" spans="1:9" ht="18.75" thickBot="1" x14ac:dyDescent="0.3">
      <c r="A3" s="1"/>
      <c r="B3" s="23" t="str">
        <f>'1 - Noms '!B4</f>
        <v>vb</v>
      </c>
      <c r="C3" s="132" t="str">
        <f>'1 - Noms '!B5</f>
        <v>25 et 26 mai 2024</v>
      </c>
      <c r="D3" s="132"/>
      <c r="E3" s="132"/>
      <c r="F3" s="2"/>
      <c r="G3" s="2"/>
      <c r="H3" s="2"/>
      <c r="I3" s="2"/>
    </row>
    <row r="4" spans="1:9" x14ac:dyDescent="0.25">
      <c r="A4" s="1"/>
      <c r="B4" s="5"/>
      <c r="D4" s="3"/>
      <c r="E4" s="6"/>
      <c r="F4" s="2"/>
      <c r="G4" s="133" t="s">
        <v>1</v>
      </c>
      <c r="H4" s="2"/>
      <c r="I4" s="2"/>
    </row>
    <row r="5" spans="1:9" ht="31.35" customHeight="1" x14ac:dyDescent="0.25">
      <c r="A5" s="1"/>
      <c r="B5" s="3"/>
      <c r="C5" s="5"/>
      <c r="D5" s="3"/>
      <c r="E5" s="6"/>
      <c r="F5" s="2"/>
      <c r="G5" s="134"/>
      <c r="H5" s="2"/>
      <c r="I5" s="2"/>
    </row>
    <row r="6" spans="1:9" ht="15.75" thickBot="1" x14ac:dyDescent="0.3">
      <c r="A6" s="1"/>
      <c r="B6" s="4"/>
      <c r="C6" s="1"/>
      <c r="D6" s="1"/>
      <c r="E6" s="1"/>
      <c r="F6" s="2"/>
      <c r="G6" s="135"/>
      <c r="H6" s="2"/>
      <c r="I6" s="2"/>
    </row>
    <row r="7" spans="1:9" ht="14.25" customHeight="1" x14ac:dyDescent="0.25">
      <c r="A7" s="1"/>
      <c r="B7" s="143" t="s">
        <v>52</v>
      </c>
      <c r="C7" s="141" t="s">
        <v>8</v>
      </c>
      <c r="D7" s="139" t="s">
        <v>25</v>
      </c>
      <c r="E7" s="137" t="s">
        <v>19</v>
      </c>
      <c r="F7" s="2"/>
      <c r="G7" s="2"/>
      <c r="H7" s="2"/>
      <c r="I7" s="2"/>
    </row>
    <row r="8" spans="1:9" ht="77.25" customHeight="1" x14ac:dyDescent="0.25">
      <c r="A8" s="7"/>
      <c r="B8" s="144"/>
      <c r="C8" s="142"/>
      <c r="D8" s="140"/>
      <c r="E8" s="138"/>
      <c r="F8" s="2"/>
      <c r="G8" s="34" t="s">
        <v>0</v>
      </c>
      <c r="H8" s="2"/>
      <c r="I8" s="9" t="s">
        <v>3</v>
      </c>
    </row>
    <row r="9" spans="1:9" ht="14.25" customHeight="1" x14ac:dyDescent="0.25">
      <c r="A9" s="7"/>
      <c r="B9" s="145"/>
      <c r="C9" s="142"/>
      <c r="D9" s="140"/>
      <c r="E9" s="138"/>
      <c r="F9" s="2"/>
      <c r="G9" s="35"/>
      <c r="H9" s="2"/>
      <c r="I9" s="2"/>
    </row>
    <row r="10" spans="1:9" ht="15.75" x14ac:dyDescent="0.25">
      <c r="A10" s="31">
        <v>1</v>
      </c>
      <c r="B10" s="82" t="str">
        <f>IF('1 - Noms '!C9="","",'1 - Noms '!C9)</f>
        <v>Gaga Lady</v>
      </c>
      <c r="C10" s="40">
        <f>'2 - Quiz PREREQUIS (Eval''One)'!C9</f>
        <v>15</v>
      </c>
      <c r="D10" s="41">
        <f>'3 - Eval MsP (GLOBALE)'!BA14</f>
        <v>12.5</v>
      </c>
      <c r="E10" s="42">
        <f>'4 - Quiz QCM FINAL (Eval''One)'!C9</f>
        <v>17</v>
      </c>
      <c r="F10" s="26"/>
      <c r="G10" s="43">
        <f>AVERAGE(C10:E10)</f>
        <v>14.833333333333334</v>
      </c>
      <c r="H10" s="2"/>
      <c r="I10" s="79"/>
    </row>
    <row r="11" spans="1:9" ht="15.75" x14ac:dyDescent="0.25">
      <c r="A11" s="31">
        <v>2</v>
      </c>
      <c r="B11" s="82" t="str">
        <f>IF('1 - Noms '!C10="","",'1 - Noms '!C10)</f>
        <v>SMITH Will</v>
      </c>
      <c r="C11" s="44">
        <f>'2 - Quiz PREREQUIS (Eval''One)'!C10</f>
        <v>8</v>
      </c>
      <c r="D11" s="41">
        <f>'3 - Eval MsP (GLOBALE)'!BA15</f>
        <v>10</v>
      </c>
      <c r="E11" s="45">
        <f>'4 - Quiz QCM FINAL (Eval''One)'!C10</f>
        <v>9</v>
      </c>
      <c r="F11" s="26"/>
      <c r="G11" s="43">
        <f t="shared" ref="G11:G27" si="0">AVERAGE(C11:E11)</f>
        <v>9</v>
      </c>
      <c r="H11" s="2"/>
      <c r="I11" s="79"/>
    </row>
    <row r="12" spans="1:9" ht="15.75" x14ac:dyDescent="0.25">
      <c r="A12" s="31">
        <v>3</v>
      </c>
      <c r="B12" s="82" t="str">
        <f>IF('1 - Noms '!C11="","",'1 - Noms '!C11)</f>
        <v>DURAND Gégé</v>
      </c>
      <c r="C12" s="44">
        <f>'2 - Quiz PREREQUIS (Eval''One)'!C11</f>
        <v>13</v>
      </c>
      <c r="D12" s="41">
        <f>'3 - Eval MsP (GLOBALE)'!BA16</f>
        <v>14.375</v>
      </c>
      <c r="E12" s="45">
        <f>'4 - Quiz QCM FINAL (Eval''One)'!C11</f>
        <v>14</v>
      </c>
      <c r="F12" s="26"/>
      <c r="G12" s="43">
        <f t="shared" si="0"/>
        <v>13.791666666666666</v>
      </c>
      <c r="H12" s="2"/>
      <c r="I12" s="79"/>
    </row>
    <row r="13" spans="1:9" ht="15.75" x14ac:dyDescent="0.25">
      <c r="A13" s="31">
        <v>4</v>
      </c>
      <c r="B13" s="82" t="str">
        <f>IF('1 - Noms '!C12="","",'1 - Noms '!C12)</f>
        <v/>
      </c>
      <c r="C13" s="44">
        <f>'2 - Quiz PREREQUIS (Eval''One)'!C12</f>
        <v>0</v>
      </c>
      <c r="D13" s="41">
        <f>'3 - Eval MsP (GLOBALE)'!BA17</f>
        <v>0</v>
      </c>
      <c r="E13" s="45">
        <f>'4 - Quiz QCM FINAL (Eval''One)'!C12</f>
        <v>0</v>
      </c>
      <c r="F13" s="26"/>
      <c r="G13" s="43">
        <f t="shared" si="0"/>
        <v>0</v>
      </c>
      <c r="H13" s="2"/>
      <c r="I13" s="79"/>
    </row>
    <row r="14" spans="1:9" ht="15.75" x14ac:dyDescent="0.25">
      <c r="A14" s="31">
        <v>5</v>
      </c>
      <c r="B14" s="82" t="str">
        <f>IF('1 - Noms '!C13="","",'1 - Noms '!C13)</f>
        <v/>
      </c>
      <c r="C14" s="44">
        <f>'2 - Quiz PREREQUIS (Eval''One)'!C13</f>
        <v>0</v>
      </c>
      <c r="D14" s="41">
        <f>'3 - Eval MsP (GLOBALE)'!BA18</f>
        <v>0</v>
      </c>
      <c r="E14" s="45">
        <f>'4 - Quiz QCM FINAL (Eval''One)'!C13</f>
        <v>0</v>
      </c>
      <c r="F14" s="26"/>
      <c r="G14" s="43">
        <f t="shared" si="0"/>
        <v>0</v>
      </c>
      <c r="H14" s="2"/>
      <c r="I14" s="79"/>
    </row>
    <row r="15" spans="1:9" ht="15.75" x14ac:dyDescent="0.25">
      <c r="A15" s="31">
        <v>6</v>
      </c>
      <c r="B15" s="82" t="str">
        <f>IF('1 - Noms '!C14="","",'1 - Noms '!C14)</f>
        <v/>
      </c>
      <c r="C15" s="44">
        <f>'2 - Quiz PREREQUIS (Eval''One)'!C14</f>
        <v>0</v>
      </c>
      <c r="D15" s="41">
        <f>'3 - Eval MsP (GLOBALE)'!BA19</f>
        <v>0</v>
      </c>
      <c r="E15" s="45">
        <f>'4 - Quiz QCM FINAL (Eval''One)'!C14</f>
        <v>0</v>
      </c>
      <c r="F15" s="26"/>
      <c r="G15" s="43">
        <f t="shared" si="0"/>
        <v>0</v>
      </c>
      <c r="H15" s="2"/>
      <c r="I15" s="79"/>
    </row>
    <row r="16" spans="1:9" ht="15.75" x14ac:dyDescent="0.25">
      <c r="A16" s="31">
        <v>7</v>
      </c>
      <c r="B16" s="82" t="str">
        <f>IF('1 - Noms '!C15="","",'1 - Noms '!C15)</f>
        <v/>
      </c>
      <c r="C16" s="44">
        <f>'2 - Quiz PREREQUIS (Eval''One)'!C15</f>
        <v>0</v>
      </c>
      <c r="D16" s="41">
        <f>'3 - Eval MsP (GLOBALE)'!BA20</f>
        <v>0</v>
      </c>
      <c r="E16" s="45">
        <f>'4 - Quiz QCM FINAL (Eval''One)'!C15</f>
        <v>0</v>
      </c>
      <c r="F16" s="26"/>
      <c r="G16" s="43">
        <f t="shared" si="0"/>
        <v>0</v>
      </c>
      <c r="H16" s="2"/>
      <c r="I16" s="79"/>
    </row>
    <row r="17" spans="1:9" ht="15.75" x14ac:dyDescent="0.25">
      <c r="A17" s="31">
        <v>8</v>
      </c>
      <c r="B17" s="82" t="str">
        <f>IF('1 - Noms '!C16="","",'1 - Noms '!C16)</f>
        <v/>
      </c>
      <c r="C17" s="44">
        <f>'2 - Quiz PREREQUIS (Eval''One)'!C16</f>
        <v>0</v>
      </c>
      <c r="D17" s="41">
        <f>'3 - Eval MsP (GLOBALE)'!BA21</f>
        <v>0</v>
      </c>
      <c r="E17" s="45">
        <f>'4 - Quiz QCM FINAL (Eval''One)'!C16</f>
        <v>0</v>
      </c>
      <c r="F17" s="26"/>
      <c r="G17" s="43">
        <f t="shared" si="0"/>
        <v>0</v>
      </c>
      <c r="H17" s="2"/>
      <c r="I17" s="79"/>
    </row>
    <row r="18" spans="1:9" ht="15.75" x14ac:dyDescent="0.25">
      <c r="A18" s="31">
        <v>9</v>
      </c>
      <c r="B18" s="82" t="str">
        <f>IF('1 - Noms '!C17="","",'1 - Noms '!C17)</f>
        <v/>
      </c>
      <c r="C18" s="44">
        <f>'2 - Quiz PREREQUIS (Eval''One)'!C17</f>
        <v>0</v>
      </c>
      <c r="D18" s="41">
        <f>'3 - Eval MsP (GLOBALE)'!BA22</f>
        <v>0</v>
      </c>
      <c r="E18" s="45">
        <f>'4 - Quiz QCM FINAL (Eval''One)'!C17</f>
        <v>0</v>
      </c>
      <c r="F18" s="26"/>
      <c r="G18" s="43">
        <f t="shared" si="0"/>
        <v>0</v>
      </c>
      <c r="H18" s="2"/>
      <c r="I18" s="79"/>
    </row>
    <row r="19" spans="1:9" ht="15.75" x14ac:dyDescent="0.25">
      <c r="A19" s="31">
        <v>10</v>
      </c>
      <c r="B19" s="82" t="str">
        <f>IF('1 - Noms '!C18="","",'1 - Noms '!C18)</f>
        <v/>
      </c>
      <c r="C19" s="44">
        <f>'2 - Quiz PREREQUIS (Eval''One)'!C18</f>
        <v>0</v>
      </c>
      <c r="D19" s="41">
        <f>'3 - Eval MsP (GLOBALE)'!BA23</f>
        <v>0</v>
      </c>
      <c r="E19" s="45">
        <f>'4 - Quiz QCM FINAL (Eval''One)'!C18</f>
        <v>0</v>
      </c>
      <c r="F19" s="26"/>
      <c r="G19" s="43">
        <f t="shared" si="0"/>
        <v>0</v>
      </c>
      <c r="H19" s="2"/>
      <c r="I19" s="79"/>
    </row>
    <row r="20" spans="1:9" ht="15.75" x14ac:dyDescent="0.25">
      <c r="A20" s="31">
        <v>11</v>
      </c>
      <c r="B20" s="82" t="str">
        <f>IF('1 - Noms '!C19="","",'1 - Noms '!C19)</f>
        <v/>
      </c>
      <c r="C20" s="44">
        <f>'2 - Quiz PREREQUIS (Eval''One)'!C19</f>
        <v>0</v>
      </c>
      <c r="D20" s="41">
        <f>'3 - Eval MsP (GLOBALE)'!BA24</f>
        <v>0</v>
      </c>
      <c r="E20" s="45">
        <f>'4 - Quiz QCM FINAL (Eval''One)'!C19</f>
        <v>0</v>
      </c>
      <c r="F20" s="26"/>
      <c r="G20" s="43">
        <f t="shared" si="0"/>
        <v>0</v>
      </c>
      <c r="H20" s="2"/>
      <c r="I20" s="79"/>
    </row>
    <row r="21" spans="1:9" ht="15.75" x14ac:dyDescent="0.25">
      <c r="A21" s="31">
        <v>12</v>
      </c>
      <c r="B21" s="82" t="str">
        <f>IF('1 - Noms '!C20="","",'1 - Noms '!C20)</f>
        <v/>
      </c>
      <c r="C21" s="44">
        <f>'2 - Quiz PREREQUIS (Eval''One)'!C20</f>
        <v>0</v>
      </c>
      <c r="D21" s="41">
        <f>'3 - Eval MsP (GLOBALE)'!BA25</f>
        <v>0</v>
      </c>
      <c r="E21" s="45">
        <f>'4 - Quiz QCM FINAL (Eval''One)'!C20</f>
        <v>0</v>
      </c>
      <c r="F21" s="26"/>
      <c r="G21" s="43">
        <f t="shared" si="0"/>
        <v>0</v>
      </c>
      <c r="H21" s="2"/>
      <c r="I21" s="79"/>
    </row>
    <row r="22" spans="1:9" ht="15.75" x14ac:dyDescent="0.25">
      <c r="A22" s="1"/>
      <c r="B22" s="85" t="str">
        <f>IF('1 - Noms '!C21="","",'1 - Noms '!C21)</f>
        <v/>
      </c>
      <c r="C22" s="46"/>
      <c r="D22" s="47"/>
      <c r="E22" s="48"/>
      <c r="F22" s="26"/>
      <c r="G22" s="43" t="e">
        <f t="shared" si="0"/>
        <v>#DIV/0!</v>
      </c>
      <c r="H22" s="2"/>
      <c r="I22" s="47"/>
    </row>
    <row r="23" spans="1:9" ht="15.75" x14ac:dyDescent="0.25">
      <c r="A23" s="1"/>
      <c r="B23" s="85" t="str">
        <f>IF('1 - Noms '!C22="","",'1 - Noms '!C22)</f>
        <v/>
      </c>
      <c r="C23" s="46"/>
      <c r="D23" s="47"/>
      <c r="E23" s="48"/>
      <c r="F23" s="26"/>
      <c r="G23" s="43" t="e">
        <f t="shared" si="0"/>
        <v>#DIV/0!</v>
      </c>
      <c r="H23" s="2"/>
      <c r="I23" s="47"/>
    </row>
    <row r="24" spans="1:9" ht="15.75" x14ac:dyDescent="0.25">
      <c r="A24" s="1"/>
      <c r="B24" s="85" t="str">
        <f>IF('1 - Noms '!C23="","",'1 - Noms '!C23)</f>
        <v/>
      </c>
      <c r="C24" s="46"/>
      <c r="D24" s="47"/>
      <c r="E24" s="48"/>
      <c r="F24" s="26"/>
      <c r="G24" s="43" t="e">
        <f t="shared" si="0"/>
        <v>#DIV/0!</v>
      </c>
      <c r="H24" s="2"/>
      <c r="I24" s="47"/>
    </row>
    <row r="25" spans="1:9" ht="15.75" x14ac:dyDescent="0.25">
      <c r="A25" s="1"/>
      <c r="B25" s="85" t="str">
        <f>IF('1 - Noms '!C24="","",'1 - Noms '!C24)</f>
        <v/>
      </c>
      <c r="C25" s="46"/>
      <c r="D25" s="47"/>
      <c r="E25" s="48"/>
      <c r="F25" s="26"/>
      <c r="G25" s="43" t="e">
        <f t="shared" si="0"/>
        <v>#DIV/0!</v>
      </c>
      <c r="H25" s="2"/>
      <c r="I25" s="47"/>
    </row>
    <row r="26" spans="1:9" ht="15.75" x14ac:dyDescent="0.25">
      <c r="A26" s="1"/>
      <c r="B26" s="85" t="str">
        <f>IF('1 - Noms '!C25="","",'1 - Noms '!C25)</f>
        <v/>
      </c>
      <c r="C26" s="46"/>
      <c r="D26" s="47"/>
      <c r="E26" s="48"/>
      <c r="F26" s="26"/>
      <c r="G26" s="43" t="e">
        <f t="shared" si="0"/>
        <v>#DIV/0!</v>
      </c>
      <c r="H26" s="2"/>
      <c r="I26" s="47"/>
    </row>
    <row r="27" spans="1:9" ht="16.5" thickBot="1" x14ac:dyDescent="0.3">
      <c r="A27" s="1"/>
      <c r="B27" s="86" t="str">
        <f>IF('1 - Noms '!C26="","",'1 - Noms '!C26)</f>
        <v/>
      </c>
      <c r="C27" s="46"/>
      <c r="D27" s="47"/>
      <c r="E27" s="48"/>
      <c r="F27" s="26"/>
      <c r="G27" s="43" t="e">
        <f t="shared" si="0"/>
        <v>#DIV/0!</v>
      </c>
      <c r="H27" s="2"/>
      <c r="I27" s="47"/>
    </row>
    <row r="28" spans="1:9" ht="16.5" hidden="1" thickBot="1" x14ac:dyDescent="0.3">
      <c r="A28" s="1"/>
      <c r="B28" s="84" t="s">
        <v>9</v>
      </c>
      <c r="C28" s="18">
        <f>IF(COUNT(C10:C27)&lt;&gt;0,AVERAGE(C10:C27),"")</f>
        <v>3</v>
      </c>
      <c r="D28" s="19">
        <f>IF(COUNT(D10:D27)&lt;&gt;0,AVERAGE(D10:D27),"")</f>
        <v>3.0729166666666665</v>
      </c>
      <c r="E28" s="20">
        <f>IF(COUNT(E10:E27)&lt;&gt;0,AVERAGE(E10:E27),"")</f>
        <v>3.3333333333333335</v>
      </c>
      <c r="F28" s="2"/>
      <c r="G28" s="8" t="e">
        <f>IF(COUNT(G10:G27)&lt;&gt;0,AVERAGE(G10:G27),"")</f>
        <v>#DIV/0!</v>
      </c>
      <c r="H28" s="2"/>
      <c r="I28" s="48"/>
    </row>
    <row r="29" spans="1:9" x14ac:dyDescent="0.25">
      <c r="A29" s="1"/>
      <c r="B29" s="1"/>
      <c r="C29" s="1"/>
      <c r="D29" s="1"/>
      <c r="E29" s="1"/>
      <c r="F29" s="2"/>
      <c r="G29" s="2"/>
      <c r="H29" s="2"/>
      <c r="I29" s="2"/>
    </row>
    <row r="30" spans="1:9" x14ac:dyDescent="0.25">
      <c r="B30" s="136" t="s">
        <v>7</v>
      </c>
      <c r="C30" s="136"/>
      <c r="D30" s="136"/>
      <c r="E30" s="136"/>
    </row>
    <row r="31" spans="1:9" x14ac:dyDescent="0.25">
      <c r="D31" s="17"/>
    </row>
    <row r="32" spans="1:9" x14ac:dyDescent="0.25">
      <c r="D32" s="17"/>
    </row>
    <row r="33" spans="4:4" x14ac:dyDescent="0.25">
      <c r="D33" s="17"/>
    </row>
    <row r="34" spans="4:4" x14ac:dyDescent="0.25">
      <c r="D34" s="17"/>
    </row>
    <row r="35" spans="4:4" x14ac:dyDescent="0.25">
      <c r="D35" s="17"/>
    </row>
    <row r="36" spans="4:4" x14ac:dyDescent="0.25">
      <c r="D36" s="17"/>
    </row>
    <row r="37" spans="4:4" x14ac:dyDescent="0.25">
      <c r="D37" s="17"/>
    </row>
    <row r="38" spans="4:4" x14ac:dyDescent="0.25">
      <c r="D38" s="17"/>
    </row>
    <row r="39" spans="4:4" x14ac:dyDescent="0.25">
      <c r="D39" s="17"/>
    </row>
    <row r="40" spans="4:4" x14ac:dyDescent="0.25">
      <c r="D40" s="17"/>
    </row>
  </sheetData>
  <mergeCells count="9">
    <mergeCell ref="B1:G1"/>
    <mergeCell ref="B2:G2"/>
    <mergeCell ref="C3:E3"/>
    <mergeCell ref="G4:G6"/>
    <mergeCell ref="B30:E30"/>
    <mergeCell ref="E7:E9"/>
    <mergeCell ref="D7:D9"/>
    <mergeCell ref="C7:C9"/>
    <mergeCell ref="B7:B9"/>
  </mergeCells>
  <phoneticPr fontId="15" type="noConversion"/>
  <conditionalFormatting sqref="C28:E28">
    <cfRule type="cellIs" dxfId="11" priority="70" operator="greaterThan">
      <formula>0.69</formula>
    </cfRule>
    <cfRule type="cellIs" dxfId="10" priority="71" operator="lessThan">
      <formula>"0.7"</formula>
    </cfRule>
  </conditionalFormatting>
  <conditionalFormatting sqref="G10:G27">
    <cfRule type="cellIs" dxfId="9" priority="2" operator="between">
      <formula>12</formula>
      <formula>20</formula>
    </cfRule>
    <cfRule type="cellIs" dxfId="8" priority="3" operator="between">
      <formula>0.01</formula>
      <formula>11.99</formula>
    </cfRule>
  </conditionalFormatting>
  <conditionalFormatting sqref="G28">
    <cfRule type="cellIs" dxfId="7" priority="12" operator="equal">
      <formula>0</formula>
    </cfRule>
  </conditionalFormatting>
  <conditionalFormatting sqref="I10:I21">
    <cfRule type="containsBlanks" dxfId="6" priority="1" stopIfTrue="1">
      <formula>LEN(TRIM(I10))=0</formula>
    </cfRule>
  </conditionalFormatting>
  <pageMargins left="0.7" right="0.7" top="0.75" bottom="0.75" header="0.3" footer="0.3"/>
  <pageSetup paperSize="9" scale="82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7C0EA-BA2C-40B5-9663-BC03E0BCFC7A}">
  <dimension ref="B5:G25"/>
  <sheetViews>
    <sheetView tabSelected="1" workbookViewId="0">
      <selection activeCell="B6" sqref="B6"/>
    </sheetView>
  </sheetViews>
  <sheetFormatPr baseColWidth="10" defaultRowHeight="15" x14ac:dyDescent="0.25"/>
  <cols>
    <col min="2" max="2" width="44.7109375" customWidth="1"/>
    <col min="3" max="3" width="23.7109375" customWidth="1"/>
    <col min="4" max="4" width="26" customWidth="1"/>
    <col min="5" max="5" width="25.5703125" customWidth="1"/>
    <col min="6" max="6" width="18.28515625" customWidth="1"/>
    <col min="7" max="7" width="29.42578125" customWidth="1"/>
  </cols>
  <sheetData>
    <row r="5" spans="2:7" ht="18" x14ac:dyDescent="0.25">
      <c r="B5" s="23" t="str">
        <f>'1 - Noms '!B4</f>
        <v>vb</v>
      </c>
      <c r="C5" s="132" t="str">
        <f>'1 - Noms '!B5</f>
        <v>25 et 26 mai 2024</v>
      </c>
      <c r="D5" s="132"/>
      <c r="E5" s="132"/>
    </row>
    <row r="6" spans="2:7" ht="15.75" thickBot="1" x14ac:dyDescent="0.3"/>
    <row r="7" spans="2:7" ht="81.75" customHeight="1" x14ac:dyDescent="0.25">
      <c r="B7" s="146" t="s">
        <v>52</v>
      </c>
      <c r="C7" s="147" t="s">
        <v>8</v>
      </c>
      <c r="D7" s="88" t="s">
        <v>25</v>
      </c>
      <c r="E7" s="147" t="s">
        <v>19</v>
      </c>
      <c r="F7" s="147" t="s">
        <v>0</v>
      </c>
      <c r="G7" s="87" t="s">
        <v>55</v>
      </c>
    </row>
    <row r="8" spans="2:7" ht="15.75" x14ac:dyDescent="0.25">
      <c r="B8" s="148" t="str">
        <f>IF('1 - Noms '!C9="","",'1 - Noms '!C9)</f>
        <v>Gaga Lady</v>
      </c>
      <c r="C8" s="41">
        <f>'2 - Quiz PREREQUIS (Eval''One)'!C9</f>
        <v>15</v>
      </c>
      <c r="D8" s="41">
        <f>'3 - Eval MsP (GLOBALE)'!BA14</f>
        <v>12.5</v>
      </c>
      <c r="E8" s="41">
        <f>'4 - Quiz QCM FINAL (Eval''One)'!C9</f>
        <v>17</v>
      </c>
      <c r="F8" s="43">
        <f>AVERAGE(C8:E8)</f>
        <v>14.833333333333334</v>
      </c>
      <c r="G8" s="152" t="str">
        <f>IF(F8&lt;10,"n'a pas les aptitudes requises","a les aptitudes requises")</f>
        <v>a les aptitudes requises</v>
      </c>
    </row>
    <row r="9" spans="2:7" ht="15.75" x14ac:dyDescent="0.25">
      <c r="B9" s="148" t="str">
        <f>IF('1 - Noms '!C10="","",'1 - Noms '!C10)</f>
        <v>SMITH Will</v>
      </c>
      <c r="C9" s="41">
        <f>'2 - Quiz PREREQUIS (Eval''One)'!C10</f>
        <v>8</v>
      </c>
      <c r="D9" s="41">
        <f>'3 - Eval MsP (GLOBALE)'!BA15</f>
        <v>10</v>
      </c>
      <c r="E9" s="41">
        <f>'4 - Quiz QCM FINAL (Eval''One)'!C10</f>
        <v>9</v>
      </c>
      <c r="F9" s="43">
        <f t="shared" ref="F9:F25" si="0">AVERAGE(C9:E9)</f>
        <v>9</v>
      </c>
      <c r="G9" s="152" t="str">
        <f t="shared" ref="G9:G25" si="1">IF(F9&lt;10,"n'a pas les aptitudes requises","a les aptitudes requises")</f>
        <v>n'a pas les aptitudes requises</v>
      </c>
    </row>
    <row r="10" spans="2:7" ht="15.75" x14ac:dyDescent="0.25">
      <c r="B10" s="148" t="str">
        <f>IF('1 - Noms '!C11="","",'1 - Noms '!C11)</f>
        <v>DURAND Gégé</v>
      </c>
      <c r="C10" s="41">
        <f>'2 - Quiz PREREQUIS (Eval''One)'!C11</f>
        <v>13</v>
      </c>
      <c r="D10" s="41">
        <f>'3 - Eval MsP (GLOBALE)'!BA16</f>
        <v>14.375</v>
      </c>
      <c r="E10" s="41">
        <f>'4 - Quiz QCM FINAL (Eval''One)'!C11</f>
        <v>14</v>
      </c>
      <c r="F10" s="43">
        <f t="shared" si="0"/>
        <v>13.791666666666666</v>
      </c>
      <c r="G10" s="152" t="str">
        <f t="shared" si="1"/>
        <v>a les aptitudes requises</v>
      </c>
    </row>
    <row r="11" spans="2:7" ht="15.75" x14ac:dyDescent="0.25">
      <c r="B11" s="148" t="str">
        <f>IF('1 - Noms '!C12="","",'1 - Noms '!C12)</f>
        <v/>
      </c>
      <c r="C11" s="41">
        <f>'2 - Quiz PREREQUIS (Eval''One)'!C12</f>
        <v>0</v>
      </c>
      <c r="D11" s="41">
        <f>'3 - Eval MsP (GLOBALE)'!BA17</f>
        <v>0</v>
      </c>
      <c r="E11" s="41">
        <f>'4 - Quiz QCM FINAL (Eval''One)'!C12</f>
        <v>0</v>
      </c>
      <c r="F11" s="43">
        <f t="shared" si="0"/>
        <v>0</v>
      </c>
      <c r="G11" s="152" t="str">
        <f t="shared" si="1"/>
        <v>n'a pas les aptitudes requises</v>
      </c>
    </row>
    <row r="12" spans="2:7" ht="15.75" x14ac:dyDescent="0.25">
      <c r="B12" s="148" t="str">
        <f>IF('1 - Noms '!C13="","",'1 - Noms '!C13)</f>
        <v/>
      </c>
      <c r="C12" s="41">
        <f>'2 - Quiz PREREQUIS (Eval''One)'!C13</f>
        <v>0</v>
      </c>
      <c r="D12" s="41">
        <f>'3 - Eval MsP (GLOBALE)'!BA18</f>
        <v>0</v>
      </c>
      <c r="E12" s="41">
        <f>'4 - Quiz QCM FINAL (Eval''One)'!C13</f>
        <v>0</v>
      </c>
      <c r="F12" s="43">
        <f t="shared" si="0"/>
        <v>0</v>
      </c>
      <c r="G12" s="152" t="str">
        <f t="shared" si="1"/>
        <v>n'a pas les aptitudes requises</v>
      </c>
    </row>
    <row r="13" spans="2:7" ht="15.75" x14ac:dyDescent="0.25">
      <c r="B13" s="148" t="str">
        <f>IF('1 - Noms '!C14="","",'1 - Noms '!C14)</f>
        <v/>
      </c>
      <c r="C13" s="41">
        <f>'2 - Quiz PREREQUIS (Eval''One)'!C14</f>
        <v>0</v>
      </c>
      <c r="D13" s="41">
        <f>'3 - Eval MsP (GLOBALE)'!BA19</f>
        <v>0</v>
      </c>
      <c r="E13" s="41">
        <f>'4 - Quiz QCM FINAL (Eval''One)'!C14</f>
        <v>0</v>
      </c>
      <c r="F13" s="43">
        <f t="shared" si="0"/>
        <v>0</v>
      </c>
      <c r="G13" s="152" t="str">
        <f t="shared" si="1"/>
        <v>n'a pas les aptitudes requises</v>
      </c>
    </row>
    <row r="14" spans="2:7" ht="15.75" x14ac:dyDescent="0.25">
      <c r="B14" s="148" t="str">
        <f>IF('1 - Noms '!C15="","",'1 - Noms '!C15)</f>
        <v/>
      </c>
      <c r="C14" s="41">
        <f>'2 - Quiz PREREQUIS (Eval''One)'!C15</f>
        <v>0</v>
      </c>
      <c r="D14" s="41">
        <f>'3 - Eval MsP (GLOBALE)'!BA20</f>
        <v>0</v>
      </c>
      <c r="E14" s="41">
        <f>'4 - Quiz QCM FINAL (Eval''One)'!C15</f>
        <v>0</v>
      </c>
      <c r="F14" s="43">
        <f t="shared" si="0"/>
        <v>0</v>
      </c>
      <c r="G14" s="152" t="str">
        <f t="shared" si="1"/>
        <v>n'a pas les aptitudes requises</v>
      </c>
    </row>
    <row r="15" spans="2:7" ht="15.75" x14ac:dyDescent="0.25">
      <c r="B15" s="148" t="str">
        <f>IF('1 - Noms '!C16="","",'1 - Noms '!C16)</f>
        <v/>
      </c>
      <c r="C15" s="41">
        <f>'2 - Quiz PREREQUIS (Eval''One)'!C16</f>
        <v>0</v>
      </c>
      <c r="D15" s="41">
        <f>'3 - Eval MsP (GLOBALE)'!BA21</f>
        <v>0</v>
      </c>
      <c r="E15" s="41">
        <f>'4 - Quiz QCM FINAL (Eval''One)'!C16</f>
        <v>0</v>
      </c>
      <c r="F15" s="43">
        <f t="shared" si="0"/>
        <v>0</v>
      </c>
      <c r="G15" s="152" t="str">
        <f t="shared" si="1"/>
        <v>n'a pas les aptitudes requises</v>
      </c>
    </row>
    <row r="16" spans="2:7" ht="15.75" x14ac:dyDescent="0.25">
      <c r="B16" s="148" t="str">
        <f>IF('1 - Noms '!C17="","",'1 - Noms '!C17)</f>
        <v/>
      </c>
      <c r="C16" s="41">
        <f>'2 - Quiz PREREQUIS (Eval''One)'!C17</f>
        <v>0</v>
      </c>
      <c r="D16" s="41">
        <f>'3 - Eval MsP (GLOBALE)'!BA22</f>
        <v>0</v>
      </c>
      <c r="E16" s="41">
        <f>'4 - Quiz QCM FINAL (Eval''One)'!C17</f>
        <v>0</v>
      </c>
      <c r="F16" s="43">
        <f t="shared" si="0"/>
        <v>0</v>
      </c>
      <c r="G16" s="152" t="str">
        <f t="shared" si="1"/>
        <v>n'a pas les aptitudes requises</v>
      </c>
    </row>
    <row r="17" spans="2:7" ht="15.75" x14ac:dyDescent="0.25">
      <c r="B17" s="148" t="str">
        <f>IF('1 - Noms '!C18="","",'1 - Noms '!C18)</f>
        <v/>
      </c>
      <c r="C17" s="41">
        <f>'2 - Quiz PREREQUIS (Eval''One)'!C18</f>
        <v>0</v>
      </c>
      <c r="D17" s="41">
        <f>'3 - Eval MsP (GLOBALE)'!BA23</f>
        <v>0</v>
      </c>
      <c r="E17" s="41">
        <f>'4 - Quiz QCM FINAL (Eval''One)'!C18</f>
        <v>0</v>
      </c>
      <c r="F17" s="43">
        <f t="shared" si="0"/>
        <v>0</v>
      </c>
      <c r="G17" s="152" t="str">
        <f t="shared" si="1"/>
        <v>n'a pas les aptitudes requises</v>
      </c>
    </row>
    <row r="18" spans="2:7" ht="15.75" x14ac:dyDescent="0.25">
      <c r="B18" s="148" t="str">
        <f>IF('1 - Noms '!C19="","",'1 - Noms '!C19)</f>
        <v/>
      </c>
      <c r="C18" s="41">
        <f>'2 - Quiz PREREQUIS (Eval''One)'!C19</f>
        <v>0</v>
      </c>
      <c r="D18" s="41">
        <f>'3 - Eval MsP (GLOBALE)'!BA24</f>
        <v>0</v>
      </c>
      <c r="E18" s="41">
        <f>'4 - Quiz QCM FINAL (Eval''One)'!C19</f>
        <v>0</v>
      </c>
      <c r="F18" s="43">
        <f t="shared" si="0"/>
        <v>0</v>
      </c>
      <c r="G18" s="152" t="str">
        <f t="shared" si="1"/>
        <v>n'a pas les aptitudes requises</v>
      </c>
    </row>
    <row r="19" spans="2:7" ht="15.75" x14ac:dyDescent="0.25">
      <c r="B19" s="148" t="str">
        <f>IF('1 - Noms '!C20="","",'1 - Noms '!C20)</f>
        <v/>
      </c>
      <c r="C19" s="41">
        <f>'2 - Quiz PREREQUIS (Eval''One)'!C20</f>
        <v>0</v>
      </c>
      <c r="D19" s="41">
        <f>'3 - Eval MsP (GLOBALE)'!BA25</f>
        <v>0</v>
      </c>
      <c r="E19" s="41">
        <f>'4 - Quiz QCM FINAL (Eval''One)'!C20</f>
        <v>0</v>
      </c>
      <c r="F19" s="43">
        <f t="shared" si="0"/>
        <v>0</v>
      </c>
      <c r="G19" s="152" t="str">
        <f t="shared" si="1"/>
        <v>n'a pas les aptitudes requises</v>
      </c>
    </row>
    <row r="20" spans="2:7" ht="15.75" x14ac:dyDescent="0.25">
      <c r="B20" s="149" t="str">
        <f>IF('1 - Noms '!C21="","",'1 - Noms '!C21)</f>
        <v/>
      </c>
      <c r="C20" s="47"/>
      <c r="D20" s="47"/>
      <c r="E20" s="47"/>
      <c r="F20" s="43" t="e">
        <f t="shared" si="0"/>
        <v>#DIV/0!</v>
      </c>
      <c r="G20" s="152" t="e">
        <f t="shared" si="1"/>
        <v>#DIV/0!</v>
      </c>
    </row>
    <row r="21" spans="2:7" ht="15.75" x14ac:dyDescent="0.25">
      <c r="B21" s="149" t="str">
        <f>IF('1 - Noms '!C22="","",'1 - Noms '!C22)</f>
        <v/>
      </c>
      <c r="C21" s="47"/>
      <c r="D21" s="47"/>
      <c r="E21" s="47"/>
      <c r="F21" s="43" t="e">
        <f t="shared" si="0"/>
        <v>#DIV/0!</v>
      </c>
      <c r="G21" s="152" t="e">
        <f t="shared" si="1"/>
        <v>#DIV/0!</v>
      </c>
    </row>
    <row r="22" spans="2:7" ht="15.75" x14ac:dyDescent="0.25">
      <c r="B22" s="149" t="str">
        <f>IF('1 - Noms '!C23="","",'1 - Noms '!C23)</f>
        <v/>
      </c>
      <c r="C22" s="47"/>
      <c r="D22" s="47"/>
      <c r="E22" s="47"/>
      <c r="F22" s="43" t="e">
        <f t="shared" si="0"/>
        <v>#DIV/0!</v>
      </c>
      <c r="G22" s="152" t="e">
        <f t="shared" si="1"/>
        <v>#DIV/0!</v>
      </c>
    </row>
    <row r="23" spans="2:7" ht="15.75" x14ac:dyDescent="0.25">
      <c r="B23" s="149" t="str">
        <f>IF('1 - Noms '!C24="","",'1 - Noms '!C24)</f>
        <v/>
      </c>
      <c r="C23" s="47"/>
      <c r="D23" s="47"/>
      <c r="E23" s="47"/>
      <c r="F23" s="43" t="e">
        <f t="shared" si="0"/>
        <v>#DIV/0!</v>
      </c>
      <c r="G23" s="152" t="e">
        <f t="shared" si="1"/>
        <v>#DIV/0!</v>
      </c>
    </row>
    <row r="24" spans="2:7" ht="15.75" x14ac:dyDescent="0.25">
      <c r="B24" s="149" t="str">
        <f>IF('1 - Noms '!C25="","",'1 - Noms '!C25)</f>
        <v/>
      </c>
      <c r="C24" s="47"/>
      <c r="D24" s="47"/>
      <c r="E24" s="47"/>
      <c r="F24" s="43" t="e">
        <f t="shared" si="0"/>
        <v>#DIV/0!</v>
      </c>
      <c r="G24" s="152" t="e">
        <f t="shared" si="1"/>
        <v>#DIV/0!</v>
      </c>
    </row>
    <row r="25" spans="2:7" ht="16.5" thickBot="1" x14ac:dyDescent="0.3">
      <c r="B25" s="150" t="str">
        <f>IF('1 - Noms '!C26="","",'1 - Noms '!C26)</f>
        <v/>
      </c>
      <c r="C25" s="151"/>
      <c r="D25" s="151"/>
      <c r="E25" s="151"/>
      <c r="F25" s="153" t="e">
        <f t="shared" si="0"/>
        <v>#DIV/0!</v>
      </c>
      <c r="G25" s="152" t="e">
        <f t="shared" si="1"/>
        <v>#DIV/0!</v>
      </c>
    </row>
  </sheetData>
  <mergeCells count="1">
    <mergeCell ref="C5:E5"/>
  </mergeCells>
  <conditionalFormatting sqref="F8:F25">
    <cfRule type="cellIs" dxfId="1" priority="1" operator="between">
      <formula>12</formula>
      <formula>20</formula>
    </cfRule>
    <cfRule type="cellIs" dxfId="0" priority="2" operator="between">
      <formula>0.01</formula>
      <formula>11.99</formula>
    </cfRule>
  </conditionalFormatting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35335be-97fe-4724-829c-c035052355d7" xsi:nil="true"/>
    <lcf76f155ced4ddcb4097134ff3c332f xmlns="f6e5aca0-8a7c-4e24-93aa-302082d15dc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BC1C54925696C4081453C6976850DCE" ma:contentTypeVersion="16" ma:contentTypeDescription="Crée un document." ma:contentTypeScope="" ma:versionID="2f0aacee06e00e179d86eff965d09017">
  <xsd:schema xmlns:xsd="http://www.w3.org/2001/XMLSchema" xmlns:xs="http://www.w3.org/2001/XMLSchema" xmlns:p="http://schemas.microsoft.com/office/2006/metadata/properties" xmlns:ns2="f6e5aca0-8a7c-4e24-93aa-302082d15dc9" xmlns:ns3="f35335be-97fe-4724-829c-c035052355d7" targetNamespace="http://schemas.microsoft.com/office/2006/metadata/properties" ma:root="true" ma:fieldsID="f6760bcf54ebc947dcdbcfda9aa23f29" ns2:_="" ns3:_="">
    <xsd:import namespace="f6e5aca0-8a7c-4e24-93aa-302082d15dc9"/>
    <xsd:import namespace="f35335be-97fe-4724-829c-c035052355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OCR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e5aca0-8a7c-4e24-93aa-302082d15d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0" nillable="true" ma:taxonomy="true" ma:internalName="lcf76f155ced4ddcb4097134ff3c332f" ma:taxonomyFieldName="MediaServiceImageTags" ma:displayName="Balises d’images" ma:readOnly="false" ma:fieldId="{5cf76f15-5ced-4ddc-b409-7134ff3c332f}" ma:taxonomyMulti="true" ma:sspId="a2a8bf30-4aaf-4469-896a-53191d02bb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5335be-97fe-4724-829c-c035052355d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7b8c664f-c08e-42ba-8ebc-58d35b6144dd}" ma:internalName="TaxCatchAll" ma:showField="CatchAllData" ma:web="f35335be-97fe-4724-829c-c035052355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BF710BB-B91B-4629-A10E-1F8EC8527DE7}">
  <ds:schemaRefs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f35335be-97fe-4724-829c-c035052355d7"/>
    <ds:schemaRef ds:uri="f6e5aca0-8a7c-4e24-93aa-302082d15dc9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CD40F36-B0C5-49E6-BA73-5DBFE54882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e5aca0-8a7c-4e24-93aa-302082d15dc9"/>
    <ds:schemaRef ds:uri="f35335be-97fe-4724-829c-c035052355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C383C68-2399-4CC0-87CF-68AFC22DA1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1 - Noms </vt:lpstr>
      <vt:lpstr>2 - Quiz PREREQUIS (Eval'One)</vt:lpstr>
      <vt:lpstr>3 - Eval MsP (GLOBALE)</vt:lpstr>
      <vt:lpstr>4 - Quiz QCM FINAL (Eval'One)</vt:lpstr>
      <vt:lpstr>5 - EVALS FINALES (Automatique)</vt:lpstr>
      <vt:lpstr>Attestation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Charriere</dc:creator>
  <cp:lastModifiedBy>Valentin COLLAS</cp:lastModifiedBy>
  <cp:lastPrinted>2019-02-18T06:10:14Z</cp:lastPrinted>
  <dcterms:created xsi:type="dcterms:W3CDTF">2019-01-31T13:49:59Z</dcterms:created>
  <dcterms:modified xsi:type="dcterms:W3CDTF">2024-05-30T08:39:36Z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0x010100EBC1C54925696C4081453C6976850DCE</vt:lpwstr>
  </property>
  <property fmtid="{D5CDD505-2E9C-101B-9397-08002B2CF9AE}" pid="3" name="Order">
    <vt:r8>66600</vt:r8>
  </property>
  <property fmtid="{D5CDD505-2E9C-101B-9397-08002B2CF9AE}" pid="4" name="MediaServiceImageTags">
    <vt:lpwstr/>
  </property>
</Properties>
</file>