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llo\Desktop\"/>
    </mc:Choice>
  </mc:AlternateContent>
  <xr:revisionPtr revIDLastSave="0" documentId="8_{61FCF685-4084-4D43-923C-8FD76DB41603}" xr6:coauthVersionLast="46" xr6:coauthVersionMax="46" xr10:uidLastSave="{00000000-0000-0000-0000-000000000000}"/>
  <bookViews>
    <workbookView xWindow="-120" yWindow="-120" windowWidth="29040" windowHeight="15840" xr2:uid="{DFF98F17-8F14-49D0-9B14-42267EFFC56F}"/>
  </bookViews>
  <sheets>
    <sheet name="Nom de la qualité" sheetId="123" r:id="rId1"/>
    <sheet name="Template" sheetId="122" state="hidden" r:id="rId2"/>
  </sheets>
  <functionGroups builtInGroupCount="19"/>
  <definedNames>
    <definedName name="champ">#REF!</definedName>
    <definedName name="champ1">#REF!</definedName>
    <definedName name="Chrono">1</definedName>
    <definedName name="ChronoTime">44267.7045023148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F12" i="123" l="1"/>
  <c r="AE12" i="123"/>
  <c r="AD12" i="123"/>
  <c r="AC12" i="123"/>
  <c r="AB12" i="123"/>
  <c r="AA12" i="123"/>
  <c r="Z12" i="123"/>
  <c r="AF11" i="123"/>
  <c r="AE11" i="123"/>
  <c r="AD11" i="123"/>
  <c r="AC11" i="123"/>
  <c r="AB11" i="123"/>
  <c r="AA11" i="123"/>
  <c r="Z11" i="123"/>
  <c r="AF10" i="123"/>
  <c r="AE10" i="123"/>
  <c r="AD10" i="123"/>
  <c r="AC10" i="123"/>
  <c r="AB10" i="123"/>
  <c r="AA10" i="123"/>
  <c r="Z10" i="123"/>
  <c r="AF9" i="123"/>
  <c r="AE9" i="123"/>
  <c r="AD9" i="123"/>
  <c r="AC9" i="123"/>
  <c r="AB9" i="123"/>
  <c r="AA9" i="123"/>
  <c r="Z9" i="123"/>
  <c r="AF8" i="123"/>
  <c r="AE8" i="123"/>
  <c r="AD8" i="123"/>
  <c r="AC8" i="123"/>
  <c r="AB8" i="123"/>
  <c r="AA8" i="123"/>
  <c r="Z8" i="123"/>
  <c r="AF7" i="123"/>
  <c r="AE7" i="123"/>
  <c r="AD7" i="123"/>
  <c r="AC7" i="123"/>
  <c r="AB7" i="123"/>
  <c r="AA7" i="123"/>
  <c r="Z7" i="123"/>
  <c r="AF6" i="123"/>
  <c r="AE6" i="123"/>
  <c r="AD6" i="123"/>
  <c r="AC6" i="123"/>
  <c r="AB6" i="123"/>
  <c r="AA6" i="123"/>
  <c r="Z6" i="123"/>
  <c r="X6" i="123" a="1"/>
  <c r="X10" i="123" s="1"/>
  <c r="AF19" i="123"/>
  <c r="AE19" i="123"/>
  <c r="AD19" i="123"/>
  <c r="AC19" i="123"/>
  <c r="AB19" i="123"/>
  <c r="AA19" i="123"/>
  <c r="Z19" i="123"/>
  <c r="AF18" i="123"/>
  <c r="AE18" i="123"/>
  <c r="AD18" i="123"/>
  <c r="AC18" i="123"/>
  <c r="AB18" i="123"/>
  <c r="AA18" i="123"/>
  <c r="Z18" i="123"/>
  <c r="AF17" i="123"/>
  <c r="AE17" i="123"/>
  <c r="AD17" i="123"/>
  <c r="AC17" i="123"/>
  <c r="AB17" i="123"/>
  <c r="AA17" i="123"/>
  <c r="Z17" i="123"/>
  <c r="AF16" i="123"/>
  <c r="AE16" i="123"/>
  <c r="AD16" i="123"/>
  <c r="AC16" i="123"/>
  <c r="AB16" i="123"/>
  <c r="AA16" i="123"/>
  <c r="Z16" i="123"/>
  <c r="AF15" i="123"/>
  <c r="AE15" i="123"/>
  <c r="AD15" i="123"/>
  <c r="AC15" i="123"/>
  <c r="AB15" i="123"/>
  <c r="AA15" i="123"/>
  <c r="Z15" i="123"/>
  <c r="AF14" i="123"/>
  <c r="AE14" i="123"/>
  <c r="AD14" i="123"/>
  <c r="AC14" i="123"/>
  <c r="AB14" i="123"/>
  <c r="AA14" i="123"/>
  <c r="Z14" i="123"/>
  <c r="AF13" i="123"/>
  <c r="AE13" i="123"/>
  <c r="AD13" i="123"/>
  <c r="AC13" i="123"/>
  <c r="AB13" i="123"/>
  <c r="AA13" i="123"/>
  <c r="Z13" i="123"/>
  <c r="X13" i="123" a="1"/>
  <c r="X17" i="123" s="1"/>
  <c r="X6" i="123" l="1"/>
  <c r="X7" i="123"/>
  <c r="X9" i="123"/>
  <c r="X8" i="123"/>
  <c r="X13" i="123"/>
  <c r="X14" i="123"/>
  <c r="X15" i="123"/>
  <c r="X16" i="123"/>
  <c r="B2" i="123"/>
  <c r="Q3" i="123"/>
  <c r="P3" i="123"/>
  <c r="Q3" i="122" l="1"/>
  <c r="P3" i="122"/>
  <c r="AC12" i="122" l="1"/>
  <c r="AC11" i="122"/>
  <c r="AC10" i="122"/>
  <c r="AC9" i="122"/>
  <c r="AC8" i="122"/>
  <c r="AC7" i="122"/>
  <c r="AC6" i="122"/>
  <c r="AF12" i="122"/>
  <c r="AF11" i="122"/>
  <c r="AF10" i="122"/>
  <c r="AF9" i="122"/>
  <c r="AF8" i="122"/>
  <c r="AF7" i="122"/>
  <c r="AF6" i="122"/>
  <c r="AE12" i="122"/>
  <c r="AE11" i="122"/>
  <c r="AE10" i="122"/>
  <c r="AE9" i="122"/>
  <c r="AE8" i="122"/>
  <c r="AE7" i="122"/>
  <c r="AE6" i="122"/>
  <c r="AD12" i="122"/>
  <c r="AD11" i="122"/>
  <c r="AD10" i="122"/>
  <c r="AD9" i="122"/>
  <c r="AD8" i="122"/>
  <c r="AD7" i="122"/>
  <c r="AD6" i="122"/>
  <c r="AB12" i="122"/>
  <c r="AB11" i="122"/>
  <c r="AB10" i="122"/>
  <c r="AB9" i="122"/>
  <c r="AB8" i="122"/>
  <c r="AB7" i="122"/>
  <c r="AB6" i="122"/>
  <c r="AA12" i="122"/>
  <c r="AA11" i="122"/>
  <c r="AA10" i="122"/>
  <c r="AA9" i="122"/>
  <c r="AA8" i="122"/>
  <c r="AA7" i="122"/>
  <c r="AA6" i="122"/>
  <c r="Z12" i="122"/>
  <c r="Z11" i="122"/>
  <c r="Z10" i="122"/>
  <c r="Z9" i="122"/>
  <c r="Z8" i="122"/>
  <c r="Z7" i="122"/>
  <c r="Z6" i="122"/>
  <c r="X6" i="122" a="1"/>
  <c r="X7" i="122" l="1"/>
  <c r="X6" i="122"/>
  <c r="X8" i="122"/>
  <c r="X10" i="122"/>
  <c r="X9" i="1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Pillonel,Cédric,CH-Romont</author>
  </authors>
  <commentList>
    <comment ref="D10" authorId="0" shapeId="0" xr:uid="{0A0E7885-2E44-4EAB-A8D7-0EAE84FFB441}">
      <text/>
    </comment>
    <comment ref="F10" authorId="0" shapeId="0" xr:uid="{3E9FC909-89F9-47AE-8786-B65663DC01A2}">
      <text/>
    </comment>
    <comment ref="H10" authorId="0" shapeId="0" xr:uid="{ABF837FB-C816-4F57-9CE0-86DEB4D49546}">
      <text/>
    </comment>
    <comment ref="J10" authorId="0" shapeId="0" xr:uid="{D68816BD-986B-4CB8-A74C-EF16E2A0EEDA}">
      <text/>
    </comment>
    <comment ref="L10" authorId="0" shapeId="0" xr:uid="{2117ACE1-642A-47A5-B22C-FB48EA6F54FE}">
      <text/>
    </comment>
    <comment ref="N10" authorId="0" shapeId="0" xr:uid="{E0D1E028-A2B9-4E31-81E4-5DE2ED1E6DFF}">
      <text/>
    </comment>
    <comment ref="P10" authorId="0" shapeId="0" xr:uid="{7A01D60B-0BD6-441B-8DDA-AFB86370CB59}">
      <text/>
    </comment>
    <comment ref="R10" authorId="0" shapeId="0" xr:uid="{ECFBD2ED-3D90-476A-B643-FC1F412D703A}">
      <text/>
    </comment>
    <comment ref="T10" authorId="0" shapeId="0" xr:uid="{6F4FC563-4E06-4565-8E66-50908F215354}">
      <text/>
    </comment>
    <comment ref="V10" authorId="0" shapeId="0" xr:uid="{73C8F26A-043F-496C-A571-E6F3B262F767}">
      <text/>
    </comment>
    <comment ref="D17" authorId="0" shapeId="0" xr:uid="{A337699A-E76F-4FD6-9A49-0D8B5267F714}">
      <text/>
    </comment>
    <comment ref="F17" authorId="0" shapeId="0" xr:uid="{87EAE436-BDF9-49B4-97F4-19FE7B56AD78}">
      <text/>
    </comment>
    <comment ref="H17" authorId="0" shapeId="0" xr:uid="{6CFEF690-CDCD-46FE-B9C6-75A1E1FB7CE9}">
      <text/>
    </comment>
    <comment ref="J17" authorId="0" shapeId="0" xr:uid="{0BBEB4DC-4648-4A4A-8920-23FAF5305958}">
      <text/>
    </comment>
    <comment ref="L17" authorId="0" shapeId="0" xr:uid="{A78FE0AE-CA60-4697-95C7-00DEA0282DD7}">
      <text/>
    </comment>
    <comment ref="N17" authorId="0" shapeId="0" xr:uid="{A460B0C2-9B64-4341-9621-BB35175CEDED}">
      <text/>
    </comment>
    <comment ref="P17" authorId="0" shapeId="0" xr:uid="{B8603B68-B699-489F-8A04-3470AE991659}">
      <text/>
    </comment>
    <comment ref="R17" authorId="0" shapeId="0" xr:uid="{96DC6104-6EE9-457E-9BC8-3B7DB253E54F}">
      <text/>
    </comment>
    <comment ref="T17" authorId="0" shapeId="0" xr:uid="{549E54F8-1CE3-429A-8CE9-202AD2B07BD0}">
      <text/>
    </comment>
    <comment ref="V17" authorId="0" shapeId="0" xr:uid="{EA8DCABC-D337-4182-A8AB-13F9F5EA6431}">
      <text/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Pillonel,Cédric,CH-Romont</author>
  </authors>
  <commentList>
    <comment ref="D10" authorId="0" shapeId="0" xr:uid="{9F2AAD61-2CC6-4320-A3F9-25F49C3422E6}">
      <text/>
    </comment>
    <comment ref="F10" authorId="0" shapeId="0" xr:uid="{12FBF849-773B-4DFA-87E5-3BE86D8384D3}">
      <text/>
    </comment>
    <comment ref="H10" authorId="0" shapeId="0" xr:uid="{1511A695-51E9-467C-B16A-6FCE8E685B0A}">
      <text/>
    </comment>
    <comment ref="J10" authorId="0" shapeId="0" xr:uid="{2DD55ED6-0DF4-4CFC-AE4B-6D5EB50286B5}">
      <text/>
    </comment>
    <comment ref="L10" authorId="0" shapeId="0" xr:uid="{56A57AFA-5F8F-4F73-94BD-258365533B57}">
      <text/>
    </comment>
    <comment ref="N10" authorId="0" shapeId="0" xr:uid="{F2DB0364-9B90-484C-9A1A-526A2FE8F8B9}">
      <text/>
    </comment>
    <comment ref="P10" authorId="0" shapeId="0" xr:uid="{7AB2A50D-5E01-49F4-B683-69787AC2274F}">
      <text/>
    </comment>
    <comment ref="R10" authorId="0" shapeId="0" xr:uid="{66693376-B0D9-41E7-BF78-1D3B9D19B52D}">
      <text/>
    </comment>
    <comment ref="T10" authorId="0" shapeId="0" xr:uid="{DF54EABA-367C-4426-B746-541D2972B8E0}">
      <text/>
    </comment>
    <comment ref="V10" authorId="0" shapeId="0" xr:uid="{81AA1A8E-5165-4B06-8DE2-58F1A15DFB2E}">
      <text/>
    </comment>
  </commentList>
</comments>
</file>

<file path=xl/sharedStrings.xml><?xml version="1.0" encoding="utf-8"?>
<sst xmlns="http://schemas.openxmlformats.org/spreadsheetml/2006/main" count="244" uniqueCount="24">
  <si>
    <t>Qualité précédente</t>
  </si>
  <si>
    <t>Heure</t>
  </si>
  <si>
    <t>Humidité</t>
  </si>
  <si>
    <t>Température</t>
  </si>
  <si>
    <t>Couleur</t>
  </si>
  <si>
    <t>Nouveau litrage</t>
  </si>
  <si>
    <t>Rep 1</t>
  </si>
  <si>
    <t>Rep 2</t>
  </si>
  <si>
    <t>Commentaire</t>
  </si>
  <si>
    <t>Température du torréfacteur (si démarrage à froid) ?</t>
  </si>
  <si>
    <t>Template</t>
  </si>
  <si>
    <t>Humidité ? %</t>
  </si>
  <si>
    <t>CTN ?</t>
  </si>
  <si>
    <t>?</t>
  </si>
  <si>
    <t>Split ?</t>
  </si>
  <si>
    <t>Type de format ?</t>
  </si>
  <si>
    <t>Visa(s)</t>
  </si>
  <si>
    <t>Date</t>
  </si>
  <si>
    <t>Semaine ?</t>
  </si>
  <si>
    <t>Litrage</t>
  </si>
  <si>
    <t>00h00</t>
  </si>
  <si>
    <t>Nombre de silos sur ce torréfacteur ?</t>
  </si>
  <si>
    <t>MT ?</t>
  </si>
  <si>
    <t>Nom de la 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</si>
</sst>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&quot;MT&quot;\ 00&quot;&quot;"/>
    <numFmt numFmtId="165" formatCode="&quot;CTN&quot;\ 0&quot;&quot;"/>
    <numFmt numFmtId="166" formatCode="&quot;Humidité&quot;\ 0.0&quot; %&quot;"/>
    <numFmt numFmtId="167" formatCode="&quot;Split&quot;\ 0&quot;&quot;"/>
    <numFmt numFmtId="168" formatCode="dddd\ d/mm/yyyy"/>
    <numFmt numFmtId="169" formatCode="\T\o\r\r\é\f\a\c\t\e\u\r\ \a\r\r\ê\t\é\ \d\e\p\u\i\s\ @"/>
    <numFmt numFmtId="170" formatCode="&quot;Démarrage du torréfacteur à froid avec&quot;\ 0&quot; °C&quot;"/>
    <numFmt numFmtId="171" formatCode="&quot;Nombre de silos sur ce torréfacteur :&quot;\ 0.0&quot;&quot;"/>
    <numFmt numFmtId="172" formatCode="&quot;Semaine&quot;\ 00&quot;&quot;"/>
    <numFmt numFmtId="173" formatCode="hh&quot;h&quot;mm"/>
    <numFmt numFmtId="174" formatCode="0.0&quot; °C&quot;"/>
    <numFmt numFmtId="175" formatCode="0.0&quot; CTN&quot;"/>
    <numFmt numFmtId="176" formatCode="0.0&quot; litres&quot;"/>
  </numFmts>
  <fonts count="19" x14ac:knownFonts="1">
    <font>
      <sz val="11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14"/>
      <name val="Calibri"/>
      <family val="2"/>
      <scheme val="minor"/>
    </font>
    <font>
      <b/>
      <sz val="14"/>
      <name val="Calibri"/>
      <family val="2"/>
      <scheme val="minor"/>
    </font>
    <font>
      <sz val="16"/>
      <name val="Calibri"/>
      <family val="2"/>
      <scheme val="minor"/>
    </font>
    <font>
      <sz val="8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indexed="22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24"/>
      <color indexed="22"/>
      <name val="Calibri"/>
      <family val="2"/>
      <scheme val="minor"/>
    </font>
    <font>
      <b/>
      <sz val="12"/>
      <color indexed="22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color indexed="2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5" xfId="0" applyBorder="1"/>
    <xf numFmtId="0" fontId="0" fillId="0" borderId="0" xfId="0" applyBorder="1"/>
    <xf numFmtId="164" fontId="2" fillId="0" borderId="10" xfId="0" applyNumberFormat="1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167" fontId="4" fillId="0" borderId="10" xfId="0" applyNumberFormat="1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/>
    <xf numFmtId="0" fontId="0" fillId="0" borderId="2" xfId="0" applyFont="1" applyFill="1" applyBorder="1" applyAlignment="1" applyProtection="1">
      <alignment vertical="top"/>
    </xf>
    <xf numFmtId="0" fontId="0" fillId="0" borderId="0" xfId="0" applyFont="1" applyFill="1" applyBorder="1" applyAlignment="1" applyProtection="1">
      <alignment vertical="top"/>
    </xf>
    <xf numFmtId="0" fontId="0" fillId="0" borderId="2" xfId="0" applyFont="1" applyFill="1" applyBorder="1" applyAlignment="1" applyProtection="1"/>
    <xf numFmtId="0" fontId="7" fillId="0" borderId="5" xfId="0" applyFont="1" applyFill="1" applyBorder="1" applyAlignment="1" applyProtection="1">
      <alignment horizont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vertical="center"/>
    </xf>
    <xf numFmtId="176" fontId="12" fillId="2" borderId="17" xfId="0" applyNumberFormat="1" applyFont="1" applyFill="1" applyBorder="1" applyAlignment="1">
      <alignment horizontal="center" vertical="center"/>
    </xf>
    <xf numFmtId="176" fontId="12" fillId="2" borderId="17" xfId="0" applyNumberFormat="1" applyFont="1" applyFill="1" applyBorder="1" applyAlignment="1">
      <alignment horizontal="center" vertical="center" wrapText="1"/>
    </xf>
    <xf numFmtId="2" fontId="11" fillId="0" borderId="13" xfId="0" applyNumberFormat="1" applyFont="1" applyBorder="1" applyAlignment="1">
      <alignment horizontal="center" vertical="center"/>
    </xf>
    <xf numFmtId="175" fontId="11" fillId="0" borderId="17" xfId="0" applyNumberFormat="1" applyFont="1" applyBorder="1" applyAlignment="1">
      <alignment horizontal="center" vertical="center"/>
    </xf>
    <xf numFmtId="175" fontId="11" fillId="0" borderId="13" xfId="0" applyNumberFormat="1" applyFont="1" applyBorder="1" applyAlignment="1">
      <alignment horizontal="center" vertical="center"/>
    </xf>
    <xf numFmtId="168" fontId="13" fillId="3" borderId="7" xfId="0" applyNumberFormat="1" applyFont="1" applyFill="1" applyBorder="1" applyAlignment="1">
      <alignment horizontal="left" vertical="center"/>
    </xf>
    <xf numFmtId="173" fontId="13" fillId="3" borderId="11" xfId="0" applyNumberFormat="1" applyFont="1" applyFill="1" applyBorder="1" applyAlignment="1">
      <alignment horizontal="left" vertical="center"/>
    </xf>
    <xf numFmtId="171" fontId="13" fillId="3" borderId="14" xfId="0" applyNumberFormat="1" applyFont="1" applyFill="1" applyBorder="1" applyAlignment="1">
      <alignment horizontal="left" vertical="center"/>
    </xf>
    <xf numFmtId="172" fontId="13" fillId="3" borderId="15" xfId="0" applyNumberFormat="1" applyFont="1" applyFill="1" applyBorder="1" applyAlignment="1">
      <alignment horizontal="center" vertical="center"/>
    </xf>
    <xf numFmtId="0" fontId="14" fillId="3" borderId="0" xfId="0" applyFont="1" applyFill="1"/>
    <xf numFmtId="0" fontId="7" fillId="0" borderId="5" xfId="0" applyFont="1" applyFill="1" applyBorder="1" applyAlignment="1" applyProtection="1">
      <alignment horizontal="center"/>
    </xf>
    <xf numFmtId="0" fontId="15" fillId="0" borderId="2" xfId="0" applyNumberFormat="1" applyFont="1" applyFill="1" applyBorder="1" applyAlignment="1" applyProtection="1">
      <alignment horizontal="center" vertical="center"/>
    </xf>
    <xf numFmtId="167" fontId="16" fillId="0" borderId="5" xfId="0" applyNumberFormat="1" applyFont="1" applyFill="1" applyBorder="1" applyAlignment="1" applyProtection="1">
      <alignment horizontal="center" vertical="center"/>
    </xf>
    <xf numFmtId="0" fontId="15" fillId="0" borderId="2" xfId="0" applyNumberFormat="1" applyFont="1" applyFill="1" applyBorder="1" applyAlignment="1" applyProtection="1">
      <alignment horizontal="center" vertical="center"/>
    </xf>
    <xf numFmtId="167" fontId="16" fillId="0" borderId="5" xfId="0" applyNumberFormat="1" applyFont="1" applyFill="1" applyBorder="1" applyAlignment="1" applyProtection="1">
      <alignment horizontal="center" vertical="center"/>
    </xf>
    <xf numFmtId="175" fontId="11" fillId="0" borderId="17" xfId="0" applyNumberFormat="1" applyFont="1" applyBorder="1" applyAlignment="1">
      <alignment horizontal="center" vertical="center"/>
    </xf>
    <xf numFmtId="175" fontId="11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8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</xf>
    <xf numFmtId="164" fontId="1" fillId="0" borderId="2" xfId="0" applyNumberFormat="1" applyFont="1" applyFill="1" applyBorder="1" applyAlignment="1" applyProtection="1">
      <alignment horizontal="center" vertical="center"/>
    </xf>
    <xf numFmtId="164" fontId="1" fillId="0" borderId="3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5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165" fontId="1" fillId="0" borderId="2" xfId="0" applyNumberFormat="1" applyFont="1" applyFill="1" applyBorder="1" applyAlignment="1" applyProtection="1">
      <alignment horizontal="center" vertical="center"/>
    </xf>
    <xf numFmtId="165" fontId="1" fillId="0" borderId="5" xfId="0" applyNumberFormat="1" applyFont="1" applyFill="1" applyBorder="1" applyAlignment="1" applyProtection="1">
      <alignment horizontal="center" vertical="center"/>
    </xf>
    <xf numFmtId="166" fontId="1" fillId="0" borderId="2" xfId="0" applyNumberFormat="1" applyFont="1" applyFill="1" applyBorder="1" applyAlignment="1" applyProtection="1">
      <alignment horizontal="center" vertical="center"/>
    </xf>
    <xf numFmtId="166" fontId="1" fillId="0" borderId="3" xfId="0" applyNumberFormat="1" applyFont="1" applyFill="1" applyBorder="1" applyAlignment="1" applyProtection="1">
      <alignment horizontal="center" vertical="center"/>
    </xf>
    <xf numFmtId="166" fontId="1" fillId="0" borderId="5" xfId="0" applyNumberFormat="1" applyFont="1" applyFill="1" applyBorder="1" applyAlignment="1" applyProtection="1">
      <alignment horizontal="center" vertical="center"/>
    </xf>
    <xf numFmtId="166" fontId="1" fillId="0" borderId="6" xfId="0" applyNumberFormat="1" applyFont="1" applyFill="1" applyBorder="1" applyAlignment="1" applyProtection="1">
      <alignment horizontal="center" vertical="center"/>
    </xf>
    <xf numFmtId="164" fontId="4" fillId="0" borderId="4" xfId="0" applyNumberFormat="1" applyFont="1" applyFill="1" applyBorder="1" applyAlignment="1" applyProtection="1">
      <alignment horizontal="center" vertical="center"/>
    </xf>
    <xf numFmtId="164" fontId="4" fillId="0" borderId="5" xfId="0" applyNumberFormat="1" applyFont="1" applyFill="1" applyBorder="1" applyAlignment="1" applyProtection="1">
      <alignment horizontal="center" vertical="center"/>
    </xf>
    <xf numFmtId="164" fontId="4" fillId="0" borderId="6" xfId="0" applyNumberFormat="1" applyFont="1" applyFill="1" applyBorder="1" applyAlignment="1" applyProtection="1">
      <alignment horizontal="center" vertical="center"/>
    </xf>
    <xf numFmtId="167" fontId="4" fillId="0" borderId="4" xfId="0" applyNumberFormat="1" applyFont="1" applyFill="1" applyBorder="1" applyAlignment="1" applyProtection="1">
      <alignment horizontal="center" vertical="center"/>
    </xf>
    <xf numFmtId="167" fontId="4" fillId="0" borderId="5" xfId="0" applyNumberFormat="1" applyFont="1" applyFill="1" applyBorder="1" applyAlignment="1" applyProtection="1">
      <alignment horizontal="center" vertical="center"/>
    </xf>
    <xf numFmtId="167" fontId="16" fillId="0" borderId="5" xfId="0" applyNumberFormat="1" applyFont="1" applyFill="1" applyBorder="1" applyAlignment="1" applyProtection="1">
      <alignment horizontal="center" vertical="center"/>
    </xf>
    <xf numFmtId="167" fontId="4" fillId="0" borderId="6" xfId="0" applyNumberFormat="1" applyFont="1" applyFill="1" applyBorder="1" applyAlignment="1" applyProtection="1">
      <alignment horizontal="center" vertical="center"/>
    </xf>
    <xf numFmtId="0" fontId="18" fillId="0" borderId="5" xfId="0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0" fontId="18" fillId="3" borderId="5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 vertical="center" wrapText="1"/>
    </xf>
    <xf numFmtId="0" fontId="17" fillId="0" borderId="5" xfId="0" applyFont="1" applyFill="1" applyBorder="1" applyAlignment="1" applyProtection="1">
      <alignment horizontal="center"/>
    </xf>
    <xf numFmtId="174" fontId="11" fillId="0" borderId="19" xfId="0" applyNumberFormat="1" applyFont="1" applyBorder="1" applyAlignment="1">
      <alignment horizontal="center" vertical="center"/>
    </xf>
    <xf numFmtId="174" fontId="11" fillId="0" borderId="1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0" fontId="13" fillId="3" borderId="12" xfId="0" applyNumberFormat="1" applyFont="1" applyFill="1" applyBorder="1" applyAlignment="1">
      <alignment horizontal="left" vertical="center"/>
    </xf>
    <xf numFmtId="170" fontId="2" fillId="0" borderId="13" xfId="0" applyNumberFormat="1" applyFont="1" applyFill="1" applyBorder="1" applyAlignment="1">
      <alignment horizontal="left" vertical="center"/>
    </xf>
    <xf numFmtId="0" fontId="13" fillId="3" borderId="16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top" wrapText="1"/>
    </xf>
    <xf numFmtId="0" fontId="10" fillId="0" borderId="21" xfId="0" applyFont="1" applyFill="1" applyBorder="1" applyAlignment="1">
      <alignment horizontal="left" vertical="top" wrapText="1"/>
    </xf>
    <xf numFmtId="169" fontId="13" fillId="3" borderId="12" xfId="0" applyNumberFormat="1" applyFont="1" applyFill="1" applyBorder="1" applyAlignment="1">
      <alignment horizontal="left" vertical="center"/>
    </xf>
    <xf numFmtId="169" fontId="2" fillId="0" borderId="13" xfId="0" applyNumberFormat="1" applyFont="1" applyFill="1" applyBorder="1" applyAlignment="1">
      <alignment horizontal="left" vertical="center"/>
    </xf>
    <xf numFmtId="175" fontId="11" fillId="0" borderId="17" xfId="0" applyNumberFormat="1" applyFont="1" applyBorder="1" applyAlignment="1">
      <alignment horizontal="center" vertical="center"/>
    </xf>
    <xf numFmtId="175" fontId="11" fillId="0" borderId="13" xfId="0" applyNumberFormat="1" applyFont="1" applyBorder="1" applyAlignment="1">
      <alignment horizontal="center" vertical="center"/>
    </xf>
    <xf numFmtId="0" fontId="17" fillId="3" borderId="5" xfId="0" applyFont="1" applyFill="1" applyBorder="1" applyAlignment="1" applyProtection="1">
      <alignment horizontal="center"/>
    </xf>
    <xf numFmtId="164" fontId="1" fillId="4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7D"/>
      <color rgb="FFFFEEDD"/>
      <color rgb="FFFFE4C9"/>
      <color rgb="FFFFFFD1"/>
      <color rgb="FFFFFF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3</xdr:row>
      <xdr:rowOff>57150</xdr:rowOff>
    </xdr:from>
    <xdr:to>
      <xdr:col>1</xdr:col>
      <xdr:colOff>3054075</xdr:colOff>
      <xdr:row>3</xdr:row>
      <xdr:rowOff>255150</xdr:rowOff>
    </xdr:to>
    <xdr:sp macro="[0]!AjouterUneNouvelleLigne" textlink="">
      <xdr:nvSpPr>
        <xdr:cNvPr id="2" name="ZoneTexte 1">
          <a:extLst>
            <a:ext uri="{FF2B5EF4-FFF2-40B4-BE49-F238E27FC236}">
              <a16:creationId xmlns:a16="http://schemas.microsoft.com/office/drawing/2014/main" id="{A0C8F744-D8E2-4D05-A515-0396A739A62F}"/>
            </a:ext>
          </a:extLst>
        </xdr:cNvPr>
        <xdr:cNvSpPr txBox="1"/>
      </xdr:nvSpPr>
      <xdr:spPr>
        <a:xfrm>
          <a:off x="1419225" y="781050"/>
          <a:ext cx="1692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Ajouter une nouvelle ligne</a:t>
          </a:r>
        </a:p>
      </xdr:txBody>
    </xdr:sp>
    <xdr:clientData/>
  </xdr:twoCellAnchor>
  <xdr:twoCellAnchor>
    <xdr:from>
      <xdr:col>0</xdr:col>
      <xdr:colOff>56022</xdr:colOff>
      <xdr:row>3</xdr:row>
      <xdr:rowOff>57149</xdr:rowOff>
    </xdr:from>
    <xdr:to>
      <xdr:col>1</xdr:col>
      <xdr:colOff>1259993</xdr:colOff>
      <xdr:row>3</xdr:row>
      <xdr:rowOff>254678</xdr:rowOff>
    </xdr:to>
    <xdr:sp macro="[0]!ChangerDeQualité" textlink="">
      <xdr:nvSpPr>
        <xdr:cNvPr id="3" name="ZoneTexte 2">
          <a:extLst>
            <a:ext uri="{FF2B5EF4-FFF2-40B4-BE49-F238E27FC236}">
              <a16:creationId xmlns:a16="http://schemas.microsoft.com/office/drawing/2014/main" id="{B9355F4B-B514-4385-94CC-CF5B19ED3924}"/>
            </a:ext>
          </a:extLst>
        </xdr:cNvPr>
        <xdr:cNvSpPr txBox="1"/>
      </xdr:nvSpPr>
      <xdr:spPr>
        <a:xfrm>
          <a:off x="56022" y="781049"/>
          <a:ext cx="1261121" cy="197529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Changer de qualité</a:t>
          </a:r>
        </a:p>
      </xdr:txBody>
    </xdr:sp>
    <xdr:clientData/>
  </xdr:twoCellAnchor>
  <xdr:twoCellAnchor>
    <xdr:from>
      <xdr:col>20</xdr:col>
      <xdr:colOff>57150</xdr:colOff>
      <xdr:row>3</xdr:row>
      <xdr:rowOff>57150</xdr:rowOff>
    </xdr:from>
    <xdr:to>
      <xdr:col>22</xdr:col>
      <xdr:colOff>57750</xdr:colOff>
      <xdr:row>3</xdr:row>
      <xdr:rowOff>255150</xdr:rowOff>
    </xdr:to>
    <xdr:sp macro="[0]!AjouterUneQualité" textlink="">
      <xdr:nvSpPr>
        <xdr:cNvPr id="5" name="ZoneTexte 4">
          <a:extLst>
            <a:ext uri="{FF2B5EF4-FFF2-40B4-BE49-F238E27FC236}">
              <a16:creationId xmlns:a16="http://schemas.microsoft.com/office/drawing/2014/main" id="{64545CAB-E281-41EC-93E1-F0DD0AE6847D}"/>
            </a:ext>
          </a:extLst>
        </xdr:cNvPr>
        <xdr:cNvSpPr txBox="1"/>
      </xdr:nvSpPr>
      <xdr:spPr>
        <a:xfrm>
          <a:off x="15020925" y="781050"/>
          <a:ext cx="1296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Ajouter une qualité</a:t>
          </a:r>
        </a:p>
      </xdr:txBody>
    </xdr:sp>
    <xdr:clientData/>
  </xdr:twoCellAnchor>
  <xdr:twoCellAnchor>
    <xdr:from>
      <xdr:col>22</xdr:col>
      <xdr:colOff>161925</xdr:colOff>
      <xdr:row>3</xdr:row>
      <xdr:rowOff>57150</xdr:rowOff>
    </xdr:from>
    <xdr:to>
      <xdr:col>23</xdr:col>
      <xdr:colOff>882225</xdr:colOff>
      <xdr:row>3</xdr:row>
      <xdr:rowOff>255150</xdr:rowOff>
    </xdr:to>
    <xdr:sp macro="[0]!ModifierLeTemplate" textlink="">
      <xdr:nvSpPr>
        <xdr:cNvPr id="6" name="ZoneTexte 5">
          <a:extLst>
            <a:ext uri="{FF2B5EF4-FFF2-40B4-BE49-F238E27FC236}">
              <a16:creationId xmlns:a16="http://schemas.microsoft.com/office/drawing/2014/main" id="{8EFC2B54-00B1-40E6-A514-B236C6B885DF}"/>
            </a:ext>
          </a:extLst>
        </xdr:cNvPr>
        <xdr:cNvSpPr txBox="1"/>
      </xdr:nvSpPr>
      <xdr:spPr>
        <a:xfrm>
          <a:off x="16421100" y="781050"/>
          <a:ext cx="1368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Modifier le template</a:t>
          </a:r>
        </a:p>
      </xdr:txBody>
    </xdr:sp>
    <xdr:clientData/>
  </xdr:twoCellAnchor>
  <xdr:twoCellAnchor>
    <xdr:from>
      <xdr:col>2</xdr:col>
      <xdr:colOff>0</xdr:colOff>
      <xdr:row>3</xdr:row>
      <xdr:rowOff>57150</xdr:rowOff>
    </xdr:from>
    <xdr:to>
      <xdr:col>3</xdr:col>
      <xdr:colOff>481050</xdr:colOff>
      <xdr:row>3</xdr:row>
      <xdr:rowOff>255150</xdr:rowOff>
    </xdr:to>
    <xdr:sp macro="[0]!AppliquerUnFiltre" textlink="">
      <xdr:nvSpPr>
        <xdr:cNvPr id="9" name="ZoneTexte 8">
          <a:extLst>
            <a:ext uri="{FF2B5EF4-FFF2-40B4-BE49-F238E27FC236}">
              <a16:creationId xmlns:a16="http://schemas.microsoft.com/office/drawing/2014/main" id="{CA40194B-C60A-436A-B714-E8620683FFE5}"/>
            </a:ext>
          </a:extLst>
        </xdr:cNvPr>
        <xdr:cNvSpPr txBox="1"/>
      </xdr:nvSpPr>
      <xdr:spPr>
        <a:xfrm>
          <a:off x="3209925" y="781050"/>
          <a:ext cx="1224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Appliquer un filtre</a:t>
          </a:r>
        </a:p>
      </xdr:txBody>
    </xdr:sp>
    <xdr:clientData/>
  </xdr:twoCellAnchor>
  <xdr:twoCellAnchor>
    <xdr:from>
      <xdr:col>3</xdr:col>
      <xdr:colOff>590550</xdr:colOff>
      <xdr:row>3</xdr:row>
      <xdr:rowOff>57150</xdr:rowOff>
    </xdr:from>
    <xdr:to>
      <xdr:col>6</xdr:col>
      <xdr:colOff>303450</xdr:colOff>
      <xdr:row>3</xdr:row>
      <xdr:rowOff>255150</xdr:rowOff>
    </xdr:to>
    <xdr:sp macro="[0]!NePasAppliquerDeFiltre" textlink="">
      <xdr:nvSpPr>
        <xdr:cNvPr id="10" name="ZoneTexte 9">
          <a:extLst>
            <a:ext uri="{FF2B5EF4-FFF2-40B4-BE49-F238E27FC236}">
              <a16:creationId xmlns:a16="http://schemas.microsoft.com/office/drawing/2014/main" id="{54FA1D65-F507-4606-8136-C76E168A2D07}"/>
            </a:ext>
          </a:extLst>
        </xdr:cNvPr>
        <xdr:cNvSpPr txBox="1"/>
      </xdr:nvSpPr>
      <xdr:spPr>
        <a:xfrm>
          <a:off x="4543425" y="781050"/>
          <a:ext cx="1656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Ne pas appliquer de filtre</a:t>
          </a:r>
        </a:p>
      </xdr:txBody>
    </xdr:sp>
    <xdr:clientData/>
  </xdr:twoCellAnchor>
  <xdr:twoCellAnchor>
    <xdr:from>
      <xdr:col>15</xdr:col>
      <xdr:colOff>133350</xdr:colOff>
      <xdr:row>3</xdr:row>
      <xdr:rowOff>57150</xdr:rowOff>
    </xdr:from>
    <xdr:to>
      <xdr:col>19</xdr:col>
      <xdr:colOff>602550</xdr:colOff>
      <xdr:row>3</xdr:row>
      <xdr:rowOff>255150</xdr:rowOff>
    </xdr:to>
    <xdr:sp macro="[0]!ChangementDeLaSondeThermocouple" textlink="">
      <xdr:nvSpPr>
        <xdr:cNvPr id="11" name="ZoneTexte 10">
          <a:extLst>
            <a:ext uri="{FF2B5EF4-FFF2-40B4-BE49-F238E27FC236}">
              <a16:creationId xmlns:a16="http://schemas.microsoft.com/office/drawing/2014/main" id="{B425C7B1-661F-4324-9F23-629B445BAD96}"/>
            </a:ext>
          </a:extLst>
        </xdr:cNvPr>
        <xdr:cNvSpPr txBox="1"/>
      </xdr:nvSpPr>
      <xdr:spPr>
        <a:xfrm>
          <a:off x="11858625" y="781050"/>
          <a:ext cx="3060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Notifier un changement de la sonde thermocouple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3</xdr:row>
      <xdr:rowOff>57150</xdr:rowOff>
    </xdr:from>
    <xdr:to>
      <xdr:col>1</xdr:col>
      <xdr:colOff>3054075</xdr:colOff>
      <xdr:row>3</xdr:row>
      <xdr:rowOff>255150</xdr:rowOff>
    </xdr:to>
    <xdr:sp macro="[0]!AjouterUneNouvelleLigne" textlink="">
      <xdr:nvSpPr>
        <xdr:cNvPr id="2" name="ZoneTexte 1">
          <a:extLst>
            <a:ext uri="{FF2B5EF4-FFF2-40B4-BE49-F238E27FC236}">
              <a16:creationId xmlns:a16="http://schemas.microsoft.com/office/drawing/2014/main" id="{BF5F52F0-9665-44F3-9A98-6426FB90231D}"/>
            </a:ext>
          </a:extLst>
        </xdr:cNvPr>
        <xdr:cNvSpPr txBox="1"/>
      </xdr:nvSpPr>
      <xdr:spPr>
        <a:xfrm>
          <a:off x="1419225" y="781050"/>
          <a:ext cx="1692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Ajouter une nouvelle ligne</a:t>
          </a:r>
        </a:p>
      </xdr:txBody>
    </xdr:sp>
    <xdr:clientData/>
  </xdr:twoCellAnchor>
  <xdr:twoCellAnchor>
    <xdr:from>
      <xdr:col>0</xdr:col>
      <xdr:colOff>56022</xdr:colOff>
      <xdr:row>3</xdr:row>
      <xdr:rowOff>57149</xdr:rowOff>
    </xdr:from>
    <xdr:to>
      <xdr:col>1</xdr:col>
      <xdr:colOff>1259993</xdr:colOff>
      <xdr:row>3</xdr:row>
      <xdr:rowOff>254678</xdr:rowOff>
    </xdr:to>
    <xdr:sp macro="[0]!ChangerDeQualité" textlink="">
      <xdr:nvSpPr>
        <xdr:cNvPr id="3" name="ZoneTexte 2">
          <a:extLst>
            <a:ext uri="{FF2B5EF4-FFF2-40B4-BE49-F238E27FC236}">
              <a16:creationId xmlns:a16="http://schemas.microsoft.com/office/drawing/2014/main" id="{09CA547A-4C95-438C-8E38-D29ACCE6DC43}"/>
            </a:ext>
          </a:extLst>
        </xdr:cNvPr>
        <xdr:cNvSpPr txBox="1"/>
      </xdr:nvSpPr>
      <xdr:spPr>
        <a:xfrm>
          <a:off x="56022" y="775344"/>
          <a:ext cx="1260000" cy="197529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Changer de qualité</a:t>
          </a:r>
        </a:p>
      </xdr:txBody>
    </xdr:sp>
    <xdr:clientData/>
  </xdr:twoCellAnchor>
  <xdr:twoCellAnchor>
    <xdr:from>
      <xdr:col>22</xdr:col>
      <xdr:colOff>342900</xdr:colOff>
      <xdr:row>4</xdr:row>
      <xdr:rowOff>57150</xdr:rowOff>
    </xdr:from>
    <xdr:to>
      <xdr:col>23</xdr:col>
      <xdr:colOff>883200</xdr:colOff>
      <xdr:row>4</xdr:row>
      <xdr:rowOff>255150</xdr:rowOff>
    </xdr:to>
    <xdr:sp macro="[0]!GestionDesVisas" textlink="">
      <xdr:nvSpPr>
        <xdr:cNvPr id="5" name="ZoneTexte 4">
          <a:extLst>
            <a:ext uri="{FF2B5EF4-FFF2-40B4-BE49-F238E27FC236}">
              <a16:creationId xmlns:a16="http://schemas.microsoft.com/office/drawing/2014/main" id="{1A4FCDBB-235B-4482-B156-45983DC64910}"/>
            </a:ext>
          </a:extLst>
        </xdr:cNvPr>
        <xdr:cNvSpPr txBox="1"/>
      </xdr:nvSpPr>
      <xdr:spPr>
        <a:xfrm>
          <a:off x="16602075" y="1038225"/>
          <a:ext cx="1188000" cy="198000"/>
        </a:xfrm>
        <a:prstGeom prst="rect">
          <a:avLst/>
        </a:prstGeom>
        <a:solidFill>
          <a:schemeClr val="accent4"/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Gestion des visas</a:t>
          </a:r>
        </a:p>
      </xdr:txBody>
    </xdr:sp>
    <xdr:clientData/>
  </xdr:twoCellAnchor>
  <xdr:twoCellAnchor>
    <xdr:from>
      <xdr:col>20</xdr:col>
      <xdr:colOff>57150</xdr:colOff>
      <xdr:row>3</xdr:row>
      <xdr:rowOff>57150</xdr:rowOff>
    </xdr:from>
    <xdr:to>
      <xdr:col>22</xdr:col>
      <xdr:colOff>57750</xdr:colOff>
      <xdr:row>3</xdr:row>
      <xdr:rowOff>255150</xdr:rowOff>
    </xdr:to>
    <xdr:sp macro="[0]!AjouterUneQualité" textlink="">
      <xdr:nvSpPr>
        <xdr:cNvPr id="6" name="ZoneTexte 5">
          <a:extLst>
            <a:ext uri="{FF2B5EF4-FFF2-40B4-BE49-F238E27FC236}">
              <a16:creationId xmlns:a16="http://schemas.microsoft.com/office/drawing/2014/main" id="{87D8D6E6-8752-426A-8C91-ACC31D5B4CC8}"/>
            </a:ext>
          </a:extLst>
        </xdr:cNvPr>
        <xdr:cNvSpPr txBox="1"/>
      </xdr:nvSpPr>
      <xdr:spPr>
        <a:xfrm>
          <a:off x="15020925" y="781050"/>
          <a:ext cx="1296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Ajouter une qualité</a:t>
          </a:r>
        </a:p>
      </xdr:txBody>
    </xdr:sp>
    <xdr:clientData/>
  </xdr:twoCellAnchor>
  <xdr:twoCellAnchor>
    <xdr:from>
      <xdr:col>22</xdr:col>
      <xdr:colOff>161925</xdr:colOff>
      <xdr:row>3</xdr:row>
      <xdr:rowOff>57150</xdr:rowOff>
    </xdr:from>
    <xdr:to>
      <xdr:col>23</xdr:col>
      <xdr:colOff>882225</xdr:colOff>
      <xdr:row>3</xdr:row>
      <xdr:rowOff>255150</xdr:rowOff>
    </xdr:to>
    <xdr:sp macro="[0]!ModifierLeTemplate" textlink="">
      <xdr:nvSpPr>
        <xdr:cNvPr id="7" name="ZoneTexte 6">
          <a:extLst>
            <a:ext uri="{FF2B5EF4-FFF2-40B4-BE49-F238E27FC236}">
              <a16:creationId xmlns:a16="http://schemas.microsoft.com/office/drawing/2014/main" id="{21310BCE-1FD5-40EB-A985-D022B0882EFA}"/>
            </a:ext>
          </a:extLst>
        </xdr:cNvPr>
        <xdr:cNvSpPr txBox="1"/>
      </xdr:nvSpPr>
      <xdr:spPr>
        <a:xfrm>
          <a:off x="16421100" y="714375"/>
          <a:ext cx="1368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Modifier le template</a:t>
          </a:r>
        </a:p>
      </xdr:txBody>
    </xdr:sp>
    <xdr:clientData/>
  </xdr:twoCellAnchor>
  <xdr:twoCellAnchor>
    <xdr:from>
      <xdr:col>19</xdr:col>
      <xdr:colOff>304800</xdr:colOff>
      <xdr:row>4</xdr:row>
      <xdr:rowOff>57150</xdr:rowOff>
    </xdr:from>
    <xdr:to>
      <xdr:col>22</xdr:col>
      <xdr:colOff>233700</xdr:colOff>
      <xdr:row>4</xdr:row>
      <xdr:rowOff>255150</xdr:rowOff>
    </xdr:to>
    <xdr:sp macro="[0]!GestionDesTypesDeFormats" textlink="">
      <xdr:nvSpPr>
        <xdr:cNvPr id="8" name="ZoneTexte 7">
          <a:extLst>
            <a:ext uri="{FF2B5EF4-FFF2-40B4-BE49-F238E27FC236}">
              <a16:creationId xmlns:a16="http://schemas.microsoft.com/office/drawing/2014/main" id="{5FD1F81D-BE46-4912-8678-B45FD46D29E4}"/>
            </a:ext>
          </a:extLst>
        </xdr:cNvPr>
        <xdr:cNvSpPr txBox="1"/>
      </xdr:nvSpPr>
      <xdr:spPr>
        <a:xfrm>
          <a:off x="14620875" y="1038225"/>
          <a:ext cx="1872000" cy="198000"/>
        </a:xfrm>
        <a:prstGeom prst="rect">
          <a:avLst/>
        </a:prstGeom>
        <a:solidFill>
          <a:schemeClr val="accent4"/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Gestion des types de formats</a:t>
          </a:r>
        </a:p>
      </xdr:txBody>
    </xdr:sp>
    <xdr:clientData/>
  </xdr:twoCellAnchor>
  <xdr:twoCellAnchor>
    <xdr:from>
      <xdr:col>15</xdr:col>
      <xdr:colOff>381000</xdr:colOff>
      <xdr:row>4</xdr:row>
      <xdr:rowOff>57150</xdr:rowOff>
    </xdr:from>
    <xdr:to>
      <xdr:col>19</xdr:col>
      <xdr:colOff>202200</xdr:colOff>
      <xdr:row>4</xdr:row>
      <xdr:rowOff>255150</xdr:rowOff>
    </xdr:to>
    <xdr:sp macro="[0]!AfficherLeRubanEtLaBarreDeFormule" textlink="">
      <xdr:nvSpPr>
        <xdr:cNvPr id="9" name="ZoneTexte 8">
          <a:extLst>
            <a:ext uri="{FF2B5EF4-FFF2-40B4-BE49-F238E27FC236}">
              <a16:creationId xmlns:a16="http://schemas.microsoft.com/office/drawing/2014/main" id="{B110A441-F0DD-48D8-A537-4201B82BF5BB}"/>
            </a:ext>
          </a:extLst>
        </xdr:cNvPr>
        <xdr:cNvSpPr txBox="1"/>
      </xdr:nvSpPr>
      <xdr:spPr>
        <a:xfrm>
          <a:off x="12106275" y="1038225"/>
          <a:ext cx="2412000" cy="198000"/>
        </a:xfrm>
        <a:prstGeom prst="rect">
          <a:avLst/>
        </a:prstGeom>
        <a:solidFill>
          <a:schemeClr val="accent4"/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/>
            <a:t>Afficher</a:t>
          </a:r>
          <a:r>
            <a:rPr lang="fr-CH" sz="1100" baseline="0"/>
            <a:t> le ruban et la barre de formule</a:t>
          </a:r>
          <a:endParaRPr lang="fr-CH" sz="1100"/>
        </a:p>
      </xdr:txBody>
    </xdr:sp>
    <xdr:clientData/>
  </xdr:twoCellAnchor>
  <xdr:twoCellAnchor>
    <xdr:from>
      <xdr:col>2</xdr:col>
      <xdr:colOff>0</xdr:colOff>
      <xdr:row>3</xdr:row>
      <xdr:rowOff>57150</xdr:rowOff>
    </xdr:from>
    <xdr:to>
      <xdr:col>3</xdr:col>
      <xdr:colOff>481050</xdr:colOff>
      <xdr:row>3</xdr:row>
      <xdr:rowOff>255150</xdr:rowOff>
    </xdr:to>
    <xdr:sp macro="[0]!AppliquerUnFiltre" textlink="">
      <xdr:nvSpPr>
        <xdr:cNvPr id="10" name="ZoneTexte 9">
          <a:extLst>
            <a:ext uri="{FF2B5EF4-FFF2-40B4-BE49-F238E27FC236}">
              <a16:creationId xmlns:a16="http://schemas.microsoft.com/office/drawing/2014/main" id="{C8D4259B-F43A-449A-8032-88A870657C7E}"/>
            </a:ext>
          </a:extLst>
        </xdr:cNvPr>
        <xdr:cNvSpPr txBox="1"/>
      </xdr:nvSpPr>
      <xdr:spPr>
        <a:xfrm>
          <a:off x="3209925" y="781050"/>
          <a:ext cx="1233525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Appliquer un filtre</a:t>
          </a:r>
        </a:p>
      </xdr:txBody>
    </xdr:sp>
    <xdr:clientData/>
  </xdr:twoCellAnchor>
  <xdr:twoCellAnchor>
    <xdr:from>
      <xdr:col>3</xdr:col>
      <xdr:colOff>590550</xdr:colOff>
      <xdr:row>3</xdr:row>
      <xdr:rowOff>57150</xdr:rowOff>
    </xdr:from>
    <xdr:to>
      <xdr:col>6</xdr:col>
      <xdr:colOff>303450</xdr:colOff>
      <xdr:row>3</xdr:row>
      <xdr:rowOff>255150</xdr:rowOff>
    </xdr:to>
    <xdr:sp macro="[0]!NePasAppliquerDeFiltre" textlink="">
      <xdr:nvSpPr>
        <xdr:cNvPr id="15" name="ZoneTexte 14">
          <a:extLst>
            <a:ext uri="{FF2B5EF4-FFF2-40B4-BE49-F238E27FC236}">
              <a16:creationId xmlns:a16="http://schemas.microsoft.com/office/drawing/2014/main" id="{2A46A995-5F8F-4978-BCE3-0439E243FD09}"/>
            </a:ext>
          </a:extLst>
        </xdr:cNvPr>
        <xdr:cNvSpPr txBox="1"/>
      </xdr:nvSpPr>
      <xdr:spPr>
        <a:xfrm>
          <a:off x="4552950" y="781050"/>
          <a:ext cx="1656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Ne pas appliquer de filtre</a:t>
          </a:r>
        </a:p>
      </xdr:txBody>
    </xdr:sp>
    <xdr:clientData/>
  </xdr:twoCellAnchor>
  <xdr:twoCellAnchor>
    <xdr:from>
      <xdr:col>15</xdr:col>
      <xdr:colOff>133350</xdr:colOff>
      <xdr:row>3</xdr:row>
      <xdr:rowOff>57150</xdr:rowOff>
    </xdr:from>
    <xdr:to>
      <xdr:col>19</xdr:col>
      <xdr:colOff>602550</xdr:colOff>
      <xdr:row>3</xdr:row>
      <xdr:rowOff>255150</xdr:rowOff>
    </xdr:to>
    <xdr:sp macro="[0]!ChangementDeLaSondeThermocouple" textlink="">
      <xdr:nvSpPr>
        <xdr:cNvPr id="11" name="ZoneTexte 10">
          <a:extLst>
            <a:ext uri="{FF2B5EF4-FFF2-40B4-BE49-F238E27FC236}">
              <a16:creationId xmlns:a16="http://schemas.microsoft.com/office/drawing/2014/main" id="{650B0C6B-0C19-4969-AB42-E7D8D8C1C641}"/>
            </a:ext>
          </a:extLst>
        </xdr:cNvPr>
        <xdr:cNvSpPr txBox="1"/>
      </xdr:nvSpPr>
      <xdr:spPr>
        <a:xfrm>
          <a:off x="11858625" y="781050"/>
          <a:ext cx="3060000" cy="1980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H" sz="1100">
              <a:solidFill>
                <a:sysClr val="windowText" lastClr="000000"/>
              </a:solidFill>
            </a:rPr>
            <a:t>Notifier un changement de la sonde thermocouple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7BAB6-2868-4EA8-B1F3-A1855F440B47}">
  <sheetPr codeName="Recette1"/>
  <dimension ref="A1:AF23"/>
  <sheetViews>
    <sheetView showGridLines="0" tabSelected="1" zoomScaleNormal="100" workbookViewId="0">
      <pane ySplit="5" topLeftCell="A6" activePane="bottomLeft" state="frozen"/>
      <selection pane="bottomLeft" activeCell="D14" sqref="D14:E14"/>
    </sheetView>
  </sheetViews>
  <sheetFormatPr baseColWidth="10" defaultRowHeight="15" x14ac:dyDescent="0.25"/>
  <cols>
    <col min="1" max="1" width="0.85546875" style="14" customWidth="1"/>
    <col min="2" max="2" width="47.28515625" customWidth="1"/>
    <col min="3" max="3" width="11.140625" customWidth="1"/>
    <col min="4" max="23" width="9.7109375" customWidth="1"/>
    <col min="24" max="24" width="13.28515625" customWidth="1"/>
    <col min="25" max="25" width="0.85546875" customWidth="1"/>
    <col min="26" max="30" width="11.42578125" customWidth="1"/>
  </cols>
  <sheetData>
    <row r="1" spans="2:32" ht="4.5" customHeight="1" thickBot="1" x14ac:dyDescent="0.3">
      <c r="B1" s="14"/>
      <c r="C1" s="2"/>
      <c r="E1" s="1"/>
      <c r="S1" s="2"/>
      <c r="X1" s="1"/>
    </row>
    <row r="2" spans="2:32" ht="26.25" customHeight="1" x14ac:dyDescent="0.25">
      <c r="B2" s="39" t="str">
        <f>Template!B2</f>
        <v>MT ?</v>
      </c>
      <c r="C2" s="3"/>
      <c r="D2" s="41" t="s">
        <v>23</v>
      </c>
      <c r="E2" s="42"/>
      <c r="F2" s="42"/>
      <c r="G2" s="42"/>
      <c r="H2" s="42"/>
      <c r="I2" s="42"/>
      <c r="J2" s="42"/>
      <c r="K2" s="42"/>
      <c r="L2" s="43"/>
      <c r="M2" s="4"/>
      <c r="N2" s="44">
        <v>5</v>
      </c>
      <c r="O2" s="45"/>
      <c r="P2" s="33">
        <v>0</v>
      </c>
      <c r="Q2" s="46">
        <v>0</v>
      </c>
      <c r="R2" s="47"/>
      <c r="S2" s="5"/>
      <c r="T2" s="48">
        <v>50</v>
      </c>
      <c r="U2" s="48"/>
      <c r="V2" s="50" t="s">
        <v>11</v>
      </c>
      <c r="W2" s="50"/>
      <c r="X2" s="51"/>
    </row>
    <row r="3" spans="2:32" ht="26.25" customHeight="1" thickBot="1" x14ac:dyDescent="0.3">
      <c r="B3" s="40"/>
      <c r="C3" s="3"/>
      <c r="D3" s="54" t="s">
        <v>15</v>
      </c>
      <c r="E3" s="55"/>
      <c r="F3" s="55"/>
      <c r="G3" s="55"/>
      <c r="H3" s="55"/>
      <c r="I3" s="55"/>
      <c r="J3" s="55"/>
      <c r="K3" s="55"/>
      <c r="L3" s="56"/>
      <c r="M3" s="4"/>
      <c r="N3" s="57" t="s">
        <v>14</v>
      </c>
      <c r="O3" s="58"/>
      <c r="P3" s="34" t="str">
        <f>IF(ISNA(_xlfn.IFS(N3=1,2,N3=2,1,N3=3,2)),"Split ?",_xlfn.IFS(N3=1,2,N3=2,1,N3=3,2))</f>
        <v>Split ?</v>
      </c>
      <c r="Q3" s="59" t="str">
        <f>IF(ISNA(_xlfn.IFS(N3=1,3,N3=2,3,N3=3,1)),"Split ?",_xlfn.IFS(N3=1,3,N3=2,3,N3=3,1))</f>
        <v>Split ?</v>
      </c>
      <c r="R3" s="60"/>
      <c r="S3" s="6"/>
      <c r="T3" s="49"/>
      <c r="U3" s="49"/>
      <c r="V3" s="52"/>
      <c r="W3" s="52"/>
      <c r="X3" s="53"/>
    </row>
    <row r="4" spans="2:32" ht="20.25" customHeight="1" x14ac:dyDescent="0.25">
      <c r="B4" s="7"/>
      <c r="C4" s="7"/>
      <c r="D4" s="8"/>
      <c r="E4" s="9"/>
      <c r="F4" s="10"/>
      <c r="G4" s="10"/>
      <c r="H4" s="10"/>
      <c r="I4" s="10"/>
      <c r="J4" s="10"/>
      <c r="K4" s="10"/>
      <c r="L4" s="10"/>
      <c r="M4" s="11"/>
      <c r="N4" s="10"/>
      <c r="O4" s="10"/>
      <c r="P4" s="10"/>
      <c r="Q4" s="10"/>
      <c r="R4" s="10"/>
      <c r="S4" s="11"/>
      <c r="T4" s="10"/>
      <c r="U4" s="10"/>
      <c r="V4" s="10"/>
      <c r="W4" s="10"/>
      <c r="X4" s="12"/>
    </row>
    <row r="5" spans="2:32" ht="30" customHeight="1" thickBot="1" x14ac:dyDescent="0.35">
      <c r="B5" s="64"/>
      <c r="C5" s="64"/>
      <c r="D5" s="65">
        <v>1</v>
      </c>
      <c r="E5" s="62"/>
      <c r="F5" s="65">
        <v>2</v>
      </c>
      <c r="G5" s="62"/>
      <c r="H5" s="65">
        <v>3</v>
      </c>
      <c r="I5" s="62"/>
      <c r="J5" s="65">
        <v>4</v>
      </c>
      <c r="K5" s="62"/>
      <c r="L5" s="65">
        <v>5</v>
      </c>
      <c r="M5" s="62"/>
      <c r="N5" s="61">
        <v>6</v>
      </c>
      <c r="O5" s="62"/>
      <c r="P5" s="61">
        <v>7</v>
      </c>
      <c r="Q5" s="62"/>
      <c r="R5" s="61">
        <v>8</v>
      </c>
      <c r="S5" s="62"/>
      <c r="T5" s="61">
        <v>9</v>
      </c>
      <c r="U5" s="62"/>
      <c r="V5" s="63">
        <v>10</v>
      </c>
      <c r="W5" s="62"/>
      <c r="X5" s="30" t="s">
        <v>16</v>
      </c>
    </row>
    <row r="6" spans="2:32" x14ac:dyDescent="0.25">
      <c r="B6" s="25" t="s">
        <v>17</v>
      </c>
      <c r="C6" s="26" t="s">
        <v>1</v>
      </c>
      <c r="D6" s="66" t="s">
        <v>3</v>
      </c>
      <c r="E6" s="67"/>
      <c r="F6" s="66" t="s">
        <v>3</v>
      </c>
      <c r="G6" s="67"/>
      <c r="H6" s="66" t="s">
        <v>3</v>
      </c>
      <c r="I6" s="67"/>
      <c r="J6" s="66" t="s">
        <v>3</v>
      </c>
      <c r="K6" s="67"/>
      <c r="L6" s="66" t="s">
        <v>3</v>
      </c>
      <c r="M6" s="67"/>
      <c r="N6" s="66" t="s">
        <v>3</v>
      </c>
      <c r="O6" s="67"/>
      <c r="P6" s="66" t="s">
        <v>3</v>
      </c>
      <c r="Q6" s="67"/>
      <c r="R6" s="66" t="s">
        <v>3</v>
      </c>
      <c r="S6" s="67"/>
      <c r="T6" s="66" t="s">
        <v>3</v>
      </c>
      <c r="U6" s="67"/>
      <c r="V6" s="66" t="s">
        <v>3</v>
      </c>
      <c r="W6" s="67"/>
      <c r="X6" s="18" t="e">
        <f t="array" aca="1" ref="X6:X10" ca="1">SansDoublons(D11:W12)</f>
        <v>#NAME?</v>
      </c>
      <c r="Z6" s="19" t="str">
        <f>IF(OR(COUNTIF(D10:W10,"Démarrage après mécanique"),COUNTIF(D10:W10,"R5 + démarrage après mécanique")),"Démarrage après mécanique avec et sans R5","")</f>
        <v/>
      </c>
      <c r="AA6" s="19" t="str">
        <f>IF(OR(COUNTIF(D10:W10,"Eau de process"),COUNTIF(D10:W10,"R5 + eau de process")),"Eau de process avec et sans R5","")</f>
        <v/>
      </c>
      <c r="AB6" s="19" t="str">
        <f>IF(COUNTIF(D10:W10,"Eau de secours"),"Eau de secours","")</f>
        <v/>
      </c>
      <c r="AC6" s="19" t="str">
        <f>IF(OR(COUNTIF(D10:W10,"R5 + add batch"),COUNTIF(D10:W10,"R5 + démarrage après mécanique"),COUNTIF(D10:W10,"R5 + eau de process"),COUNTIF(D10:W10,"Eau de secours"),COUNTIF(D10:W10,"R5")),"R5","")</f>
        <v/>
      </c>
      <c r="AD6" s="19" t="str">
        <f>IF(COUNTIF(D10:W10,"Autre"),"Autre","")</f>
        <v/>
      </c>
      <c r="AE6" s="19" t="str">
        <f>IF(COUNTIF(B8,"Température du torréfacteur (si démarrage à froid) ?"),"","Démarrage à froid")</f>
        <v/>
      </c>
      <c r="AF6" s="19" t="str">
        <f>IF(COUNTIF(D10:W10,"Coupure brûleurs"),"Coupure brûleurs","")</f>
        <v/>
      </c>
    </row>
    <row r="7" spans="2:32" x14ac:dyDescent="0.25">
      <c r="B7" s="75" t="s">
        <v>20</v>
      </c>
      <c r="C7" s="76"/>
      <c r="D7" s="77" t="s">
        <v>4</v>
      </c>
      <c r="E7" s="78"/>
      <c r="F7" s="77" t="s">
        <v>4</v>
      </c>
      <c r="G7" s="78"/>
      <c r="H7" s="77" t="s">
        <v>4</v>
      </c>
      <c r="I7" s="78"/>
      <c r="J7" s="77" t="s">
        <v>4</v>
      </c>
      <c r="K7" s="78"/>
      <c r="L7" s="77" t="s">
        <v>4</v>
      </c>
      <c r="M7" s="78"/>
      <c r="N7" s="77" t="s">
        <v>4</v>
      </c>
      <c r="O7" s="78"/>
      <c r="P7" s="77" t="s">
        <v>4</v>
      </c>
      <c r="Q7" s="78"/>
      <c r="R7" s="77" t="s">
        <v>4</v>
      </c>
      <c r="S7" s="78"/>
      <c r="T7" s="77" t="s">
        <v>4</v>
      </c>
      <c r="U7" s="78"/>
      <c r="V7" s="77" t="s">
        <v>4</v>
      </c>
      <c r="W7" s="78"/>
      <c r="X7" s="17" t="e">
        <f ca="1"/>
        <v>#NAME?</v>
      </c>
      <c r="Z7" s="19" t="str">
        <f>IF(OR(COUNTIF(D10:W10,"Démarrage après mécanique"),COUNTIF(D10:W10,"R5 + démarrage après mécanique")),"Démarrage après mécanique avec et sans R5","")</f>
        <v/>
      </c>
      <c r="AA7" s="19" t="str">
        <f>IF(OR(COUNTIF(D10:W10,"Eau de process"),COUNTIF(D10:W10,"R5 + eau de process")),"Eau de process avec et sans R5","")</f>
        <v/>
      </c>
      <c r="AB7" s="19" t="str">
        <f>IF(COUNTIF(D10:W10,"Eau de secours"),"Eau de secours","")</f>
        <v/>
      </c>
      <c r="AC7" s="19" t="str">
        <f>IF(OR(COUNTIF(D10:W10,"R5 + add batch"),COUNTIF(D10:W10,"R5 + démarrage après mécanique"),COUNTIF(D10:W10,"R5 + eau de process"),COUNTIF(D10:W10,"Eau de secours"),COUNTIF(D10:W10,"R5")),"R5","")</f>
        <v/>
      </c>
      <c r="AD7" s="19" t="str">
        <f>IF(COUNTIF(D10:W10,"Autre"),"Autre","")</f>
        <v/>
      </c>
      <c r="AE7" s="19" t="str">
        <f>IF(COUNTIF(B8,"Température du torréfacteur (si démarrage à froid) ?"),"","Démarrage à froid")</f>
        <v/>
      </c>
      <c r="AF7" s="19" t="str">
        <f>IF(COUNTIF(D10:W10,"Coupure brûleurs"),"Coupure brûleurs","")</f>
        <v/>
      </c>
    </row>
    <row r="8" spans="2:32" ht="30" x14ac:dyDescent="0.25">
      <c r="B8" s="69" t="s">
        <v>9</v>
      </c>
      <c r="C8" s="70"/>
      <c r="D8" s="20" t="s">
        <v>19</v>
      </c>
      <c r="E8" s="22" t="s">
        <v>2</v>
      </c>
      <c r="F8" s="21" t="s">
        <v>5</v>
      </c>
      <c r="G8" s="22" t="s">
        <v>2</v>
      </c>
      <c r="H8" s="21" t="s">
        <v>5</v>
      </c>
      <c r="I8" s="22" t="s">
        <v>2</v>
      </c>
      <c r="J8" s="21" t="s">
        <v>5</v>
      </c>
      <c r="K8" s="22" t="s">
        <v>2</v>
      </c>
      <c r="L8" s="21" t="s">
        <v>5</v>
      </c>
      <c r="M8" s="22" t="s">
        <v>2</v>
      </c>
      <c r="N8" s="21" t="s">
        <v>5</v>
      </c>
      <c r="O8" s="22" t="s">
        <v>2</v>
      </c>
      <c r="P8" s="21" t="s">
        <v>5</v>
      </c>
      <c r="Q8" s="22" t="s">
        <v>2</v>
      </c>
      <c r="R8" s="21" t="s">
        <v>5</v>
      </c>
      <c r="S8" s="22" t="s">
        <v>2</v>
      </c>
      <c r="T8" s="21" t="s">
        <v>5</v>
      </c>
      <c r="U8" s="22" t="s">
        <v>2</v>
      </c>
      <c r="V8" s="21" t="s">
        <v>5</v>
      </c>
      <c r="W8" s="22" t="s">
        <v>2</v>
      </c>
      <c r="X8" s="17" t="e">
        <f ca="1"/>
        <v>#NAME?</v>
      </c>
      <c r="Z8" s="19" t="str">
        <f>IF(OR(COUNTIF(D10:W10,"Démarrage après mécanique"),COUNTIF(D10:W10,"R5 + démarrage après mécanique")),"Démarrage après mécanique avec et sans R5","")</f>
        <v/>
      </c>
      <c r="AA8" s="19" t="str">
        <f>IF(OR(COUNTIF(D10:W10,"Eau de process"),COUNTIF(D10:W10,"R5 + eau de process")),"Eau de process avec et sans R5","")</f>
        <v/>
      </c>
      <c r="AB8" s="19" t="str">
        <f>IF(COUNTIF(D10:W10,"Eau de secours"),"Eau de secours","")</f>
        <v/>
      </c>
      <c r="AC8" s="19" t="str">
        <f>IF(OR(COUNTIF(D10:W10,"R5 + add batch"),COUNTIF(D10:W10,"R5 + démarrage après mécanique"),COUNTIF(D10:W10,"R5 + eau de process"),COUNTIF(D10:W10,"Eau de secours"),COUNTIF(D10:W10,"R5")),"R5","")</f>
        <v/>
      </c>
      <c r="AD8" s="19" t="str">
        <f>IF(COUNTIF(D10:W10,"Autre"),"Autre","")</f>
        <v/>
      </c>
      <c r="AE8" s="19" t="str">
        <f>IF(COUNTIF(B8,"Température du torréfacteur (si démarrage à froid) ?"),"","Démarrage à froid")</f>
        <v/>
      </c>
      <c r="AF8" s="19" t="str">
        <f>IF(COUNTIF(D10:W10,"Coupure brûleurs"),"Coupure brûleurs","")</f>
        <v/>
      </c>
    </row>
    <row r="9" spans="2:32" x14ac:dyDescent="0.25">
      <c r="B9" s="71" t="s">
        <v>0</v>
      </c>
      <c r="C9" s="72"/>
      <c r="D9" s="35" t="s">
        <v>6</v>
      </c>
      <c r="E9" s="36" t="s">
        <v>7</v>
      </c>
      <c r="F9" s="35" t="s">
        <v>6</v>
      </c>
      <c r="G9" s="36" t="s">
        <v>7</v>
      </c>
      <c r="H9" s="35" t="s">
        <v>6</v>
      </c>
      <c r="I9" s="36" t="s">
        <v>7</v>
      </c>
      <c r="J9" s="35" t="s">
        <v>6</v>
      </c>
      <c r="K9" s="36" t="s">
        <v>7</v>
      </c>
      <c r="L9" s="35" t="s">
        <v>6</v>
      </c>
      <c r="M9" s="36" t="s">
        <v>7</v>
      </c>
      <c r="N9" s="35" t="s">
        <v>6</v>
      </c>
      <c r="O9" s="36" t="s">
        <v>7</v>
      </c>
      <c r="P9" s="35" t="s">
        <v>6</v>
      </c>
      <c r="Q9" s="36" t="s">
        <v>7</v>
      </c>
      <c r="R9" s="35" t="s">
        <v>6</v>
      </c>
      <c r="S9" s="36" t="s">
        <v>7</v>
      </c>
      <c r="T9" s="35" t="s">
        <v>6</v>
      </c>
      <c r="U9" s="36" t="s">
        <v>7</v>
      </c>
      <c r="V9" s="35" t="s">
        <v>6</v>
      </c>
      <c r="W9" s="36" t="s">
        <v>7</v>
      </c>
      <c r="X9" s="17" t="e">
        <f ca="1"/>
        <v>#NAME?</v>
      </c>
      <c r="Z9" s="19" t="str">
        <f>IF(OR(COUNTIF(D10:W10,"Démarrage après mécanique"),COUNTIF(D10:W10,"R5 + démarrage après mécanique")),"Démarrage après mécanique avec et sans R5","")</f>
        <v/>
      </c>
      <c r="AA9" s="19" t="str">
        <f>IF(OR(COUNTIF(D10:W10,"Eau de process"),COUNTIF(D10:W10,"R5 + eau de process")),"Eau de process avec et sans R5","")</f>
        <v/>
      </c>
      <c r="AB9" s="19" t="str">
        <f>IF(COUNTIF(D10:W10,"Eau de secours"),"Eau de secours","")</f>
        <v/>
      </c>
      <c r="AC9" s="19" t="str">
        <f>IF(OR(COUNTIF(D10:W10,"R5 + add batch"),COUNTIF(D10:W10,"R5 + démarrage après mécanique"),COUNTIF(D10:W10,"R5 + eau de process"),COUNTIF(D10:W10,"Eau de secours"),COUNTIF(D10:W10,"R5")),"R5","")</f>
        <v/>
      </c>
      <c r="AD9" s="19" t="str">
        <f>IF(COUNTIF(D10:W10,"Autre"),"Autre","")</f>
        <v/>
      </c>
      <c r="AE9" s="19" t="str">
        <f>IF(COUNTIF(B8,"Température du torréfacteur (si démarrage à froid) ?"),"","Démarrage à froid")</f>
        <v/>
      </c>
      <c r="AF9" s="19" t="str">
        <f>IF(COUNTIF(D10:W10,"Coupure brûleurs"),"Coupure brûleurs","")</f>
        <v/>
      </c>
    </row>
    <row r="10" spans="2:32" ht="27" customHeight="1" thickBot="1" x14ac:dyDescent="0.3">
      <c r="B10" s="27" t="s">
        <v>21</v>
      </c>
      <c r="C10" s="28" t="s">
        <v>18</v>
      </c>
      <c r="D10" s="73" t="s">
        <v>8</v>
      </c>
      <c r="E10" s="74"/>
      <c r="F10" s="73" t="s">
        <v>8</v>
      </c>
      <c r="G10" s="74"/>
      <c r="H10" s="73" t="s">
        <v>8</v>
      </c>
      <c r="I10" s="74"/>
      <c r="J10" s="73" t="s">
        <v>8</v>
      </c>
      <c r="K10" s="74"/>
      <c r="L10" s="73" t="s">
        <v>8</v>
      </c>
      <c r="M10" s="74"/>
      <c r="N10" s="73" t="s">
        <v>8</v>
      </c>
      <c r="O10" s="74"/>
      <c r="P10" s="73" t="s">
        <v>8</v>
      </c>
      <c r="Q10" s="74"/>
      <c r="R10" s="73" t="s">
        <v>8</v>
      </c>
      <c r="S10" s="74"/>
      <c r="T10" s="73" t="s">
        <v>8</v>
      </c>
      <c r="U10" s="74"/>
      <c r="V10" s="73" t="s">
        <v>8</v>
      </c>
      <c r="W10" s="74"/>
      <c r="X10" s="16" t="e">
        <f ca="1"/>
        <v>#NAME?</v>
      </c>
      <c r="Z10" s="19" t="str">
        <f>IF(OR(COUNTIF(D10:W10,"Démarrage après mécanique"),COUNTIF(D10:W10,"R5 + démarrage après mécanique")),"Démarrage après mécanique avec et sans R5","")</f>
        <v/>
      </c>
      <c r="AA10" s="19" t="str">
        <f>IF(OR(COUNTIF(D10:W10,"Eau de process"),COUNTIF(D10:W10,"R5 + eau de process")),"Eau de process avec et sans R5","")</f>
        <v/>
      </c>
      <c r="AB10" s="19" t="str">
        <f>IF(COUNTIF(D10:W10,"Eau de secours"),"Eau de secours","")</f>
        <v/>
      </c>
      <c r="AC10" s="19" t="str">
        <f>IF(OR(COUNTIF(D10:W10,"R5 + add batch"),COUNTIF(D10:W10,"R5 + démarrage après mécanique"),COUNTIF(D10:W10,"R5 + eau de process"),COUNTIF(D10:W10,"Eau de secours"),COUNTIF(D10:W10,"R5")),"R5","")</f>
        <v/>
      </c>
      <c r="AD10" s="19" t="str">
        <f>IF(COUNTIF(D10:W10,"Autre"),"Autre","")</f>
        <v/>
      </c>
      <c r="AE10" s="19" t="str">
        <f>IF(COUNTIF(B8,"Température du torréfacteur (si démarrage à froid) ?"),"","Démarrage à froid")</f>
        <v/>
      </c>
      <c r="AF10" s="19" t="str">
        <f>IF(COUNTIF(D10:W10,"Coupure brûleurs"),"Coupure brûleurs","")</f>
        <v/>
      </c>
    </row>
    <row r="11" spans="2:32" ht="3" customHeight="1" x14ac:dyDescent="0.25"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37"/>
      <c r="Z11" s="19" t="str">
        <f>IF(OR(COUNTIF(D10:W10,"Démarrage après mécanique"),COUNTIF(D10:W10,"R5 + démarrage après mécanique")),"Démarrage après mécanique avec et sans R5","")</f>
        <v/>
      </c>
      <c r="AA11" s="19" t="str">
        <f>IF(OR(COUNTIF(D10:W10,"Eau de process"),COUNTIF(D10:W10,"R5 + eau de process")),"Eau de process avec et sans R5","")</f>
        <v/>
      </c>
      <c r="AB11" s="19" t="str">
        <f>IF(COUNTIF(D10:W10,"Eau de secours"),"Eau de secours","")</f>
        <v/>
      </c>
      <c r="AC11" s="19" t="str">
        <f>IF(OR(COUNTIF(D10:W10,"R5 + add batch"),COUNTIF(D10:W10,"R5 + démarrage après mécanique"),COUNTIF(D10:W10,"R5 + eau de process"),COUNTIF(D10:W10,"Eau de secours"),COUNTIF(D10:W10,"R5")),"R5","")</f>
        <v/>
      </c>
      <c r="AD11" s="19" t="str">
        <f>IF(COUNTIF(D10:W10,"Autre"),"Autre","")</f>
        <v/>
      </c>
      <c r="AE11" s="19" t="str">
        <f>IF(COUNTIF(B8,"Température du torréfacteur (si démarrage à froid) ?"),"","Démarrage à froid")</f>
        <v/>
      </c>
      <c r="AF11" s="19" t="str">
        <f>IF(COUNTIF(D10:W10,"Coupure brûleurs"),"Coupure brûleurs","")</f>
        <v/>
      </c>
    </row>
    <row r="12" spans="2:32" ht="3" customHeight="1" thickBot="1" x14ac:dyDescent="0.3"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7"/>
      <c r="Z12" s="19" t="str">
        <f>IF(OR(COUNTIF(D10:W10,"Démarrage après mécanique"),COUNTIF(D10:W10,"R5 + démarrage après mécanique")),"Démarrage après mécanique avec et sans R5","")</f>
        <v/>
      </c>
      <c r="AA12" s="19" t="str">
        <f>IF(OR(COUNTIF(D10:W10,"Eau de process"),COUNTIF(D10:W10,"R5 + eau de process")),"Eau de process avec et sans R5","")</f>
        <v/>
      </c>
      <c r="AB12" s="19" t="str">
        <f>IF(COUNTIF(D10:W10,"Eau de secours"),"Eau de secours","")</f>
        <v/>
      </c>
      <c r="AC12" s="19" t="str">
        <f>IF(OR(COUNTIF(D10:W10,"R5 + add batch"),COUNTIF(D10:W10,"R5 + démarrage après mécanique"),COUNTIF(D10:W10,"R5 + eau de process"),COUNTIF(D10:W10,"Eau de secours"),COUNTIF(D10:W10,"R5")),"R5","")</f>
        <v/>
      </c>
      <c r="AD12" s="19" t="str">
        <f>IF(COUNTIF(D10:W10,"Autre"),"Autre","")</f>
        <v/>
      </c>
      <c r="AE12" s="19" t="str">
        <f>IF(COUNTIF(B8,"Température du torréfacteur (si démarrage à froid) ?"),"","Démarrage à froid")</f>
        <v/>
      </c>
      <c r="AF12" s="19" t="str">
        <f>IF(COUNTIF(D10:W10,"Coupure brûleurs"),"Coupure brûleurs","")</f>
        <v/>
      </c>
    </row>
    <row r="13" spans="2:32" x14ac:dyDescent="0.25">
      <c r="B13" s="25" t="s">
        <v>17</v>
      </c>
      <c r="C13" s="26" t="s">
        <v>1</v>
      </c>
      <c r="D13" s="66" t="s">
        <v>3</v>
      </c>
      <c r="E13" s="67"/>
      <c r="F13" s="66" t="s">
        <v>3</v>
      </c>
      <c r="G13" s="67"/>
      <c r="H13" s="66" t="s">
        <v>3</v>
      </c>
      <c r="I13" s="67"/>
      <c r="J13" s="66" t="s">
        <v>3</v>
      </c>
      <c r="K13" s="67"/>
      <c r="L13" s="66" t="s">
        <v>3</v>
      </c>
      <c r="M13" s="67"/>
      <c r="N13" s="66" t="s">
        <v>3</v>
      </c>
      <c r="O13" s="67"/>
      <c r="P13" s="66" t="s">
        <v>3</v>
      </c>
      <c r="Q13" s="67"/>
      <c r="R13" s="66" t="s">
        <v>3</v>
      </c>
      <c r="S13" s="67"/>
      <c r="T13" s="66" t="s">
        <v>3</v>
      </c>
      <c r="U13" s="67"/>
      <c r="V13" s="66" t="s">
        <v>3</v>
      </c>
      <c r="W13" s="67"/>
      <c r="X13" s="18" t="e">
        <f t="array" aca="1" ref="X13:X17" ca="1">SansDoublons(D18:W19)</f>
        <v>#NAME?</v>
      </c>
      <c r="Z13" s="19" t="str">
        <f>IF(OR(COUNTIF(D17:W17,"Démarrage après mécanique"),COUNTIF(D17:W17,"R5 + démarrage après mécanique")),"Démarrage après mécanique avec et sans R5","")</f>
        <v/>
      </c>
      <c r="AA13" s="19" t="str">
        <f>IF(OR(COUNTIF(D17:W17,"Eau de process"),COUNTIF(D17:W17,"R5 + eau de process")),"Eau de process avec et sans R5","")</f>
        <v/>
      </c>
      <c r="AB13" s="19" t="str">
        <f>IF(COUNTIF(D17:W17,"Eau de secours"),"Eau de secours","")</f>
        <v/>
      </c>
      <c r="AC13" s="19" t="str">
        <f>IF(OR(COUNTIF(D17:W17,"R5 + add batch"),COUNTIF(D17:W17,"R5 + démarrage après mécanique"),COUNTIF(D17:W17,"R5 + eau de process"),COUNTIF(D17:W17,"Eau de secours"),COUNTIF(D17:W17,"R5")),"R5","")</f>
        <v/>
      </c>
      <c r="AD13" s="19" t="str">
        <f>IF(COUNTIF(D17:W17,"Autre"),"Autre","")</f>
        <v/>
      </c>
      <c r="AE13" s="19" t="str">
        <f>IF(COUNTIF(B15,"Température du torréfacteur (si démarrage à froid) ?"),"","Démarrage à froid")</f>
        <v/>
      </c>
      <c r="AF13" s="19" t="str">
        <f>IF(COUNTIF(D17:W17,"Coupure brûleurs"),"Coupure brûleurs","")</f>
        <v/>
      </c>
    </row>
    <row r="14" spans="2:32" x14ac:dyDescent="0.25">
      <c r="B14" s="75" t="s">
        <v>20</v>
      </c>
      <c r="C14" s="76"/>
      <c r="D14" s="77" t="s">
        <v>4</v>
      </c>
      <c r="E14" s="78"/>
      <c r="F14" s="77" t="s">
        <v>4</v>
      </c>
      <c r="G14" s="78"/>
      <c r="H14" s="77" t="s">
        <v>4</v>
      </c>
      <c r="I14" s="78"/>
      <c r="J14" s="77" t="s">
        <v>4</v>
      </c>
      <c r="K14" s="78"/>
      <c r="L14" s="77" t="s">
        <v>4</v>
      </c>
      <c r="M14" s="78"/>
      <c r="N14" s="77" t="s">
        <v>4</v>
      </c>
      <c r="O14" s="78"/>
      <c r="P14" s="77" t="s">
        <v>4</v>
      </c>
      <c r="Q14" s="78"/>
      <c r="R14" s="77" t="s">
        <v>4</v>
      </c>
      <c r="S14" s="78"/>
      <c r="T14" s="77" t="s">
        <v>4</v>
      </c>
      <c r="U14" s="78"/>
      <c r="V14" s="77" t="s">
        <v>4</v>
      </c>
      <c r="W14" s="78"/>
      <c r="X14" s="17" t="e">
        <f ca="1"/>
        <v>#NAME?</v>
      </c>
      <c r="Z14" s="19" t="str">
        <f>IF(OR(COUNTIF(D17:W17,"Démarrage après mécanique"),COUNTIF(D17:W17,"R5 + démarrage après mécanique")),"Démarrage après mécanique avec et sans R5","")</f>
        <v/>
      </c>
      <c r="AA14" s="19" t="str">
        <f>IF(OR(COUNTIF(D17:W17,"Eau de process"),COUNTIF(D17:W17,"R5 + eau de process")),"Eau de process avec et sans R5","")</f>
        <v/>
      </c>
      <c r="AB14" s="19" t="str">
        <f>IF(COUNTIF(D17:W17,"Eau de secours"),"Eau de secours","")</f>
        <v/>
      </c>
      <c r="AC14" s="19" t="str">
        <f>IF(OR(COUNTIF(D17:W17,"R5 + add batch"),COUNTIF(D17:W17,"R5 + démarrage après mécanique"),COUNTIF(D17:W17,"R5 + eau de process"),COUNTIF(D17:W17,"Eau de secours"),COUNTIF(D17:W17,"R5")),"R5","")</f>
        <v/>
      </c>
      <c r="AD14" s="19" t="str">
        <f>IF(COUNTIF(D17:W17,"Autre"),"Autre","")</f>
        <v/>
      </c>
      <c r="AE14" s="19" t="str">
        <f>IF(COUNTIF(B15,"Température du torréfacteur (si démarrage à froid) ?"),"","Démarrage à froid")</f>
        <v/>
      </c>
      <c r="AF14" s="19" t="str">
        <f>IF(COUNTIF(D17:W17,"Coupure brûleurs"),"Coupure brûleurs","")</f>
        <v/>
      </c>
    </row>
    <row r="15" spans="2:32" ht="30" x14ac:dyDescent="0.25">
      <c r="B15" s="69" t="s">
        <v>9</v>
      </c>
      <c r="C15" s="70"/>
      <c r="D15" s="20" t="s">
        <v>19</v>
      </c>
      <c r="E15" s="22" t="s">
        <v>2</v>
      </c>
      <c r="F15" s="21" t="s">
        <v>5</v>
      </c>
      <c r="G15" s="22" t="s">
        <v>2</v>
      </c>
      <c r="H15" s="21" t="s">
        <v>5</v>
      </c>
      <c r="I15" s="22" t="s">
        <v>2</v>
      </c>
      <c r="J15" s="21" t="s">
        <v>5</v>
      </c>
      <c r="K15" s="22" t="s">
        <v>2</v>
      </c>
      <c r="L15" s="21" t="s">
        <v>5</v>
      </c>
      <c r="M15" s="22" t="s">
        <v>2</v>
      </c>
      <c r="N15" s="21" t="s">
        <v>5</v>
      </c>
      <c r="O15" s="22" t="s">
        <v>2</v>
      </c>
      <c r="P15" s="21" t="s">
        <v>5</v>
      </c>
      <c r="Q15" s="22" t="s">
        <v>2</v>
      </c>
      <c r="R15" s="21" t="s">
        <v>5</v>
      </c>
      <c r="S15" s="22" t="s">
        <v>2</v>
      </c>
      <c r="T15" s="21" t="s">
        <v>5</v>
      </c>
      <c r="U15" s="22" t="s">
        <v>2</v>
      </c>
      <c r="V15" s="21" t="s">
        <v>5</v>
      </c>
      <c r="W15" s="22" t="s">
        <v>2</v>
      </c>
      <c r="X15" s="17" t="e">
        <f ca="1"/>
        <v>#NAME?</v>
      </c>
      <c r="Z15" s="19" t="str">
        <f>IF(OR(COUNTIF(D17:W17,"Démarrage après mécanique"),COUNTIF(D17:W17,"R5 + démarrage après mécanique")),"Démarrage après mécanique avec et sans R5","")</f>
        <v/>
      </c>
      <c r="AA15" s="19" t="str">
        <f>IF(OR(COUNTIF(D17:W17,"Eau de process"),COUNTIF(D17:W17,"R5 + eau de process")),"Eau de process avec et sans R5","")</f>
        <v/>
      </c>
      <c r="AB15" s="19" t="str">
        <f>IF(COUNTIF(D17:W17,"Eau de secours"),"Eau de secours","")</f>
        <v/>
      </c>
      <c r="AC15" s="19" t="str">
        <f>IF(OR(COUNTIF(D17:W17,"R5 + add batch"),COUNTIF(D17:W17,"R5 + démarrage après mécanique"),COUNTIF(D17:W17,"R5 + eau de process"),COUNTIF(D17:W17,"Eau de secours"),COUNTIF(D17:W17,"R5")),"R5","")</f>
        <v/>
      </c>
      <c r="AD15" s="19" t="str">
        <f>IF(COUNTIF(D17:W17,"Autre"),"Autre","")</f>
        <v/>
      </c>
      <c r="AE15" s="19" t="str">
        <f>IF(COUNTIF(B15,"Température du torréfacteur (si démarrage à froid) ?"),"","Démarrage à froid")</f>
        <v/>
      </c>
      <c r="AF15" s="19" t="str">
        <f>IF(COUNTIF(D17:W17,"Coupure brûleurs"),"Coupure brûleurs","")</f>
        <v/>
      </c>
    </row>
    <row r="16" spans="2:32" x14ac:dyDescent="0.25">
      <c r="B16" s="71" t="s">
        <v>0</v>
      </c>
      <c r="C16" s="72"/>
      <c r="D16" s="35" t="s">
        <v>6</v>
      </c>
      <c r="E16" s="36" t="s">
        <v>7</v>
      </c>
      <c r="F16" s="35" t="s">
        <v>6</v>
      </c>
      <c r="G16" s="36" t="s">
        <v>7</v>
      </c>
      <c r="H16" s="35" t="s">
        <v>6</v>
      </c>
      <c r="I16" s="36" t="s">
        <v>7</v>
      </c>
      <c r="J16" s="35" t="s">
        <v>6</v>
      </c>
      <c r="K16" s="36" t="s">
        <v>7</v>
      </c>
      <c r="L16" s="35" t="s">
        <v>6</v>
      </c>
      <c r="M16" s="36" t="s">
        <v>7</v>
      </c>
      <c r="N16" s="35" t="s">
        <v>6</v>
      </c>
      <c r="O16" s="36" t="s">
        <v>7</v>
      </c>
      <c r="P16" s="35" t="s">
        <v>6</v>
      </c>
      <c r="Q16" s="36" t="s">
        <v>7</v>
      </c>
      <c r="R16" s="35" t="s">
        <v>6</v>
      </c>
      <c r="S16" s="36" t="s">
        <v>7</v>
      </c>
      <c r="T16" s="35" t="s">
        <v>6</v>
      </c>
      <c r="U16" s="36" t="s">
        <v>7</v>
      </c>
      <c r="V16" s="35" t="s">
        <v>6</v>
      </c>
      <c r="W16" s="36" t="s">
        <v>7</v>
      </c>
      <c r="X16" s="17" t="e">
        <f ca="1"/>
        <v>#NAME?</v>
      </c>
      <c r="Z16" s="19" t="str">
        <f>IF(OR(COUNTIF(D17:W17,"Démarrage après mécanique"),COUNTIF(D17:W17,"R5 + démarrage après mécanique")),"Démarrage après mécanique avec et sans R5","")</f>
        <v/>
      </c>
      <c r="AA16" s="19" t="str">
        <f>IF(OR(COUNTIF(D17:W17,"Eau de process"),COUNTIF(D17:W17,"R5 + eau de process")),"Eau de process avec et sans R5","")</f>
        <v/>
      </c>
      <c r="AB16" s="19" t="str">
        <f>IF(COUNTIF(D17:W17,"Eau de secours"),"Eau de secours","")</f>
        <v/>
      </c>
      <c r="AC16" s="19" t="str">
        <f>IF(OR(COUNTIF(D17:W17,"R5 + add batch"),COUNTIF(D17:W17,"R5 + démarrage après mécanique"),COUNTIF(D17:W17,"R5 + eau de process"),COUNTIF(D17:W17,"Eau de secours"),COUNTIF(D17:W17,"R5")),"R5","")</f>
        <v/>
      </c>
      <c r="AD16" s="19" t="str">
        <f>IF(COUNTIF(D17:W17,"Autre"),"Autre","")</f>
        <v/>
      </c>
      <c r="AE16" s="19" t="str">
        <f>IF(COUNTIF(B15,"Température du torréfacteur (si démarrage à froid) ?"),"","Démarrage à froid")</f>
        <v/>
      </c>
      <c r="AF16" s="19" t="str">
        <f>IF(COUNTIF(D17:W17,"Coupure brûleurs"),"Coupure brûleurs","")</f>
        <v/>
      </c>
    </row>
    <row r="17" spans="2:32" ht="27" customHeight="1" thickBot="1" x14ac:dyDescent="0.3">
      <c r="B17" s="27" t="s">
        <v>21</v>
      </c>
      <c r="C17" s="28" t="s">
        <v>18</v>
      </c>
      <c r="D17" s="73" t="s">
        <v>8</v>
      </c>
      <c r="E17" s="74"/>
      <c r="F17" s="73" t="s">
        <v>8</v>
      </c>
      <c r="G17" s="74"/>
      <c r="H17" s="73" t="s">
        <v>8</v>
      </c>
      <c r="I17" s="74"/>
      <c r="J17" s="73" t="s">
        <v>8</v>
      </c>
      <c r="K17" s="74"/>
      <c r="L17" s="73" t="s">
        <v>8</v>
      </c>
      <c r="M17" s="74"/>
      <c r="N17" s="73" t="s">
        <v>8</v>
      </c>
      <c r="O17" s="74"/>
      <c r="P17" s="73" t="s">
        <v>8</v>
      </c>
      <c r="Q17" s="74"/>
      <c r="R17" s="73" t="s">
        <v>8</v>
      </c>
      <c r="S17" s="74"/>
      <c r="T17" s="73" t="s">
        <v>8</v>
      </c>
      <c r="U17" s="74"/>
      <c r="V17" s="73" t="s">
        <v>8</v>
      </c>
      <c r="W17" s="74"/>
      <c r="X17" s="16" t="e">
        <f ca="1"/>
        <v>#NAME?</v>
      </c>
      <c r="Z17" s="19" t="str">
        <f>IF(OR(COUNTIF(D17:W17,"Démarrage après mécanique"),COUNTIF(D17:W17,"R5 + démarrage après mécanique")),"Démarrage après mécanique avec et sans R5","")</f>
        <v/>
      </c>
      <c r="AA17" s="19" t="str">
        <f>IF(OR(COUNTIF(D17:W17,"Eau de process"),COUNTIF(D17:W17,"R5 + eau de process")),"Eau de process avec et sans R5","")</f>
        <v/>
      </c>
      <c r="AB17" s="19" t="str">
        <f>IF(COUNTIF(D17:W17,"Eau de secours"),"Eau de secours","")</f>
        <v/>
      </c>
      <c r="AC17" s="19" t="str">
        <f>IF(OR(COUNTIF(D17:W17,"R5 + add batch"),COUNTIF(D17:W17,"R5 + démarrage après mécanique"),COUNTIF(D17:W17,"R5 + eau de process"),COUNTIF(D17:W17,"Eau de secours"),COUNTIF(D17:W17,"R5")),"R5","")</f>
        <v/>
      </c>
      <c r="AD17" s="19" t="str">
        <f>IF(COUNTIF(D17:W17,"Autre"),"Autre","")</f>
        <v/>
      </c>
      <c r="AE17" s="19" t="str">
        <f>IF(COUNTIF(B15,"Température du torréfacteur (si démarrage à froid) ?"),"","Démarrage à froid")</f>
        <v/>
      </c>
      <c r="AF17" s="19" t="str">
        <f>IF(COUNTIF(D17:W17,"Coupure brûleurs"),"Coupure brûleurs","")</f>
        <v/>
      </c>
    </row>
    <row r="18" spans="2:32" ht="3" customHeight="1" x14ac:dyDescent="0.25"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37"/>
      <c r="Z18" s="19" t="str">
        <f>IF(OR(COUNTIF(D17:W17,"Démarrage après mécanique"),COUNTIF(D17:W17,"R5 + démarrage après mécanique")),"Démarrage après mécanique avec et sans R5","")</f>
        <v/>
      </c>
      <c r="AA18" s="19" t="str">
        <f>IF(OR(COUNTIF(D17:W17,"Eau de process"),COUNTIF(D17:W17,"R5 + eau de process")),"Eau de process avec et sans R5","")</f>
        <v/>
      </c>
      <c r="AB18" s="19" t="str">
        <f>IF(COUNTIF(D17:W17,"Eau de secours"),"Eau de secours","")</f>
        <v/>
      </c>
      <c r="AC18" s="19" t="str">
        <f>IF(OR(COUNTIF(D17:W17,"R5 + add batch"),COUNTIF(D17:W17,"R5 + démarrage après mécanique"),COUNTIF(D17:W17,"R5 + eau de process"),COUNTIF(D17:W17,"Eau de secours"),COUNTIF(D17:W17,"R5")),"R5","")</f>
        <v/>
      </c>
      <c r="AD18" s="19" t="str">
        <f>IF(COUNTIF(D17:W17,"Autre"),"Autre","")</f>
        <v/>
      </c>
      <c r="AE18" s="19" t="str">
        <f>IF(COUNTIF(B15,"Température du torréfacteur (si démarrage à froid) ?"),"","Démarrage à froid")</f>
        <v/>
      </c>
      <c r="AF18" s="19" t="str">
        <f>IF(COUNTIF(D17:W17,"Coupure brûleurs"),"Coupure brûleurs","")</f>
        <v/>
      </c>
    </row>
    <row r="19" spans="2:32" ht="3" customHeight="1" x14ac:dyDescent="0.25"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7"/>
      <c r="Z19" s="19" t="str">
        <f>IF(OR(COUNTIF(D17:W17,"Démarrage après mécanique"),COUNTIF(D17:W17,"R5 + démarrage après mécanique")),"Démarrage après mécanique avec et sans R5","")</f>
        <v/>
      </c>
      <c r="AA19" s="19" t="str">
        <f>IF(OR(COUNTIF(D17:W17,"Eau de process"),COUNTIF(D17:W17,"R5 + eau de process")),"Eau de process avec et sans R5","")</f>
        <v/>
      </c>
      <c r="AB19" s="19" t="str">
        <f>IF(COUNTIF(D17:W17,"Eau de secours"),"Eau de secours","")</f>
        <v/>
      </c>
      <c r="AC19" s="19" t="str">
        <f>IF(OR(COUNTIF(D17:W17,"R5 + add batch"),COUNTIF(D17:W17,"R5 + démarrage après mécanique"),COUNTIF(D17:W17,"R5 + eau de process"),COUNTIF(D17:W17,"Eau de secours"),COUNTIF(D17:W17,"R5")),"R5","")</f>
        <v/>
      </c>
      <c r="AD19" s="19" t="str">
        <f>IF(COUNTIF(D17:W17,"Autre"),"Autre","")</f>
        <v/>
      </c>
      <c r="AE19" s="19" t="str">
        <f>IF(COUNTIF(B15,"Température du torréfacteur (si démarrage à froid) ?"),"","Démarrage à froid")</f>
        <v/>
      </c>
      <c r="AF19" s="19" t="str">
        <f>IF(COUNTIF(D17:W17,"Coupure brûleurs"),"Coupure brûleurs","")</f>
        <v/>
      </c>
    </row>
    <row r="23" spans="2:32" x14ac:dyDescent="0.25">
      <c r="B23" s="29"/>
    </row>
  </sheetData>
  <sheetProtection selectLockedCells="1"/>
  <mergeCells count="126">
    <mergeCell ref="T12:U12"/>
    <mergeCell ref="V12:W12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B8:C8"/>
    <mergeCell ref="B9:C9"/>
    <mergeCell ref="D10:E10"/>
    <mergeCell ref="F10:G10"/>
    <mergeCell ref="H10:I10"/>
    <mergeCell ref="J10:K10"/>
    <mergeCell ref="L10:M10"/>
    <mergeCell ref="V10:W10"/>
    <mergeCell ref="H19:I19"/>
    <mergeCell ref="J19:K19"/>
    <mergeCell ref="L19:M19"/>
    <mergeCell ref="N19:O19"/>
    <mergeCell ref="P19:Q19"/>
    <mergeCell ref="R19:S19"/>
    <mergeCell ref="T19:U19"/>
    <mergeCell ref="V19:W19"/>
    <mergeCell ref="L14:M14"/>
    <mergeCell ref="N14:O14"/>
    <mergeCell ref="P14:Q14"/>
    <mergeCell ref="R14:S14"/>
    <mergeCell ref="T14:U14"/>
    <mergeCell ref="V14:W14"/>
    <mergeCell ref="R17:S17"/>
    <mergeCell ref="T17:U17"/>
    <mergeCell ref="V17:W17"/>
    <mergeCell ref="L13:M13"/>
    <mergeCell ref="N13:O13"/>
    <mergeCell ref="L12:M12"/>
    <mergeCell ref="N12:O12"/>
    <mergeCell ref="P12:Q12"/>
    <mergeCell ref="R12:S12"/>
    <mergeCell ref="V6:W6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N10:O10"/>
    <mergeCell ref="P10:Q10"/>
    <mergeCell ref="R10:S10"/>
    <mergeCell ref="T10:U10"/>
    <mergeCell ref="D12:E12"/>
    <mergeCell ref="F12:G12"/>
    <mergeCell ref="H12:I12"/>
    <mergeCell ref="J12:K12"/>
    <mergeCell ref="B14:C14"/>
    <mergeCell ref="D14:E14"/>
    <mergeCell ref="F14:G14"/>
    <mergeCell ref="H14:I14"/>
    <mergeCell ref="J14:K14"/>
    <mergeCell ref="D13:E13"/>
    <mergeCell ref="F13:G13"/>
    <mergeCell ref="H13:I13"/>
    <mergeCell ref="J13:K13"/>
    <mergeCell ref="B15:C15"/>
    <mergeCell ref="B16:C16"/>
    <mergeCell ref="D17:E17"/>
    <mergeCell ref="F17:G17"/>
    <mergeCell ref="H17:I17"/>
    <mergeCell ref="J17:K17"/>
    <mergeCell ref="L17:M17"/>
    <mergeCell ref="N17:O17"/>
    <mergeCell ref="P17:Q17"/>
    <mergeCell ref="T13:U13"/>
    <mergeCell ref="V13:W13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D19:E19"/>
    <mergeCell ref="F19:G19"/>
    <mergeCell ref="B2:B3"/>
    <mergeCell ref="D2:L2"/>
    <mergeCell ref="N2:O2"/>
    <mergeCell ref="Q2:R2"/>
    <mergeCell ref="T2:U3"/>
    <mergeCell ref="V2:X3"/>
    <mergeCell ref="D3:L3"/>
    <mergeCell ref="N3:O3"/>
    <mergeCell ref="Q3:R3"/>
    <mergeCell ref="N5:O5"/>
    <mergeCell ref="P5:Q5"/>
    <mergeCell ref="R5:S5"/>
    <mergeCell ref="T5:U5"/>
    <mergeCell ref="V5:W5"/>
    <mergeCell ref="B5:C5"/>
    <mergeCell ref="D5:E5"/>
    <mergeCell ref="F5:G5"/>
    <mergeCell ref="H5:I5"/>
    <mergeCell ref="J5:K5"/>
    <mergeCell ref="L5:M5"/>
    <mergeCell ref="P13:Q13"/>
    <mergeCell ref="R13:S13"/>
  </mergeCells>
  <dataValidations count="12">
    <dataValidation type="list" allowBlank="1" showInputMessage="1" showErrorMessage="1" sqref="D17:W17 D10:W10" xr:uid="{D52F8276-91B0-4E6D-88A2-78D07EDEF9AE}">
      <formula1>"Add batch,Coupure brûleurs,Démarrage après mécanique,Eau de process,Eau de secours,R5 + add batch,R5 + démarrage après mécanique,R5 + eau de process,R5,Autre"</formula1>
    </dataValidation>
    <dataValidation type="custom" showInputMessage="1" errorTitle="Erreur" error="Vous n'êtes pas autorisé à écrire à cet endroit !" sqref="Z20:AF1048576 Y1:Y1048576 Z1:AF6 Z13:AF13" xr:uid="{A22D721A-7C8A-4057-A457-1116BBD8EB47}">
      <formula1>""""""</formula1>
    </dataValidation>
    <dataValidation type="decimal" allowBlank="1" showInputMessage="1" showErrorMessage="1" errorTitle="Erreur" error="Entrez uniquement un nombre !" sqref="N2:O2" xr:uid="{EFC0740C-32A8-4F04-8757-9B3677D86F08}">
      <formula1>1</formula1>
      <formula2>10</formula2>
    </dataValidation>
    <dataValidation type="decimal" allowBlank="1" showInputMessage="1" showErrorMessage="1" errorTitle="Erreur" error="Entrez uniquement un nombre !" sqref="T2:U3" xr:uid="{AC92BF59-816E-44A8-A6D8-5F5092843D02}">
      <formula1>1</formula1>
      <formula2>999</formula2>
    </dataValidation>
    <dataValidation type="whole" allowBlank="1" showInputMessage="1" showErrorMessage="1" errorTitle="Erreur" error="Entrez uniquement un nombre !" sqref="P2:R2" xr:uid="{018F1C3F-E3FC-4AD3-99E7-197AA0FDD57E}">
      <formula1>0</formula1>
      <formula2>10</formula2>
    </dataValidation>
    <dataValidation type="custom" showInputMessage="1" showErrorMessage="1" errorTitle="Erreur" error="Vous n'êtes pas autorisé à modifier ce texte !" sqref="P3:R3" xr:uid="{B25FC68C-311C-4782-AB3A-6B59A50A2BBE}">
      <formula1>""""""</formula1>
    </dataValidation>
    <dataValidation type="whole" allowBlank="1" showInputMessage="1" showErrorMessage="1" errorTitle="Erreur" error="Entrez uniquement un nombre !" sqref="N3:O3" xr:uid="{752253DB-611A-4054-8275-77E7AA3D4DE5}">
      <formula1>1</formula1>
      <formula2>3</formula2>
    </dataValidation>
    <dataValidation type="list" allowBlank="1" showInputMessage="1" showErrorMessage="1" errorTitle="Erreur" error="Utilisez la liste déroulante pour sélectionner le type de format !" sqref="D3:L3" xr:uid="{7D02C90D-C38E-4138-9704-584F126D00E3}">
      <formula1>"Athos (4h - 80h),Galaxy (4h - 80h),Medium (4h - 80h),Atome (4h - 80h),Atome (2h - 20h),Pro (25h - 80h)"</formula1>
    </dataValidation>
    <dataValidation type="decimal" allowBlank="1" showInputMessage="1" showErrorMessage="1" errorTitle="Erreur" error="Entrez uniquement un nombre !" sqref="V2:X3" xr:uid="{AF0BB6B5-69B3-4B32-8302-995FC16CDA6F}">
      <formula1>1</formula1>
      <formula2>9</formula2>
    </dataValidation>
    <dataValidation type="custom" showInputMessage="1" showErrorMessage="1" errorTitle="Erreur" error="Vous n'êtes pas autorisé à écrire à cet endroit !" sqref="M2:M3 S2:S3 C2:C4 B4 AG4:XFD5 AG1:XFD1 B1:X1 D4:X5 B5:C5" xr:uid="{7359032A-62C5-4D8D-A139-EC7C57B1E92F}">
      <formula1>""""""</formula1>
    </dataValidation>
    <dataValidation type="custom" showInputMessage="1" showErrorMessage="1" errorTitle="Erreur" error="Veuillez modifier le numéro du torréfacteur en cliquant sur &quot;Modifier le template&quot;" sqref="B2:B3" xr:uid="{7E830989-6334-4283-8DD9-7DFB7D77D931}">
      <formula1>""""</formula1>
    </dataValidation>
    <dataValidation type="custom" showInputMessage="1" showErrorMessage="1" errorTitle="Erreur" error="Merci de saisir l'abréviation split par &quot;S&quot; et non &quot;SP&quot; !" sqref="D2:L2" xr:uid="{7389A5EF-6C4D-4213-BDC2-9F55CEC8E150}">
      <formula1>ISERROR(SEARCH(" SP",D2))=TRUE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A42A1-03ED-4D32-A0A4-29EFF573E9BF}">
  <sheetPr codeName="Recette"/>
  <dimension ref="A1:AF17"/>
  <sheetViews>
    <sheetView showGridLines="0" zoomScaleNormal="100" workbookViewId="0">
      <pane ySplit="5" topLeftCell="A6" activePane="bottomLeft" state="frozen"/>
      <selection pane="bottomLeft" activeCell="T2" sqref="T2:U3"/>
    </sheetView>
  </sheetViews>
  <sheetFormatPr baseColWidth="10" defaultRowHeight="15" x14ac:dyDescent="0.25"/>
  <cols>
    <col min="1" max="1" width="0.85546875" style="14" customWidth="1"/>
    <col min="2" max="2" width="47.28515625" customWidth="1"/>
    <col min="3" max="3" width="11.140625" customWidth="1"/>
    <col min="4" max="23" width="9.7109375" customWidth="1"/>
    <col min="24" max="24" width="13.28515625" customWidth="1"/>
    <col min="25" max="25" width="0.85546875" customWidth="1"/>
    <col min="26" max="30" width="11.42578125" customWidth="1"/>
  </cols>
  <sheetData>
    <row r="1" spans="2:32" ht="4.5" customHeight="1" thickBot="1" x14ac:dyDescent="0.3">
      <c r="B1" s="14"/>
      <c r="C1" s="2"/>
      <c r="E1" s="1"/>
      <c r="S1" s="2"/>
      <c r="X1" s="1"/>
    </row>
    <row r="2" spans="2:32" ht="26.25" customHeight="1" x14ac:dyDescent="0.25">
      <c r="B2" s="39" t="s">
        <v>22</v>
      </c>
      <c r="C2" s="3"/>
      <c r="D2" s="80" t="s">
        <v>10</v>
      </c>
      <c r="E2" s="42"/>
      <c r="F2" s="42"/>
      <c r="G2" s="42"/>
      <c r="H2" s="42"/>
      <c r="I2" s="42"/>
      <c r="J2" s="42"/>
      <c r="K2" s="42"/>
      <c r="L2" s="43"/>
      <c r="M2" s="4"/>
      <c r="N2" s="44" t="s">
        <v>13</v>
      </c>
      <c r="O2" s="45"/>
      <c r="P2" s="31">
        <v>0</v>
      </c>
      <c r="Q2" s="46">
        <v>0</v>
      </c>
      <c r="R2" s="47"/>
      <c r="S2" s="5"/>
      <c r="T2" s="48" t="s">
        <v>12</v>
      </c>
      <c r="U2" s="48"/>
      <c r="V2" s="50" t="s">
        <v>11</v>
      </c>
      <c r="W2" s="50"/>
      <c r="X2" s="51"/>
    </row>
    <row r="3" spans="2:32" ht="26.25" customHeight="1" thickBot="1" x14ac:dyDescent="0.3">
      <c r="B3" s="40"/>
      <c r="C3" s="3"/>
      <c r="D3" s="54" t="s">
        <v>15</v>
      </c>
      <c r="E3" s="55"/>
      <c r="F3" s="55"/>
      <c r="G3" s="55"/>
      <c r="H3" s="55"/>
      <c r="I3" s="55"/>
      <c r="J3" s="55"/>
      <c r="K3" s="55"/>
      <c r="L3" s="56"/>
      <c r="M3" s="4"/>
      <c r="N3" s="57" t="s">
        <v>14</v>
      </c>
      <c r="O3" s="58"/>
      <c r="P3" s="32" t="str">
        <f>IF(ISNA(_xlfn.IFS(N3=1,2,N3=2,1,N3=3,2)),"Split ?",_xlfn.IFS(N3=1,2,N3=2,1,N3=3,2))</f>
        <v>Split ?</v>
      </c>
      <c r="Q3" s="59" t="str">
        <f>IF(ISNA(_xlfn.IFS(N3=1,3,N3=2,3,N3=3,1)),"Split ?",_xlfn.IFS(N3=1,3,N3=2,3,N3=3,1))</f>
        <v>Split ?</v>
      </c>
      <c r="R3" s="60"/>
      <c r="S3" s="6"/>
      <c r="T3" s="49"/>
      <c r="U3" s="49"/>
      <c r="V3" s="52"/>
      <c r="W3" s="52"/>
      <c r="X3" s="53"/>
    </row>
    <row r="4" spans="2:32" ht="20.25" customHeight="1" x14ac:dyDescent="0.25">
      <c r="B4" s="7"/>
      <c r="C4" s="7"/>
      <c r="D4" s="8"/>
      <c r="E4" s="9"/>
      <c r="F4" s="10"/>
      <c r="G4" s="10"/>
      <c r="H4" s="10"/>
      <c r="I4" s="10"/>
      <c r="J4" s="10"/>
      <c r="K4" s="10"/>
      <c r="L4" s="10"/>
      <c r="M4" s="11"/>
      <c r="N4" s="10"/>
      <c r="O4" s="10"/>
      <c r="P4" s="10"/>
      <c r="Q4" s="10"/>
      <c r="R4" s="10"/>
      <c r="S4" s="11"/>
      <c r="T4" s="10"/>
      <c r="U4" s="10"/>
      <c r="V4" s="10"/>
      <c r="W4" s="10"/>
      <c r="X4" s="12"/>
    </row>
    <row r="5" spans="2:32" ht="51" customHeight="1" thickBot="1" x14ac:dyDescent="0.35">
      <c r="B5" s="64"/>
      <c r="C5" s="64"/>
      <c r="D5" s="62">
        <v>1</v>
      </c>
      <c r="E5" s="62"/>
      <c r="F5" s="65">
        <v>2</v>
      </c>
      <c r="G5" s="62"/>
      <c r="H5" s="65">
        <v>3</v>
      </c>
      <c r="I5" s="62"/>
      <c r="J5" s="65">
        <v>4</v>
      </c>
      <c r="K5" s="62"/>
      <c r="L5" s="65">
        <v>5</v>
      </c>
      <c r="M5" s="62"/>
      <c r="N5" s="65">
        <v>6</v>
      </c>
      <c r="O5" s="62"/>
      <c r="P5" s="65">
        <v>7</v>
      </c>
      <c r="Q5" s="62"/>
      <c r="R5" s="65">
        <v>8</v>
      </c>
      <c r="S5" s="62"/>
      <c r="T5" s="65">
        <v>9</v>
      </c>
      <c r="U5" s="62"/>
      <c r="V5" s="79">
        <v>10</v>
      </c>
      <c r="W5" s="62"/>
      <c r="X5" s="13" t="s">
        <v>16</v>
      </c>
    </row>
    <row r="6" spans="2:32" x14ac:dyDescent="0.25">
      <c r="B6" s="25" t="s">
        <v>17</v>
      </c>
      <c r="C6" s="26" t="s">
        <v>1</v>
      </c>
      <c r="D6" s="66" t="s">
        <v>3</v>
      </c>
      <c r="E6" s="67"/>
      <c r="F6" s="66" t="s">
        <v>3</v>
      </c>
      <c r="G6" s="67"/>
      <c r="H6" s="66" t="s">
        <v>3</v>
      </c>
      <c r="I6" s="67"/>
      <c r="J6" s="66" t="s">
        <v>3</v>
      </c>
      <c r="K6" s="67"/>
      <c r="L6" s="66" t="s">
        <v>3</v>
      </c>
      <c r="M6" s="67"/>
      <c r="N6" s="66" t="s">
        <v>3</v>
      </c>
      <c r="O6" s="67"/>
      <c r="P6" s="66" t="s">
        <v>3</v>
      </c>
      <c r="Q6" s="67"/>
      <c r="R6" s="66" t="s">
        <v>3</v>
      </c>
      <c r="S6" s="67"/>
      <c r="T6" s="66" t="s">
        <v>3</v>
      </c>
      <c r="U6" s="67"/>
      <c r="V6" s="66" t="s">
        <v>3</v>
      </c>
      <c r="W6" s="67"/>
      <c r="X6" s="18" t="e">
        <f t="array" aca="1" ref="X6:X10" ca="1">SansDoublons(D11:W12)</f>
        <v>#NAME?</v>
      </c>
      <c r="Z6" s="19" t="str">
        <f>IF(OR(COUNTIF(D10:W10,"Démarrage après mécanique"),COUNTIF(D10:W10,"R5 + démarrage après mécanique")),"Démarrage après mécanique avec et sans R5","")</f>
        <v/>
      </c>
      <c r="AA6" s="19" t="str">
        <f>IF(OR(COUNTIF(D10:W10,"Eau de process"),COUNTIF(D10:W10,"R5 + eau de process")),"Eau de process avec et sans R5","")</f>
        <v/>
      </c>
      <c r="AB6" s="19" t="str">
        <f>IF(COUNTIF(D10:W10,"Eau de secours"),"Eau de secours","")</f>
        <v/>
      </c>
      <c r="AC6" s="19" t="str">
        <f>IF(OR(COUNTIF(D10:W10,"R5 + add batch"),COUNTIF(D10:W10,"R5 + démarrage après mécanique"),COUNTIF(D10:W10,"R5 + eau de process"),COUNTIF(D10:W10,"Eau de secours"),COUNTIF(D10:W10,"R5")),"R5","")</f>
        <v/>
      </c>
      <c r="AD6" s="19" t="str">
        <f>IF(COUNTIF(D10:W10,"Autre"),"Autre","")</f>
        <v/>
      </c>
      <c r="AE6" s="19" t="str">
        <f>IF(COUNTIF(B8,"Température du torréfacteur (si démarrage à froid) ?"),"","Démarrage à froid")</f>
        <v/>
      </c>
      <c r="AF6" s="19" t="str">
        <f>IF(COUNTIF(D10:W10,"Coupure brûleurs"),"Coupure brûleurs","")</f>
        <v/>
      </c>
    </row>
    <row r="7" spans="2:32" x14ac:dyDescent="0.25">
      <c r="B7" s="75" t="s">
        <v>20</v>
      </c>
      <c r="C7" s="76"/>
      <c r="D7" s="77" t="s">
        <v>4</v>
      </c>
      <c r="E7" s="78"/>
      <c r="F7" s="77" t="s">
        <v>4</v>
      </c>
      <c r="G7" s="78"/>
      <c r="H7" s="77" t="s">
        <v>4</v>
      </c>
      <c r="I7" s="78"/>
      <c r="J7" s="77" t="s">
        <v>4</v>
      </c>
      <c r="K7" s="78"/>
      <c r="L7" s="77" t="s">
        <v>4</v>
      </c>
      <c r="M7" s="78"/>
      <c r="N7" s="77" t="s">
        <v>4</v>
      </c>
      <c r="O7" s="78"/>
      <c r="P7" s="77" t="s">
        <v>4</v>
      </c>
      <c r="Q7" s="78"/>
      <c r="R7" s="77" t="s">
        <v>4</v>
      </c>
      <c r="S7" s="78"/>
      <c r="T7" s="77" t="s">
        <v>4</v>
      </c>
      <c r="U7" s="78"/>
      <c r="V7" s="77" t="s">
        <v>4</v>
      </c>
      <c r="W7" s="78"/>
      <c r="X7" s="17" t="e">
        <f ca="1"/>
        <v>#NAME?</v>
      </c>
      <c r="Z7" s="19" t="str">
        <f>IF(OR(COUNTIF(D10:W10,"Démarrage après mécanique"),COUNTIF(D10:W10,"R5 + démarrage après mécanique")),"Démarrage après mécanique avec et sans R5","")</f>
        <v/>
      </c>
      <c r="AA7" s="19" t="str">
        <f>IF(OR(COUNTIF(D10:W10,"Eau de process"),COUNTIF(D10:W10,"R5 + eau de process")),"Eau de process avec et sans R5","")</f>
        <v/>
      </c>
      <c r="AB7" s="19" t="str">
        <f>IF(COUNTIF(D10:W10,"Eau de secours"),"Eau de secours","")</f>
        <v/>
      </c>
      <c r="AC7" s="19" t="str">
        <f>IF(OR(COUNTIF(D10:W10,"R5 + add batch"),COUNTIF(D10:W10,"R5 + démarrage après mécanique"),COUNTIF(D10:W10,"R5 + eau de process"),COUNTIF(D10:W10,"Eau de secours"),COUNTIF(D10:W10,"R5")),"R5","")</f>
        <v/>
      </c>
      <c r="AD7" s="19" t="str">
        <f>IF(COUNTIF(D10:W10,"Autre"),"Autre","")</f>
        <v/>
      </c>
      <c r="AE7" s="19" t="str">
        <f>IF(COUNTIF(B8,"Température du torréfacteur (si démarrage à froid) ?"),"","Démarrage à froid")</f>
        <v/>
      </c>
      <c r="AF7" s="19" t="str">
        <f>IF(COUNTIF(D10:W10,"Coupure brûleurs"),"Coupure brûleurs","")</f>
        <v/>
      </c>
    </row>
    <row r="8" spans="2:32" ht="30" x14ac:dyDescent="0.25">
      <c r="B8" s="69" t="s">
        <v>9</v>
      </c>
      <c r="C8" s="70"/>
      <c r="D8" s="20" t="s">
        <v>19</v>
      </c>
      <c r="E8" s="22" t="s">
        <v>2</v>
      </c>
      <c r="F8" s="21" t="s">
        <v>5</v>
      </c>
      <c r="G8" s="22" t="s">
        <v>2</v>
      </c>
      <c r="H8" s="21" t="s">
        <v>5</v>
      </c>
      <c r="I8" s="22" t="s">
        <v>2</v>
      </c>
      <c r="J8" s="21" t="s">
        <v>5</v>
      </c>
      <c r="K8" s="22" t="s">
        <v>2</v>
      </c>
      <c r="L8" s="21" t="s">
        <v>5</v>
      </c>
      <c r="M8" s="22" t="s">
        <v>2</v>
      </c>
      <c r="N8" s="21" t="s">
        <v>5</v>
      </c>
      <c r="O8" s="22" t="s">
        <v>2</v>
      </c>
      <c r="P8" s="21" t="s">
        <v>5</v>
      </c>
      <c r="Q8" s="22" t="s">
        <v>2</v>
      </c>
      <c r="R8" s="21" t="s">
        <v>5</v>
      </c>
      <c r="S8" s="22" t="s">
        <v>2</v>
      </c>
      <c r="T8" s="21" t="s">
        <v>5</v>
      </c>
      <c r="U8" s="22" t="s">
        <v>2</v>
      </c>
      <c r="V8" s="21" t="s">
        <v>5</v>
      </c>
      <c r="W8" s="22" t="s">
        <v>2</v>
      </c>
      <c r="X8" s="17" t="e">
        <f ca="1"/>
        <v>#NAME?</v>
      </c>
      <c r="Z8" s="19" t="str">
        <f>IF(OR(COUNTIF(D10:W10,"Démarrage après mécanique"),COUNTIF(D10:W10,"R5 + démarrage après mécanique")),"Démarrage après mécanique avec et sans R5","")</f>
        <v/>
      </c>
      <c r="AA8" s="19" t="str">
        <f>IF(OR(COUNTIF(D10:W10,"Eau de process"),COUNTIF(D10:W10,"R5 + eau de process")),"Eau de process avec et sans R5","")</f>
        <v/>
      </c>
      <c r="AB8" s="19" t="str">
        <f>IF(COUNTIF(D10:W10,"Eau de secours"),"Eau de secours","")</f>
        <v/>
      </c>
      <c r="AC8" s="19" t="str">
        <f>IF(OR(COUNTIF(D10:W10,"R5 + add batch"),COUNTIF(D10:W10,"R5 + démarrage après mécanique"),COUNTIF(D10:W10,"R5 + eau de process"),COUNTIF(D10:W10,"Eau de secours"),COUNTIF(D10:W10,"R5")),"R5","")</f>
        <v/>
      </c>
      <c r="AD8" s="19" t="str">
        <f>IF(COUNTIF(D10:W10,"Autre"),"Autre","")</f>
        <v/>
      </c>
      <c r="AE8" s="19" t="str">
        <f>IF(COUNTIF(B8,"Température du torréfacteur (si démarrage à froid) ?"),"","Démarrage à froid")</f>
        <v/>
      </c>
      <c r="AF8" s="19" t="str">
        <f>IF(COUNTIF(D10:W10,"Coupure brûleurs"),"Coupure brûleurs","")</f>
        <v/>
      </c>
    </row>
    <row r="9" spans="2:32" x14ac:dyDescent="0.25">
      <c r="B9" s="71" t="s">
        <v>0</v>
      </c>
      <c r="C9" s="72"/>
      <c r="D9" s="23" t="s">
        <v>6</v>
      </c>
      <c r="E9" s="24" t="s">
        <v>7</v>
      </c>
      <c r="F9" s="23" t="s">
        <v>6</v>
      </c>
      <c r="G9" s="24" t="s">
        <v>7</v>
      </c>
      <c r="H9" s="23" t="s">
        <v>6</v>
      </c>
      <c r="I9" s="24" t="s">
        <v>7</v>
      </c>
      <c r="J9" s="23" t="s">
        <v>6</v>
      </c>
      <c r="K9" s="24" t="s">
        <v>7</v>
      </c>
      <c r="L9" s="23" t="s">
        <v>6</v>
      </c>
      <c r="M9" s="24" t="s">
        <v>7</v>
      </c>
      <c r="N9" s="23" t="s">
        <v>6</v>
      </c>
      <c r="O9" s="24" t="s">
        <v>7</v>
      </c>
      <c r="P9" s="23" t="s">
        <v>6</v>
      </c>
      <c r="Q9" s="24" t="s">
        <v>7</v>
      </c>
      <c r="R9" s="23" t="s">
        <v>6</v>
      </c>
      <c r="S9" s="24" t="s">
        <v>7</v>
      </c>
      <c r="T9" s="23" t="s">
        <v>6</v>
      </c>
      <c r="U9" s="24" t="s">
        <v>7</v>
      </c>
      <c r="V9" s="23" t="s">
        <v>6</v>
      </c>
      <c r="W9" s="24" t="s">
        <v>7</v>
      </c>
      <c r="X9" s="17" t="e">
        <f ca="1"/>
        <v>#NAME?</v>
      </c>
      <c r="Z9" s="19" t="str">
        <f>IF(OR(COUNTIF(D10:W10,"Démarrage après mécanique"),COUNTIF(D10:W10,"R5 + démarrage après mécanique")),"Démarrage après mécanique avec et sans R5","")</f>
        <v/>
      </c>
      <c r="AA9" s="19" t="str">
        <f>IF(OR(COUNTIF(D10:W10,"Eau de process"),COUNTIF(D10:W10,"R5 + eau de process")),"Eau de process avec et sans R5","")</f>
        <v/>
      </c>
      <c r="AB9" s="19" t="str">
        <f>IF(COUNTIF(D10:W10,"Eau de secours"),"Eau de secours","")</f>
        <v/>
      </c>
      <c r="AC9" s="19" t="str">
        <f>IF(OR(COUNTIF(D10:W10,"R5 + add batch"),COUNTIF(D10:W10,"R5 + démarrage après mécanique"),COUNTIF(D10:W10,"R5 + eau de process"),COUNTIF(D10:W10,"Eau de secours"),COUNTIF(D10:W10,"R5")),"R5","")</f>
        <v/>
      </c>
      <c r="AD9" s="19" t="str">
        <f>IF(COUNTIF(D10:W10,"Autre"),"Autre","")</f>
        <v/>
      </c>
      <c r="AE9" s="19" t="str">
        <f>IF(COUNTIF(B8,"Température du torréfacteur (si démarrage à froid) ?"),"","Démarrage à froid")</f>
        <v/>
      </c>
      <c r="AF9" s="19" t="str">
        <f>IF(COUNTIF(D10:W10,"Coupure brûleurs"),"Coupure brûleurs","")</f>
        <v/>
      </c>
    </row>
    <row r="10" spans="2:32" ht="27" customHeight="1" thickBot="1" x14ac:dyDescent="0.3">
      <c r="B10" s="27" t="s">
        <v>21</v>
      </c>
      <c r="C10" s="28" t="s">
        <v>18</v>
      </c>
      <c r="D10" s="73" t="s">
        <v>8</v>
      </c>
      <c r="E10" s="74"/>
      <c r="F10" s="73" t="s">
        <v>8</v>
      </c>
      <c r="G10" s="74"/>
      <c r="H10" s="73" t="s">
        <v>8</v>
      </c>
      <c r="I10" s="74"/>
      <c r="J10" s="73" t="s">
        <v>8</v>
      </c>
      <c r="K10" s="74"/>
      <c r="L10" s="73" t="s">
        <v>8</v>
      </c>
      <c r="M10" s="74"/>
      <c r="N10" s="73" t="s">
        <v>8</v>
      </c>
      <c r="O10" s="74"/>
      <c r="P10" s="73" t="s">
        <v>8</v>
      </c>
      <c r="Q10" s="74"/>
      <c r="R10" s="73" t="s">
        <v>8</v>
      </c>
      <c r="S10" s="74"/>
      <c r="T10" s="73" t="s">
        <v>8</v>
      </c>
      <c r="U10" s="74"/>
      <c r="V10" s="73" t="s">
        <v>8</v>
      </c>
      <c r="W10" s="74"/>
      <c r="X10" s="16" t="e">
        <f ca="1"/>
        <v>#NAME?</v>
      </c>
      <c r="Z10" s="19" t="str">
        <f>IF(OR(COUNTIF(D10:W10,"Démarrage après mécanique"),COUNTIF(D10:W10,"R5 + démarrage après mécanique")),"Démarrage après mécanique avec et sans R5","")</f>
        <v/>
      </c>
      <c r="AA10" s="19" t="str">
        <f>IF(OR(COUNTIF(D10:W10,"Eau de process"),COUNTIF(D10:W10,"R5 + eau de process")),"Eau de process avec et sans R5","")</f>
        <v/>
      </c>
      <c r="AB10" s="19" t="str">
        <f>IF(COUNTIF(D10:W10,"Eau de secours"),"Eau de secours","")</f>
        <v/>
      </c>
      <c r="AC10" s="19" t="str">
        <f>IF(OR(COUNTIF(D10:W10,"R5 + add batch"),COUNTIF(D10:W10,"R5 + démarrage après mécanique"),COUNTIF(D10:W10,"R5 + eau de process"),COUNTIF(D10:W10,"Eau de secours"),COUNTIF(D10:W10,"R5")),"R5","")</f>
        <v/>
      </c>
      <c r="AD10" s="19" t="str">
        <f>IF(COUNTIF(D10:W10,"Autre"),"Autre","")</f>
        <v/>
      </c>
      <c r="AE10" s="19" t="str">
        <f>IF(COUNTIF(B8,"Température du torréfacteur (si démarrage à froid) ?"),"","Démarrage à froid")</f>
        <v/>
      </c>
      <c r="AF10" s="19" t="str">
        <f>IF(COUNTIF(D10:W10,"Coupure brûleurs"),"Coupure brûleurs","")</f>
        <v/>
      </c>
    </row>
    <row r="11" spans="2:32" ht="3" customHeight="1" x14ac:dyDescent="0.25"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15"/>
      <c r="Z11" s="19" t="str">
        <f>IF(OR(COUNTIF(D10:W10,"Démarrage après mécanique"),COUNTIF(D10:W10,"R5 + démarrage après mécanique")),"Démarrage après mécanique avec et sans R5","")</f>
        <v/>
      </c>
      <c r="AA11" s="19" t="str">
        <f>IF(OR(COUNTIF(D10:W10,"Eau de process"),COUNTIF(D10:W10,"R5 + eau de process")),"Eau de process avec et sans R5","")</f>
        <v/>
      </c>
      <c r="AB11" s="19" t="str">
        <f>IF(COUNTIF(D10:W10,"Eau de secours"),"Eau de secours","")</f>
        <v/>
      </c>
      <c r="AC11" s="19" t="str">
        <f>IF(OR(COUNTIF(D10:W10,"R5 + add batch"),COUNTIF(D10:W10,"R5 + démarrage après mécanique"),COUNTIF(D10:W10,"R5 + eau de process"),COUNTIF(D10:W10,"Eau de secours"),COUNTIF(D10:W10,"R5")),"R5","")</f>
        <v/>
      </c>
      <c r="AD11" s="19" t="str">
        <f>IF(COUNTIF(D10:W10,"Autre"),"Autre","")</f>
        <v/>
      </c>
      <c r="AE11" s="19" t="str">
        <f>IF(COUNTIF(B8,"Température du torréfacteur (si démarrage à froid) ?"),"","Démarrage à froid")</f>
        <v/>
      </c>
      <c r="AF11" s="19" t="str">
        <f>IF(COUNTIF(D10:W10,"Coupure brûleurs"),"Coupure brûleurs","")</f>
        <v/>
      </c>
    </row>
    <row r="12" spans="2:32" ht="3" customHeight="1" x14ac:dyDescent="0.25"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15"/>
      <c r="Z12" s="19" t="str">
        <f>IF(OR(COUNTIF(D10:W10,"Démarrage après mécanique"),COUNTIF(D10:W10,"R5 + démarrage après mécanique")),"Démarrage après mécanique avec et sans R5","")</f>
        <v/>
      </c>
      <c r="AA12" s="19" t="str">
        <f>IF(OR(COUNTIF(D10:W10,"Eau de process"),COUNTIF(D10:W10,"R5 + eau de process")),"Eau de process avec et sans R5","")</f>
        <v/>
      </c>
      <c r="AB12" s="19" t="str">
        <f>IF(COUNTIF(D10:W10,"Eau de secours"),"Eau de secours","")</f>
        <v/>
      </c>
      <c r="AC12" s="19" t="str">
        <f>IF(OR(COUNTIF(D10:W10,"R5 + add batch"),COUNTIF(D10:W10,"R5 + démarrage après mécanique"),COUNTIF(D10:W10,"R5 + eau de process"),COUNTIF(D10:W10,"Eau de secours"),COUNTIF(D10:W10,"R5")),"R5","")</f>
        <v/>
      </c>
      <c r="AD12" s="19" t="str">
        <f>IF(COUNTIF(D10:W10,"Autre"),"Autre","")</f>
        <v/>
      </c>
      <c r="AE12" s="19" t="str">
        <f>IF(COUNTIF(B8,"Température du torréfacteur (si démarrage à froid) ?"),"","Démarrage à froid")</f>
        <v/>
      </c>
      <c r="AF12" s="19" t="str">
        <f>IF(COUNTIF(D10:W10,"Coupure brûleurs"),"Coupure brûleurs","")</f>
        <v/>
      </c>
    </row>
    <row r="13" spans="2:32" x14ac:dyDescent="0.25">
      <c r="AF13" s="19"/>
    </row>
    <row r="17" spans="2:2" x14ac:dyDescent="0.25">
      <c r="B17" s="29"/>
    </row>
  </sheetData>
  <sheetProtection selectLockedCells="1"/>
  <mergeCells count="73">
    <mergeCell ref="V6:W6"/>
    <mergeCell ref="D10:E10"/>
    <mergeCell ref="F6:G6"/>
    <mergeCell ref="H6:I6"/>
    <mergeCell ref="J6:K6"/>
    <mergeCell ref="L6:M6"/>
    <mergeCell ref="F7:G7"/>
    <mergeCell ref="H7:I7"/>
    <mergeCell ref="J7:K7"/>
    <mergeCell ref="L7:M7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N7:O7"/>
    <mergeCell ref="P7:Q7"/>
    <mergeCell ref="R7:S7"/>
    <mergeCell ref="T7:U7"/>
    <mergeCell ref="V7:W7"/>
    <mergeCell ref="B7:C7"/>
    <mergeCell ref="B8:C8"/>
    <mergeCell ref="D6:E6"/>
    <mergeCell ref="D7:E7"/>
    <mergeCell ref="B9:C9"/>
    <mergeCell ref="N6:O6"/>
    <mergeCell ref="P6:Q6"/>
    <mergeCell ref="R6:S6"/>
    <mergeCell ref="T6:U6"/>
    <mergeCell ref="T5:U5"/>
    <mergeCell ref="V5:W5"/>
    <mergeCell ref="L5:M5"/>
    <mergeCell ref="B2:B3"/>
    <mergeCell ref="D2:L2"/>
    <mergeCell ref="N2:O2"/>
    <mergeCell ref="Q2:R2"/>
    <mergeCell ref="B5:C5"/>
    <mergeCell ref="D5:E5"/>
    <mergeCell ref="F5:G5"/>
    <mergeCell ref="H5:I5"/>
    <mergeCell ref="J5:K5"/>
    <mergeCell ref="N5:O5"/>
    <mergeCell ref="P5:Q5"/>
    <mergeCell ref="R5:S5"/>
    <mergeCell ref="T2:U3"/>
    <mergeCell ref="V2:X3"/>
    <mergeCell ref="D3:L3"/>
    <mergeCell ref="N3:O3"/>
    <mergeCell ref="Q3:R3"/>
    <mergeCell ref="D11:E11"/>
    <mergeCell ref="D12:E12"/>
    <mergeCell ref="F11:G11"/>
    <mergeCell ref="H11:I11"/>
    <mergeCell ref="J11:K11"/>
    <mergeCell ref="L11:M11"/>
    <mergeCell ref="N11:O11"/>
    <mergeCell ref="P11:Q11"/>
    <mergeCell ref="R11:S11"/>
    <mergeCell ref="P12:Q12"/>
    <mergeCell ref="N12:O12"/>
    <mergeCell ref="L12:M12"/>
    <mergeCell ref="J12:K12"/>
    <mergeCell ref="H12:I12"/>
    <mergeCell ref="F12:G12"/>
    <mergeCell ref="T11:U11"/>
    <mergeCell ref="V11:W11"/>
    <mergeCell ref="V12:W12"/>
    <mergeCell ref="T12:U12"/>
    <mergeCell ref="R12:S12"/>
  </mergeCells>
  <phoneticPr fontId="9" type="noConversion"/>
  <dataValidations count="12">
    <dataValidation type="custom" showInputMessage="1" showErrorMessage="1" errorTitle="Erreur" error="Vous n'êtes pas autorisé à écrire à cet endroit !" sqref="M2:M3 S2:S3 C2:C4 B4 AG4:XFD5 B5:C5 D4:X5 B1:X1 AG1:XFD1" xr:uid="{C0A3BE35-25ED-4531-81EB-C46192284BF8}">
      <formula1>""""""</formula1>
    </dataValidation>
    <dataValidation type="custom" showInputMessage="1" showErrorMessage="1" errorTitle="Erreur" error="Vous ne pouvez pas modifier le nom du template !" sqref="D2:L2" xr:uid="{114810A8-FF56-44D7-BAAF-5FB1B8724815}">
      <formula1>""""""</formula1>
    </dataValidation>
    <dataValidation type="decimal" allowBlank="1" showInputMessage="1" showErrorMessage="1" errorTitle="Erreur" error="Entrez uniquement un nombre !" sqref="B2:B3" xr:uid="{ED61E633-0151-41A5-ABE2-6C43C4A982F1}">
      <formula1>1</formula1>
      <formula2>20</formula2>
    </dataValidation>
    <dataValidation type="decimal" allowBlank="1" showInputMessage="1" showErrorMessage="1" errorTitle="Erreur" error="Entrez uniquement un nombre !" sqref="V2:X3" xr:uid="{68DB9F40-7F65-4897-9FF8-271EEBD93905}">
      <formula1>1</formula1>
      <formula2>9</formula2>
    </dataValidation>
    <dataValidation type="list" allowBlank="1" showInputMessage="1" showErrorMessage="1" errorTitle="Erreur" error="Utilisez la liste déroulante pour sélectionner le type de format !" sqref="D3:L3" xr:uid="{89C0B842-26DD-482D-8FFD-2203BD99519E}">
      <formula1>"Athos (4h - 80h),Galaxy (4h - 80h),Medium (4h - 80h),Atome (4h - 80h),Atome (2h - 20h),Pro (25h - 80h)"</formula1>
    </dataValidation>
    <dataValidation type="whole" allowBlank="1" showInputMessage="1" showErrorMessage="1" errorTitle="Erreur" error="Entrez uniquement un nombre !" sqref="N3:O3" xr:uid="{65BF4DE8-9E98-490E-AD18-9BBAC0FBEDCE}">
      <formula1>1</formula1>
      <formula2>3</formula2>
    </dataValidation>
    <dataValidation type="custom" showInputMessage="1" showErrorMessage="1" errorTitle="Erreur" error="Vous n'êtes pas autorisé à modifier ce texte !" sqref="P3:R3" xr:uid="{C63CDADA-D215-499A-8B46-3582C63A58CC}">
      <formula1>""""""</formula1>
    </dataValidation>
    <dataValidation type="whole" allowBlank="1" showInputMessage="1" showErrorMessage="1" errorTitle="Erreur" error="Entrez uniquement un nombre !" sqref="P2:R2" xr:uid="{864CD0BB-1F11-4CDC-A61C-5BFC77DEBC0D}">
      <formula1>0</formula1>
      <formula2>10</formula2>
    </dataValidation>
    <dataValidation type="decimal" allowBlank="1" showInputMessage="1" showErrorMessage="1" errorTitle="Erreur" error="Entrez uniquement un nombre !" sqref="T2:U3" xr:uid="{08BE9829-F6DC-4348-96B2-552FC8BF8E95}">
      <formula1>1</formula1>
      <formula2>999</formula2>
    </dataValidation>
    <dataValidation type="decimal" allowBlank="1" showInputMessage="1" showErrorMessage="1" errorTitle="Erreur" error="Entrez uniquement un nombre !" sqref="N2:O2" xr:uid="{B3D0C779-47CE-43C5-B183-3E50D525D1F9}">
      <formula1>1</formula1>
      <formula2>10</formula2>
    </dataValidation>
    <dataValidation type="custom" showInputMessage="1" errorTitle="Erreur" error="Vous n'êtes pas autorisé à écrire à cet endroit !" sqref="Z1:AF6 AF14:AF1048576 Z13:AE1048576 Y1:Y1048576" xr:uid="{705692A8-3CB5-4340-BDAE-EEA1DED70C65}">
      <formula1>""""""</formula1>
    </dataValidation>
    <dataValidation type="list" allowBlank="1" showInputMessage="1" showErrorMessage="1" sqref="D10:W10" xr:uid="{24A269A3-2AB3-4544-AD10-DD997E2E3A98}">
      <formula1>"Add batch,Coupure brûleurs,Démarrage après mécanique,Eau de process,Eau de secours,R5 + add batch,R5 + démarrage après mécanique,R5 + eau de process,R5,Autre"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E11379-68B4-422E-9F68-9B949CC815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C4C754-55DF-459D-9D7F-37F502ABBB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473501-377A-403B-A1F6-A121768B1686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a035d30c-5aa4-4423-b599-b02b99e2bb8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 de la qualité</vt:lpstr>
      <vt:lpstr>Template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Cédric Pillonel</cp:lastModifiedBy>
  <dcterms:created xsi:type="dcterms:W3CDTF">2020-02-17T17:24:27Z</dcterms:created>
  <dcterms:modified xsi:type="dcterms:W3CDTF">2021-03-12T15:53:28Z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0x010100E98AC1316192D34AA5E31FC3144E6F08</vt:lpwstr>
  </property>
  <property fmtid="{D5CDD505-2E9C-101B-9397-08002B2CF9AE}" pid="3" name="MSIP_Label_d543e84c-57aa-4c44-945f-4eb18444e38a_Enabled">
    <vt:lpwstr>True</vt:lpwstr>
  </property>
  <property fmtid="{D5CDD505-2E9C-101B-9397-08002B2CF9AE}" pid="4" name="MSIP_Label_d543e84c-57aa-4c44-945f-4eb18444e38a_SiteId">
    <vt:lpwstr>12a3af23-a769-4654-847f-958f3d479f4a</vt:lpwstr>
  </property>
  <property fmtid="{D5CDD505-2E9C-101B-9397-08002B2CF9AE}" pid="5" name="MSIP_Label_d543e84c-57aa-4c44-945f-4eb18444e38a_Owner">
    <vt:lpwstr>Cedric.Pillonel@nestle.com</vt:lpwstr>
  </property>
  <property fmtid="{D5CDD505-2E9C-101B-9397-08002B2CF9AE}" pid="6" name="MSIP_Label_d543e84c-57aa-4c44-945f-4eb18444e38a_SetDate">
    <vt:lpwstr>2020-08-25T21:55:19.9455159Z</vt:lpwstr>
  </property>
  <property fmtid="{D5CDD505-2E9C-101B-9397-08002B2CF9AE}" pid="7" name="MSIP_Label_d543e84c-57aa-4c44-945f-4eb18444e38a_Name">
    <vt:lpwstr>Confidential</vt:lpwstr>
  </property>
  <property fmtid="{D5CDD505-2E9C-101B-9397-08002B2CF9AE}" pid="8" name="MSIP_Label_d543e84c-57aa-4c44-945f-4eb18444e38a_Application">
    <vt:lpwstr>Microsoft Azure Information Protection</vt:lpwstr>
  </property>
  <property fmtid="{D5CDD505-2E9C-101B-9397-08002B2CF9AE}" pid="9" name="MSIP_Label_d543e84c-57aa-4c44-945f-4eb18444e38a_ActionId">
    <vt:lpwstr>a8560193-fac7-4111-9294-eb7dfbcec1a1</vt:lpwstr>
  </property>
  <property fmtid="{D5CDD505-2E9C-101B-9397-08002B2CF9AE}" pid="10" name="MSIP_Label_d543e84c-57aa-4c44-945f-4eb18444e38a_Extended_MSFT_Method">
    <vt:lpwstr>Manual</vt:lpwstr>
  </property>
  <property fmtid="{D5CDD505-2E9C-101B-9397-08002B2CF9AE}" pid="11" name="MSIP_Label_b3811029-4f69-47d1-949c-60f7b961f0d3_Enabled">
    <vt:lpwstr>True</vt:lpwstr>
  </property>
  <property fmtid="{D5CDD505-2E9C-101B-9397-08002B2CF9AE}" pid="12" name="MSIP_Label_b3811029-4f69-47d1-949c-60f7b961f0d3_SiteId">
    <vt:lpwstr>12a3af23-a769-4654-847f-958f3d479f4a</vt:lpwstr>
  </property>
  <property fmtid="{D5CDD505-2E9C-101B-9397-08002B2CF9AE}" pid="13" name="MSIP_Label_b3811029-4f69-47d1-949c-60f7b961f0d3_SetDate">
    <vt:lpwstr>2020-08-25T21:55:19.9455159Z</vt:lpwstr>
  </property>
  <property fmtid="{D5CDD505-2E9C-101B-9397-08002B2CF9AE}" pid="14" name="MSIP_Label_b3811029-4f69-47d1-949c-60f7b961f0d3_Name">
    <vt:lpwstr>Internal Use Only</vt:lpwstr>
  </property>
  <property fmtid="{D5CDD505-2E9C-101B-9397-08002B2CF9AE}" pid="15" name="MSIP_Label_b3811029-4f69-47d1-949c-60f7b961f0d3_ActionId">
    <vt:lpwstr>a8560193-fac7-4111-9294-eb7dfbcec1a1</vt:lpwstr>
  </property>
  <property fmtid="{D5CDD505-2E9C-101B-9397-08002B2CF9AE}" pid="16" name="MSIP_Label_b3811029-4f69-47d1-949c-60f7b961f0d3_Extended_MSFT_Method">
    <vt:lpwstr>Manual</vt:lpwstr>
  </property>
  <property fmtid="{D5CDD505-2E9C-101B-9397-08002B2CF9AE}" pid="17" name="Sensitivity">
    <vt:lpwstr>Confidential Internal Use Only</vt:lpwstr>
  </property>
</Properties>
</file>