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4010" windowHeight="4010"/>
  </bookViews>
  <sheets>
    <sheet name="A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Q22" i="1" l="1"/>
  <c r="R2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" i="1"/>
  <c r="Q21" i="1"/>
  <c r="R21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" i="1"/>
  <c r="P3" i="1" l="1"/>
  <c r="P4" i="1"/>
  <c r="P5" i="1"/>
  <c r="P6" i="1"/>
  <c r="P7" i="1"/>
  <c r="P8" i="1"/>
  <c r="P9" i="1"/>
  <c r="P10" i="1"/>
  <c r="P11" i="1"/>
  <c r="P12" i="1"/>
  <c r="P14" i="1"/>
  <c r="P16" i="1"/>
  <c r="P18" i="1"/>
  <c r="P19" i="1"/>
  <c r="P20" i="1"/>
  <c r="P2" i="1"/>
</calcChain>
</file>

<file path=xl/sharedStrings.xml><?xml version="1.0" encoding="utf-8"?>
<sst xmlns="http://schemas.openxmlformats.org/spreadsheetml/2006/main" count="96" uniqueCount="79">
  <si>
    <t>Affaire</t>
  </si>
  <si>
    <t>N° BC</t>
  </si>
  <si>
    <t>Article</t>
  </si>
  <si>
    <t>Qté Cde</t>
  </si>
  <si>
    <t>Qté Liv.</t>
  </si>
  <si>
    <t>Qté rest. à livrer</t>
  </si>
  <si>
    <t>Nom Client</t>
  </si>
  <si>
    <t>Désignation 1</t>
  </si>
  <si>
    <t>Délai initial client</t>
  </si>
  <si>
    <t xml:space="preserve">Date passation cde </t>
  </si>
  <si>
    <t>llivraison client ok</t>
  </si>
  <si>
    <t xml:space="preserve">en attente de livraison </t>
  </si>
  <si>
    <t xml:space="preserve">livraison client </t>
  </si>
  <si>
    <t>2711/2018</t>
  </si>
  <si>
    <t>ECART</t>
  </si>
  <si>
    <t xml:space="preserve">Délai demandé </t>
  </si>
  <si>
    <t xml:space="preserve">Délai AR </t>
  </si>
  <si>
    <t>Date de livraison</t>
  </si>
  <si>
    <t>ART 1</t>
  </si>
  <si>
    <t>ART 2</t>
  </si>
  <si>
    <t>ART 3</t>
  </si>
  <si>
    <t>ART 4</t>
  </si>
  <si>
    <t>ART 5</t>
  </si>
  <si>
    <t>ART 6</t>
  </si>
  <si>
    <t>ART 7</t>
  </si>
  <si>
    <t>ART 8</t>
  </si>
  <si>
    <t>ART 9</t>
  </si>
  <si>
    <t>ART 10</t>
  </si>
  <si>
    <t>ART 11</t>
  </si>
  <si>
    <t>ART 12</t>
  </si>
  <si>
    <t>ART 13</t>
  </si>
  <si>
    <t>ART 14</t>
  </si>
  <si>
    <t>ART 15</t>
  </si>
  <si>
    <t>ART 16</t>
  </si>
  <si>
    <t>ART 17</t>
  </si>
  <si>
    <t>ART 18</t>
  </si>
  <si>
    <t>ART 19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</si>
  <si>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</si>
  <si>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</si>
  <si>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</si>
  <si>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</si>
  <si>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</si>
  <si>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</si>
  <si>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</si>
  <si>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</si>
  <si>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</si>
  <si>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</si>
  <si>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</si>
  <si>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</si>
  <si>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</si>
  <si>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</si>
  <si>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</si>
  <si>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</si>
  <si>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</si>
  <si>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</si>
  <si>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</si>
  <si>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DESIGN 1</t>
  </si>
  <si>
    <t>DESIGN 2</t>
  </si>
  <si>
    <t>DESIGN 3</t>
  </si>
  <si>
    <t>DESIGN 4</t>
  </si>
  <si>
    <t>DESIGN 5</t>
  </si>
  <si>
    <t>DESIGN 6</t>
  </si>
  <si>
    <t>DESIGN 7</t>
  </si>
  <si>
    <t>DESIGN 8</t>
  </si>
  <si>
    <t>DESIGN 9</t>
  </si>
  <si>
    <t>DESIGN 10</t>
  </si>
  <si>
    <t>DESIGN 11</t>
  </si>
  <si>
    <t>DESIGN 12</t>
  </si>
  <si>
    <t>DESIGN 13</t>
  </si>
  <si>
    <t>DESIGN 14</t>
  </si>
  <si>
    <t>DESIGN 15</t>
  </si>
  <si>
    <t>DESIGN 16</t>
  </si>
  <si>
    <t>DESIGN 17</t>
  </si>
  <si>
    <t>DESIGN 18</t>
  </si>
  <si>
    <t>DESIGN 19</t>
  </si>
  <si>
    <t>écart vs délai demandé</t>
  </si>
  <si>
    <t>écart vs délai initial client</t>
  </si>
  <si>
    <t>taux service en pcs</t>
  </si>
  <si>
    <t>taux service en livraison dans les délais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</si>
</sst>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####0"/>
    <numFmt numFmtId="165" formatCode="#,##0.000"/>
  </numFmts>
  <fonts count="11" x14ac:knownFonts="1">
    <font>
      <sz val="10"/>
      <name val="Arial"/>
      <charset val="1"/>
    </font>
    <font>
      <sz val="10"/>
      <name val="Arial"/>
      <family val="2"/>
    </font>
    <font>
      <b/>
      <sz val="12"/>
      <name val="MS Sans Serif"/>
    </font>
    <font>
      <sz val="12"/>
      <name val="MS Sans Serif"/>
    </font>
    <font>
      <sz val="12"/>
      <name val="Arial"/>
      <family val="2"/>
    </font>
    <font>
      <b/>
      <sz val="8"/>
      <name val="MS Sans Serif"/>
    </font>
    <font>
      <sz val="8"/>
      <name val="Arial"/>
      <family val="2"/>
    </font>
    <font>
      <sz val="8"/>
      <name val="MS Sans Serif"/>
    </font>
    <font>
      <sz val="8"/>
      <color indexed="0"/>
      <name val="MS Sans Serif"/>
      <charset val="1"/>
    </font>
    <font>
      <sz val="10"/>
      <name val="Arial"/>
      <charset val="1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indexed="1"/>
      </patternFill>
    </fill>
    <fill>
      <patternFill patternType="solid">
        <fgColor indexed="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9" fillId="0" borderId="0" applyFont="0" applyFill="0" applyBorder="0" applyAlignment="0" applyProtection="0"/>
  </cellStyleXfs>
  <cellXfs count="32">
    <xf numFmtId="0" fontId="1" fillId="0" borderId="0" xfId="0" applyFont="1"/>
    <xf numFmtId="0" fontId="2" fillId="0" borderId="1" xfId="1" applyFont="1" applyFill="1" applyBorder="1" applyAlignment="1">
      <alignment horizontal="left" vertical="center"/>
    </xf>
    <xf numFmtId="164" fontId="3" fillId="2" borderId="1" xfId="1" applyNumberFormat="1" applyFont="1" applyFill="1" applyBorder="1" applyAlignment="1" applyProtection="1">
      <alignment horizontal="left" vertical="center"/>
    </xf>
    <xf numFmtId="164" fontId="3" fillId="3" borderId="1" xfId="1" applyNumberFormat="1" applyFont="1" applyFill="1" applyBorder="1" applyAlignment="1" applyProtection="1">
      <alignment horizontal="left" vertical="center"/>
    </xf>
    <xf numFmtId="164" fontId="3" fillId="5" borderId="1" xfId="1" applyNumberFormat="1" applyFont="1" applyFill="1" applyBorder="1" applyAlignment="1" applyProtection="1">
      <alignment horizontal="left" vertical="center"/>
    </xf>
    <xf numFmtId="0" fontId="4" fillId="0" borderId="0" xfId="0" applyFont="1"/>
    <xf numFmtId="0" fontId="4" fillId="0" borderId="0" xfId="0" applyFont="1" applyAlignment="1">
      <alignment horizontal="left" vertical="top"/>
    </xf>
    <xf numFmtId="0" fontId="5" fillId="0" borderId="1" xfId="1" applyFont="1" applyFill="1" applyBorder="1" applyAlignment="1">
      <alignment horizontal="left" vertical="center"/>
    </xf>
    <xf numFmtId="0" fontId="5" fillId="0" borderId="1" xfId="1" applyFont="1" applyFill="1" applyBorder="1" applyAlignment="1">
      <alignment horizontal="left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/>
    </xf>
    <xf numFmtId="164" fontId="7" fillId="6" borderId="1" xfId="1" applyNumberFormat="1" applyFont="1" applyFill="1" applyBorder="1" applyAlignment="1" applyProtection="1">
      <alignment horizontal="left" vertical="center"/>
    </xf>
    <xf numFmtId="165" fontId="7" fillId="2" borderId="1" xfId="1" applyNumberFormat="1" applyFont="1" applyFill="1" applyBorder="1" applyAlignment="1" applyProtection="1">
      <alignment horizontal="right" vertical="center"/>
    </xf>
    <xf numFmtId="165" fontId="7" fillId="2" borderId="1" xfId="1" applyNumberFormat="1" applyFont="1" applyFill="1" applyBorder="1" applyAlignment="1" applyProtection="1">
      <alignment horizontal="center" vertical="center"/>
    </xf>
    <xf numFmtId="14" fontId="7" fillId="2" borderId="1" xfId="1" applyNumberFormat="1" applyFont="1" applyFill="1" applyBorder="1" applyAlignment="1" applyProtection="1">
      <alignment horizontal="center" vertical="center"/>
    </xf>
    <xf numFmtId="14" fontId="7" fillId="2" borderId="1" xfId="1" applyNumberFormat="1" applyFont="1" applyFill="1" applyBorder="1" applyAlignment="1" applyProtection="1">
      <alignment horizontal="right" vertical="center"/>
    </xf>
    <xf numFmtId="14" fontId="7" fillId="4" borderId="1" xfId="1" applyNumberFormat="1" applyFont="1" applyFill="1" applyBorder="1" applyAlignment="1" applyProtection="1">
      <alignment horizontal="center" vertical="center"/>
    </xf>
    <xf numFmtId="164" fontId="7" fillId="2" borderId="1" xfId="1" applyNumberFormat="1" applyFont="1" applyFill="1" applyBorder="1" applyAlignment="1" applyProtection="1">
      <alignment horizontal="left" vertical="center"/>
    </xf>
    <xf numFmtId="165" fontId="7" fillId="3" borderId="1" xfId="1" applyNumberFormat="1" applyFont="1" applyFill="1" applyBorder="1" applyAlignment="1" applyProtection="1">
      <alignment horizontal="right" vertical="center"/>
    </xf>
    <xf numFmtId="165" fontId="7" fillId="3" borderId="1" xfId="1" applyNumberFormat="1" applyFont="1" applyFill="1" applyBorder="1" applyAlignment="1" applyProtection="1">
      <alignment horizontal="center" vertical="center"/>
    </xf>
    <xf numFmtId="14" fontId="7" fillId="3" borderId="1" xfId="1" applyNumberFormat="1" applyFont="1" applyFill="1" applyBorder="1" applyAlignment="1" applyProtection="1">
      <alignment horizontal="center" vertical="center"/>
    </xf>
    <xf numFmtId="14" fontId="7" fillId="3" borderId="1" xfId="1" applyNumberFormat="1" applyFont="1" applyFill="1" applyBorder="1" applyAlignment="1" applyProtection="1">
      <alignment horizontal="right" vertical="center"/>
    </xf>
    <xf numFmtId="165" fontId="7" fillId="5" borderId="1" xfId="1" applyNumberFormat="1" applyFont="1" applyFill="1" applyBorder="1" applyAlignment="1" applyProtection="1">
      <alignment horizontal="right" vertical="center"/>
    </xf>
    <xf numFmtId="14" fontId="8" fillId="2" borderId="1" xfId="1" applyNumberFormat="1" applyFont="1" applyFill="1" applyBorder="1" applyAlignment="1" applyProtection="1">
      <alignment horizontal="center" vertical="top"/>
    </xf>
    <xf numFmtId="164" fontId="7" fillId="2" borderId="1" xfId="1" applyNumberFormat="1" applyFont="1" applyFill="1" applyBorder="1" applyAlignment="1" applyProtection="1">
      <alignment horizontal="left" vertical="top"/>
    </xf>
    <xf numFmtId="0" fontId="4" fillId="0" borderId="0" xfId="0" applyFont="1" applyAlignment="1">
      <alignment horizontal="right"/>
    </xf>
    <xf numFmtId="0" fontId="5" fillId="0" borderId="2" xfId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9" fontId="10" fillId="0" borderId="1" xfId="2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3">
    <cellStyle name="NiveauLigne_4" xfId="1" builtinId="1" iLevel="3"/>
    <cellStyle name="Normal" xfId="0" builtinId="0"/>
    <cellStyle name="Pourcentage" xfId="2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E8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26"/>
  <sheetViews>
    <sheetView tabSelected="1" topLeftCell="I1" workbookViewId="0">
      <selection activeCell="O19" sqref="O19"/>
    </sheetView>
  </sheetViews>
  <sheetFormatPr baseColWidth="10" defaultRowHeight="12.5" x14ac:dyDescent="0.25"/>
  <cols>
    <col min="2" max="2" width="11.7265625" customWidth="1"/>
    <col min="3" max="3" width="10.26953125" customWidth="1"/>
    <col min="4" max="4" width="18.1796875" customWidth="1"/>
    <col min="5" max="5" width="12.453125" customWidth="1"/>
    <col min="6" max="6" width="11.81640625" customWidth="1"/>
    <col min="7" max="7" width="14.453125" customWidth="1"/>
    <col min="8" max="8" width="16.26953125" customWidth="1"/>
    <col min="9" max="9" width="16.453125" customWidth="1"/>
    <col min="10" max="10" width="32" customWidth="1"/>
    <col min="11" max="11" width="22.453125" customWidth="1"/>
    <col min="12" max="12" width="23.7265625" customWidth="1"/>
    <col min="13" max="13" width="18.26953125" customWidth="1"/>
    <col min="14" max="14" width="28.81640625" customWidth="1"/>
    <col min="15" max="15" width="18.1796875" customWidth="1"/>
    <col min="16" max="16" width="17.453125" customWidth="1"/>
    <col min="17" max="17" width="11.7265625" bestFit="1" customWidth="1"/>
    <col min="18" max="18" width="11.453125" bestFit="1" customWidth="1"/>
  </cols>
  <sheetData>
    <row r="1" spans="1:18" ht="31.5" customHeight="1" x14ac:dyDescent="0.25">
      <c r="B1" s="1" t="s">
        <v>0</v>
      </c>
      <c r="C1" s="1" t="s">
        <v>1</v>
      </c>
      <c r="D1" s="7" t="s">
        <v>2</v>
      </c>
      <c r="E1" s="7" t="s">
        <v>3</v>
      </c>
      <c r="F1" s="7" t="s">
        <v>4</v>
      </c>
      <c r="G1" s="8" t="s">
        <v>5</v>
      </c>
      <c r="H1" s="8" t="s">
        <v>9</v>
      </c>
      <c r="I1" s="8" t="s">
        <v>15</v>
      </c>
      <c r="J1" s="9" t="s">
        <v>16</v>
      </c>
      <c r="K1" s="9" t="s">
        <v>17</v>
      </c>
      <c r="L1" s="8" t="s">
        <v>8</v>
      </c>
      <c r="M1" s="10" t="s">
        <v>6</v>
      </c>
      <c r="N1" s="10" t="s">
        <v>7</v>
      </c>
      <c r="O1" s="10" t="s">
        <v>12</v>
      </c>
      <c r="P1" s="26" t="s">
        <v>14</v>
      </c>
      <c r="Q1" s="29" t="s">
        <v>75</v>
      </c>
      <c r="R1" s="29" t="s">
        <v>76</v>
      </c>
    </row>
    <row r="2" spans="1:18" ht="15.5" x14ac:dyDescent="0.25">
      <c r="B2" s="2">
        <v>28391</v>
      </c>
      <c r="C2" s="2">
        <v>13940</v>
      </c>
      <c r="D2" s="11" t="s">
        <v>18</v>
      </c>
      <c r="E2" s="12">
        <v>10</v>
      </c>
      <c r="F2" s="12">
        <v>10</v>
      </c>
      <c r="G2" s="13">
        <v>0</v>
      </c>
      <c r="H2" s="14">
        <v>43383</v>
      </c>
      <c r="I2" s="15">
        <v>43389</v>
      </c>
      <c r="J2" s="16">
        <v>43396</v>
      </c>
      <c r="K2" s="14">
        <v>43396</v>
      </c>
      <c r="L2" s="14">
        <v>43396</v>
      </c>
      <c r="M2" s="17" t="s">
        <v>37</v>
      </c>
      <c r="N2" s="17" t="s">
        <v>56</v>
      </c>
      <c r="O2" s="17" t="s">
        <v>10</v>
      </c>
      <c r="P2" s="27">
        <f>+I1:I20-K1:K20</f>
        <v>-7</v>
      </c>
      <c r="Q2" s="30">
        <f>I2-K2</f>
        <v>-7</v>
      </c>
      <c r="R2" s="31">
        <f>L2-K2</f>
        <v>0</v>
      </c>
    </row>
    <row r="3" spans="1:18" ht="15.5" x14ac:dyDescent="0.25">
      <c r="B3" s="3">
        <v>27335</v>
      </c>
      <c r="C3" s="3">
        <v>13810</v>
      </c>
      <c r="D3" s="11" t="s">
        <v>19</v>
      </c>
      <c r="E3" s="18">
        <v>4</v>
      </c>
      <c r="F3" s="18">
        <v>4</v>
      </c>
      <c r="G3" s="19">
        <v>0</v>
      </c>
      <c r="H3" s="14">
        <v>43353</v>
      </c>
      <c r="I3" s="15">
        <v>43420</v>
      </c>
      <c r="J3" s="16">
        <v>43426</v>
      </c>
      <c r="K3" s="14">
        <v>43426</v>
      </c>
      <c r="L3" s="20">
        <v>43410</v>
      </c>
      <c r="M3" s="17" t="s">
        <v>38</v>
      </c>
      <c r="N3" s="17" t="s">
        <v>57</v>
      </c>
      <c r="O3" s="17" t="s">
        <v>10</v>
      </c>
      <c r="P3" s="27">
        <f t="shared" ref="P3:P20" si="0">+I2:I21-K2:K21</f>
        <v>-6</v>
      </c>
      <c r="Q3" s="30">
        <f t="shared" ref="Q3:Q20" si="1">I3-K3</f>
        <v>-6</v>
      </c>
      <c r="R3" s="31">
        <f t="shared" ref="R3:R20" si="2">L3-K3</f>
        <v>-16</v>
      </c>
    </row>
    <row r="4" spans="1:18" ht="15.5" x14ac:dyDescent="0.25">
      <c r="B4" s="2">
        <v>27937</v>
      </c>
      <c r="C4" s="2">
        <v>14085</v>
      </c>
      <c r="D4" s="11" t="s">
        <v>20</v>
      </c>
      <c r="E4" s="18">
        <v>8</v>
      </c>
      <c r="F4" s="12">
        <v>0</v>
      </c>
      <c r="G4" s="13">
        <v>8</v>
      </c>
      <c r="H4" s="14">
        <v>43420</v>
      </c>
      <c r="I4" s="21">
        <v>43431</v>
      </c>
      <c r="J4" s="16">
        <v>43445</v>
      </c>
      <c r="K4" s="14">
        <v>43445</v>
      </c>
      <c r="L4" s="14">
        <v>43434</v>
      </c>
      <c r="M4" s="17" t="s">
        <v>39</v>
      </c>
      <c r="N4" s="17" t="s">
        <v>58</v>
      </c>
      <c r="O4" s="17" t="s">
        <v>11</v>
      </c>
      <c r="P4" s="27">
        <f t="shared" si="0"/>
        <v>-14</v>
      </c>
      <c r="Q4" s="30">
        <f t="shared" si="1"/>
        <v>-14</v>
      </c>
      <c r="R4" s="31">
        <f t="shared" si="2"/>
        <v>-11</v>
      </c>
    </row>
    <row r="5" spans="1:18" ht="15.5" x14ac:dyDescent="0.25">
      <c r="B5" s="2">
        <v>28087</v>
      </c>
      <c r="C5" s="2">
        <v>13808</v>
      </c>
      <c r="D5" s="11" t="s">
        <v>21</v>
      </c>
      <c r="E5" s="12">
        <v>1</v>
      </c>
      <c r="F5" s="12">
        <v>0</v>
      </c>
      <c r="G5" s="13">
        <v>1</v>
      </c>
      <c r="H5" s="14">
        <v>43319</v>
      </c>
      <c r="I5" s="15">
        <v>43360</v>
      </c>
      <c r="J5" s="16">
        <v>43444</v>
      </c>
      <c r="K5" s="14">
        <v>43444</v>
      </c>
      <c r="L5" s="20">
        <v>43368</v>
      </c>
      <c r="M5" s="17" t="s">
        <v>40</v>
      </c>
      <c r="N5" s="17" t="s">
        <v>59</v>
      </c>
      <c r="O5" s="17" t="s">
        <v>11</v>
      </c>
      <c r="P5" s="27">
        <f t="shared" si="0"/>
        <v>-84</v>
      </c>
      <c r="Q5" s="30">
        <f t="shared" si="1"/>
        <v>-84</v>
      </c>
      <c r="R5" s="31">
        <f t="shared" si="2"/>
        <v>-76</v>
      </c>
    </row>
    <row r="6" spans="1:18" ht="15.5" x14ac:dyDescent="0.35">
      <c r="A6" s="5"/>
      <c r="B6" s="3">
        <v>28338</v>
      </c>
      <c r="C6" s="3">
        <v>13895</v>
      </c>
      <c r="D6" s="11" t="s">
        <v>22</v>
      </c>
      <c r="E6" s="18">
        <v>3</v>
      </c>
      <c r="F6" s="18">
        <v>0</v>
      </c>
      <c r="G6" s="19">
        <v>3</v>
      </c>
      <c r="H6" s="14">
        <v>43371</v>
      </c>
      <c r="I6" s="15">
        <v>43382</v>
      </c>
      <c r="J6" s="16">
        <v>43431</v>
      </c>
      <c r="K6" s="14">
        <v>43431</v>
      </c>
      <c r="L6" s="20">
        <v>43389</v>
      </c>
      <c r="M6" s="17" t="s">
        <v>41</v>
      </c>
      <c r="N6" s="17" t="s">
        <v>60</v>
      </c>
      <c r="O6" s="17" t="s">
        <v>11</v>
      </c>
      <c r="P6" s="27">
        <f t="shared" si="0"/>
        <v>-49</v>
      </c>
      <c r="Q6" s="30">
        <f t="shared" si="1"/>
        <v>-49</v>
      </c>
      <c r="R6" s="31">
        <f t="shared" si="2"/>
        <v>-42</v>
      </c>
    </row>
    <row r="7" spans="1:18" ht="15.5" x14ac:dyDescent="0.35">
      <c r="A7" s="5"/>
      <c r="B7" s="2">
        <v>28340</v>
      </c>
      <c r="C7" s="2">
        <v>13895</v>
      </c>
      <c r="D7" s="11" t="s">
        <v>23</v>
      </c>
      <c r="E7" s="12">
        <v>10</v>
      </c>
      <c r="F7" s="12">
        <v>0</v>
      </c>
      <c r="G7" s="13">
        <v>10</v>
      </c>
      <c r="H7" s="14">
        <v>43371</v>
      </c>
      <c r="I7" s="15">
        <v>43382</v>
      </c>
      <c r="J7" s="16">
        <v>43434</v>
      </c>
      <c r="K7" s="14">
        <v>43434</v>
      </c>
      <c r="L7" s="20">
        <v>43389</v>
      </c>
      <c r="M7" s="17" t="s">
        <v>42</v>
      </c>
      <c r="N7" s="17" t="s">
        <v>61</v>
      </c>
      <c r="O7" s="17" t="s">
        <v>11</v>
      </c>
      <c r="P7" s="27">
        <f t="shared" si="0"/>
        <v>-52</v>
      </c>
      <c r="Q7" s="30">
        <f t="shared" si="1"/>
        <v>-52</v>
      </c>
      <c r="R7" s="31">
        <f t="shared" si="2"/>
        <v>-45</v>
      </c>
    </row>
    <row r="8" spans="1:18" ht="15.5" x14ac:dyDescent="0.35">
      <c r="A8" s="5"/>
      <c r="B8" s="3">
        <v>28343</v>
      </c>
      <c r="C8" s="3">
        <v>13895</v>
      </c>
      <c r="D8" s="11" t="s">
        <v>24</v>
      </c>
      <c r="E8" s="18">
        <v>1</v>
      </c>
      <c r="F8" s="18">
        <v>1</v>
      </c>
      <c r="G8" s="19">
        <v>0</v>
      </c>
      <c r="H8" s="14">
        <v>43371</v>
      </c>
      <c r="I8" s="21">
        <v>43382</v>
      </c>
      <c r="J8" s="16">
        <v>43389</v>
      </c>
      <c r="K8" s="14">
        <v>43389</v>
      </c>
      <c r="L8" s="14">
        <v>43389</v>
      </c>
      <c r="M8" s="17" t="s">
        <v>43</v>
      </c>
      <c r="N8" s="17" t="s">
        <v>62</v>
      </c>
      <c r="O8" s="17" t="s">
        <v>11</v>
      </c>
      <c r="P8" s="27">
        <f t="shared" si="0"/>
        <v>-7</v>
      </c>
      <c r="Q8" s="30">
        <f t="shared" si="1"/>
        <v>-7</v>
      </c>
      <c r="R8" s="31">
        <f t="shared" si="2"/>
        <v>0</v>
      </c>
    </row>
    <row r="9" spans="1:18" ht="15.5" x14ac:dyDescent="0.35">
      <c r="A9" s="5"/>
      <c r="B9" s="2">
        <v>28378</v>
      </c>
      <c r="C9" s="2">
        <v>13918</v>
      </c>
      <c r="D9" s="11" t="s">
        <v>25</v>
      </c>
      <c r="E9" s="12">
        <v>10</v>
      </c>
      <c r="F9" s="12">
        <v>10</v>
      </c>
      <c r="G9" s="13">
        <v>0</v>
      </c>
      <c r="H9" s="14">
        <v>43377</v>
      </c>
      <c r="I9" s="15">
        <v>43383</v>
      </c>
      <c r="J9" s="16">
        <v>43389</v>
      </c>
      <c r="K9" s="14">
        <v>43389</v>
      </c>
      <c r="L9" s="20">
        <v>43389</v>
      </c>
      <c r="M9" s="17" t="s">
        <v>44</v>
      </c>
      <c r="N9" s="17" t="s">
        <v>63</v>
      </c>
      <c r="O9" s="17" t="s">
        <v>10</v>
      </c>
      <c r="P9" s="27">
        <f t="shared" si="0"/>
        <v>-6</v>
      </c>
      <c r="Q9" s="30">
        <f t="shared" si="1"/>
        <v>-6</v>
      </c>
      <c r="R9" s="31">
        <f t="shared" si="2"/>
        <v>0</v>
      </c>
    </row>
    <row r="10" spans="1:18" ht="15.5" x14ac:dyDescent="0.35">
      <c r="A10" s="5"/>
      <c r="B10" s="2">
        <v>28431</v>
      </c>
      <c r="C10" s="4">
        <v>13940</v>
      </c>
      <c r="D10" s="11" t="s">
        <v>26</v>
      </c>
      <c r="E10" s="22">
        <v>15</v>
      </c>
      <c r="F10" s="22">
        <v>15</v>
      </c>
      <c r="G10" s="13">
        <v>0</v>
      </c>
      <c r="H10" s="14">
        <v>43383</v>
      </c>
      <c r="I10" s="15">
        <v>43389</v>
      </c>
      <c r="J10" s="16">
        <v>43424</v>
      </c>
      <c r="K10" s="14">
        <v>43424</v>
      </c>
      <c r="L10" s="14">
        <v>43396</v>
      </c>
      <c r="M10" s="17" t="s">
        <v>45</v>
      </c>
      <c r="N10" s="17" t="s">
        <v>64</v>
      </c>
      <c r="O10" s="17" t="s">
        <v>10</v>
      </c>
      <c r="P10" s="27">
        <f t="shared" si="0"/>
        <v>-35</v>
      </c>
      <c r="Q10" s="30">
        <f t="shared" si="1"/>
        <v>-35</v>
      </c>
      <c r="R10" s="31">
        <f t="shared" si="2"/>
        <v>-28</v>
      </c>
    </row>
    <row r="11" spans="1:18" ht="15.5" x14ac:dyDescent="0.35">
      <c r="A11" s="5"/>
      <c r="B11" s="3">
        <v>28504</v>
      </c>
      <c r="C11" s="3">
        <v>14031</v>
      </c>
      <c r="D11" s="11" t="s">
        <v>27</v>
      </c>
      <c r="E11" s="18">
        <v>10</v>
      </c>
      <c r="F11" s="18">
        <v>0</v>
      </c>
      <c r="G11" s="19">
        <v>10</v>
      </c>
      <c r="H11" s="14">
        <v>43409</v>
      </c>
      <c r="I11" s="21">
        <v>43417</v>
      </c>
      <c r="J11" s="16">
        <v>43445</v>
      </c>
      <c r="K11" s="14">
        <v>43445</v>
      </c>
      <c r="L11" s="14">
        <v>43431</v>
      </c>
      <c r="M11" s="17" t="s">
        <v>46</v>
      </c>
      <c r="N11" s="17" t="s">
        <v>65</v>
      </c>
      <c r="O11" s="17" t="s">
        <v>11</v>
      </c>
      <c r="P11" s="27">
        <f t="shared" si="0"/>
        <v>-28</v>
      </c>
      <c r="Q11" s="30">
        <f t="shared" si="1"/>
        <v>-28</v>
      </c>
      <c r="R11" s="31">
        <f t="shared" si="2"/>
        <v>-14</v>
      </c>
    </row>
    <row r="12" spans="1:18" ht="15.5" x14ac:dyDescent="0.35">
      <c r="A12" s="5"/>
      <c r="B12" s="2">
        <v>28507</v>
      </c>
      <c r="C12" s="2">
        <v>14012</v>
      </c>
      <c r="D12" s="11" t="s">
        <v>28</v>
      </c>
      <c r="E12" s="12">
        <v>50</v>
      </c>
      <c r="F12" s="12">
        <v>0</v>
      </c>
      <c r="G12" s="13">
        <v>50</v>
      </c>
      <c r="H12" s="14">
        <v>43402</v>
      </c>
      <c r="I12" s="15">
        <v>43417</v>
      </c>
      <c r="J12" s="16">
        <v>43445</v>
      </c>
      <c r="K12" s="14">
        <v>43445</v>
      </c>
      <c r="L12" s="14">
        <v>43445</v>
      </c>
      <c r="M12" s="17" t="s">
        <v>47</v>
      </c>
      <c r="N12" s="17" t="s">
        <v>66</v>
      </c>
      <c r="O12" s="17" t="s">
        <v>11</v>
      </c>
      <c r="P12" s="27">
        <f t="shared" si="0"/>
        <v>-28</v>
      </c>
      <c r="Q12" s="30">
        <f t="shared" si="1"/>
        <v>-28</v>
      </c>
      <c r="R12" s="31">
        <f t="shared" si="2"/>
        <v>0</v>
      </c>
    </row>
    <row r="13" spans="1:18" ht="15.5" x14ac:dyDescent="0.35">
      <c r="A13" s="5"/>
      <c r="B13" s="2">
        <v>28519</v>
      </c>
      <c r="C13" s="2">
        <v>14040</v>
      </c>
      <c r="D13" s="11" t="s">
        <v>29</v>
      </c>
      <c r="E13" s="12">
        <v>10</v>
      </c>
      <c r="F13" s="12">
        <v>0</v>
      </c>
      <c r="G13" s="13">
        <v>10</v>
      </c>
      <c r="H13" s="14">
        <v>43409</v>
      </c>
      <c r="I13" s="15">
        <v>43417</v>
      </c>
      <c r="J13" s="16">
        <v>43473</v>
      </c>
      <c r="K13" s="14">
        <v>43473</v>
      </c>
      <c r="L13" s="20">
        <v>43424</v>
      </c>
      <c r="M13" s="17" t="s">
        <v>48</v>
      </c>
      <c r="N13" s="17" t="s">
        <v>67</v>
      </c>
      <c r="O13" s="17" t="s">
        <v>11</v>
      </c>
      <c r="P13" s="27">
        <v>-7</v>
      </c>
      <c r="Q13" s="30">
        <f t="shared" si="1"/>
        <v>-56</v>
      </c>
      <c r="R13" s="31">
        <f t="shared" si="2"/>
        <v>-49</v>
      </c>
    </row>
    <row r="14" spans="1:18" ht="15.5" x14ac:dyDescent="0.35">
      <c r="A14" s="5"/>
      <c r="B14" s="2">
        <v>28520</v>
      </c>
      <c r="C14" s="2">
        <v>14040</v>
      </c>
      <c r="D14" s="11" t="s">
        <v>30</v>
      </c>
      <c r="E14" s="12">
        <v>10</v>
      </c>
      <c r="F14" s="12">
        <v>0</v>
      </c>
      <c r="G14" s="13">
        <v>10</v>
      </c>
      <c r="H14" s="14">
        <v>43409</v>
      </c>
      <c r="I14" s="21">
        <v>43417</v>
      </c>
      <c r="J14" s="16">
        <v>43480</v>
      </c>
      <c r="K14" s="14">
        <v>43480</v>
      </c>
      <c r="L14" s="14">
        <v>43424</v>
      </c>
      <c r="M14" s="17" t="s">
        <v>49</v>
      </c>
      <c r="N14" s="17" t="s">
        <v>68</v>
      </c>
      <c r="O14" s="17" t="s">
        <v>11</v>
      </c>
      <c r="P14" s="27">
        <f t="shared" si="0"/>
        <v>-63</v>
      </c>
      <c r="Q14" s="30">
        <f t="shared" si="1"/>
        <v>-63</v>
      </c>
      <c r="R14" s="31">
        <f t="shared" si="2"/>
        <v>-56</v>
      </c>
    </row>
    <row r="15" spans="1:18" s="6" customFormat="1" ht="15.5" x14ac:dyDescent="0.25">
      <c r="B15" s="2">
        <v>28350</v>
      </c>
      <c r="C15" s="2">
        <v>13895</v>
      </c>
      <c r="D15" s="11" t="s">
        <v>31</v>
      </c>
      <c r="E15" s="18">
        <v>5</v>
      </c>
      <c r="F15" s="22">
        <v>0</v>
      </c>
      <c r="G15" s="12">
        <v>5</v>
      </c>
      <c r="H15" s="23">
        <v>43371</v>
      </c>
      <c r="I15" s="15">
        <v>43410</v>
      </c>
      <c r="J15" s="16" t="s">
        <v>13</v>
      </c>
      <c r="K15" s="14">
        <v>43431</v>
      </c>
      <c r="L15" s="20">
        <v>43416</v>
      </c>
      <c r="M15" s="17" t="s">
        <v>50</v>
      </c>
      <c r="N15" s="17" t="s">
        <v>69</v>
      </c>
      <c r="O15" s="24" t="s">
        <v>11</v>
      </c>
      <c r="P15" s="27">
        <v>-31</v>
      </c>
      <c r="Q15" s="30">
        <f t="shared" si="1"/>
        <v>-21</v>
      </c>
      <c r="R15" s="31">
        <f t="shared" si="2"/>
        <v>-15</v>
      </c>
    </row>
    <row r="16" spans="1:18" s="5" customFormat="1" ht="15.5" x14ac:dyDescent="0.35">
      <c r="B16" s="2">
        <v>28584</v>
      </c>
      <c r="C16" s="2">
        <v>14063</v>
      </c>
      <c r="D16" s="11" t="s">
        <v>32</v>
      </c>
      <c r="E16" s="18">
        <v>1</v>
      </c>
      <c r="F16" s="18">
        <v>0</v>
      </c>
      <c r="G16" s="22">
        <v>1</v>
      </c>
      <c r="H16" s="14">
        <v>43413</v>
      </c>
      <c r="I16" s="15">
        <v>43417</v>
      </c>
      <c r="J16" s="16">
        <v>43424</v>
      </c>
      <c r="K16" s="14">
        <v>43424</v>
      </c>
      <c r="L16" s="20">
        <v>43424</v>
      </c>
      <c r="M16" s="17" t="s">
        <v>51</v>
      </c>
      <c r="N16" s="17" t="s">
        <v>70</v>
      </c>
      <c r="O16" s="24" t="s">
        <v>11</v>
      </c>
      <c r="P16" s="27">
        <f t="shared" si="0"/>
        <v>-7</v>
      </c>
      <c r="Q16" s="30">
        <f t="shared" si="1"/>
        <v>-7</v>
      </c>
      <c r="R16" s="31">
        <f t="shared" si="2"/>
        <v>0</v>
      </c>
    </row>
    <row r="17" spans="2:18" s="5" customFormat="1" ht="15.5" x14ac:dyDescent="0.35">
      <c r="B17" s="2">
        <v>28407</v>
      </c>
      <c r="C17" s="2">
        <v>14052</v>
      </c>
      <c r="D17" s="11" t="s">
        <v>33</v>
      </c>
      <c r="E17" s="12">
        <v>5</v>
      </c>
      <c r="F17" s="12">
        <v>0</v>
      </c>
      <c r="G17" s="18">
        <v>5</v>
      </c>
      <c r="H17" s="20">
        <v>43409</v>
      </c>
      <c r="I17" s="21">
        <v>43417</v>
      </c>
      <c r="J17" s="16">
        <v>43424</v>
      </c>
      <c r="K17" s="14">
        <v>43424</v>
      </c>
      <c r="L17" s="14">
        <v>43411</v>
      </c>
      <c r="M17" s="17" t="s">
        <v>52</v>
      </c>
      <c r="N17" s="17" t="s">
        <v>71</v>
      </c>
      <c r="O17" s="17" t="s">
        <v>11</v>
      </c>
      <c r="P17" s="27">
        <v>-14</v>
      </c>
      <c r="Q17" s="30">
        <f t="shared" si="1"/>
        <v>-7</v>
      </c>
      <c r="R17" s="31">
        <f t="shared" si="2"/>
        <v>-13</v>
      </c>
    </row>
    <row r="18" spans="2:18" s="5" customFormat="1" ht="15.5" x14ac:dyDescent="0.35">
      <c r="B18" s="2">
        <v>28364</v>
      </c>
      <c r="C18" s="2">
        <v>13911</v>
      </c>
      <c r="D18" s="11" t="s">
        <v>34</v>
      </c>
      <c r="E18" s="18">
        <v>3</v>
      </c>
      <c r="F18" s="12">
        <v>0</v>
      </c>
      <c r="G18" s="12">
        <v>3</v>
      </c>
      <c r="H18" s="14">
        <v>43376</v>
      </c>
      <c r="I18" s="15">
        <v>43389</v>
      </c>
      <c r="J18" s="16">
        <v>43431</v>
      </c>
      <c r="K18" s="14">
        <v>43431</v>
      </c>
      <c r="L18" s="20">
        <v>43397</v>
      </c>
      <c r="M18" s="17" t="s">
        <v>53</v>
      </c>
      <c r="N18" s="17" t="s">
        <v>72</v>
      </c>
      <c r="O18" s="17" t="s">
        <v>11</v>
      </c>
      <c r="P18" s="27">
        <f t="shared" si="0"/>
        <v>-42</v>
      </c>
      <c r="Q18" s="30">
        <f t="shared" si="1"/>
        <v>-42</v>
      </c>
      <c r="R18" s="31">
        <f t="shared" si="2"/>
        <v>-34</v>
      </c>
    </row>
    <row r="19" spans="2:18" s="5" customFormat="1" ht="15.5" x14ac:dyDescent="0.35">
      <c r="B19" s="2">
        <v>28401</v>
      </c>
      <c r="C19" s="2">
        <v>14022</v>
      </c>
      <c r="D19" s="11" t="s">
        <v>35</v>
      </c>
      <c r="E19" s="12">
        <v>1</v>
      </c>
      <c r="F19" s="12">
        <v>0</v>
      </c>
      <c r="G19" s="12">
        <v>1</v>
      </c>
      <c r="H19" s="14">
        <v>76247</v>
      </c>
      <c r="I19" s="15">
        <v>43389</v>
      </c>
      <c r="J19" s="16">
        <v>43410</v>
      </c>
      <c r="K19" s="14">
        <v>43410</v>
      </c>
      <c r="L19" s="14">
        <v>43403</v>
      </c>
      <c r="M19" s="17" t="s">
        <v>54</v>
      </c>
      <c r="N19" s="17" t="s">
        <v>73</v>
      </c>
      <c r="O19" s="17" t="s">
        <v>11</v>
      </c>
      <c r="P19" s="27">
        <f t="shared" si="0"/>
        <v>-21</v>
      </c>
      <c r="Q19" s="30">
        <f t="shared" si="1"/>
        <v>-21</v>
      </c>
      <c r="R19" s="31">
        <f t="shared" si="2"/>
        <v>-7</v>
      </c>
    </row>
    <row r="20" spans="2:18" s="5" customFormat="1" ht="15.5" x14ac:dyDescent="0.35">
      <c r="B20" s="2">
        <v>28538</v>
      </c>
      <c r="C20" s="2">
        <v>14063</v>
      </c>
      <c r="D20" s="11" t="s">
        <v>36</v>
      </c>
      <c r="E20" s="18">
        <v>1</v>
      </c>
      <c r="F20" s="22">
        <v>0</v>
      </c>
      <c r="G20" s="12">
        <v>1</v>
      </c>
      <c r="H20" s="20">
        <v>43413</v>
      </c>
      <c r="I20" s="21">
        <v>43424</v>
      </c>
      <c r="J20" s="16">
        <v>43445</v>
      </c>
      <c r="K20" s="14">
        <v>43445</v>
      </c>
      <c r="L20" s="14">
        <v>43432</v>
      </c>
      <c r="M20" s="17" t="s">
        <v>55</v>
      </c>
      <c r="N20" s="17" t="s">
        <v>74</v>
      </c>
      <c r="O20" s="17" t="s">
        <v>11</v>
      </c>
      <c r="P20" s="27">
        <f t="shared" si="0"/>
        <v>-21</v>
      </c>
      <c r="Q20" s="30">
        <f t="shared" si="1"/>
        <v>-21</v>
      </c>
      <c r="R20" s="31">
        <f t="shared" si="2"/>
        <v>-13</v>
      </c>
    </row>
    <row r="21" spans="2:18" s="5" customFormat="1" ht="15.5" x14ac:dyDescent="0.35">
      <c r="P21" s="25" t="s">
        <v>78</v>
      </c>
      <c r="Q21" s="28">
        <f>COUNTIF(Q2:Q20,"&gt;=0")/COUNT(Q2:Q20)</f>
        <v>0</v>
      </c>
      <c r="R21" s="28">
        <f>COUNTIF(R2:R20,"&gt;=0")/COUNT(R2:R20)</f>
        <v>0.26315789473684209</v>
      </c>
    </row>
    <row r="22" spans="2:18" s="5" customFormat="1" ht="15.5" x14ac:dyDescent="0.35">
      <c r="P22" s="25" t="s">
        <v>77</v>
      </c>
      <c r="Q22" s="28">
        <f>(SUMIFS(E2:E20,Q2:Q20,"&gt;=0")/SUM(E2:E20))</f>
        <v>0</v>
      </c>
      <c r="R22" s="28">
        <f>(SUMIFS(E2:E20,R2:R20,"&gt;=0")/SUM(E2:E20))</f>
        <v>0.45569620253164556</v>
      </c>
    </row>
    <row r="23" spans="2:18" s="5" customFormat="1" ht="15.5" x14ac:dyDescent="0.35"/>
    <row r="24" spans="2:18" s="5" customFormat="1" ht="15.5" x14ac:dyDescent="0.35"/>
    <row r="26" spans="2:18" ht="15.5" x14ac:dyDescent="0.35">
      <c r="N26" s="5"/>
    </row>
  </sheetData>
  <pageMargins left="1" right="1" top="1" bottom="1" header="0.5" footer="0.5"/>
  <pageSetup paperSize="9" scale="4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Sall</dc:creator>
  <cp:lastModifiedBy>GRANSARD Cyrille</cp:lastModifiedBy>
  <cp:lastPrinted>2018-11-28T08:34:55Z</cp:lastPrinted>
  <dcterms:created xsi:type="dcterms:W3CDTF">2018-11-27T14:49:18Z</dcterms:created>
  <dcterms:modified xsi:type="dcterms:W3CDTF">2018-11-29T14:50:02Z</dcterms:modified>
</cp:coreProperties>
</file>