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kael.aguessy\Desktop\"/>
    </mc:Choice>
  </mc:AlternateContent>
  <bookViews>
    <workbookView xWindow="0" yWindow="0" windowWidth="28800" windowHeight="13635" activeTab="1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E2" i="2"/>
  <c r="G2" i="2" s="1"/>
  <c r="F2" i="2"/>
  <c r="B3" i="2"/>
  <c r="E3" i="2"/>
  <c r="G3" i="2" s="1"/>
  <c r="F3" i="2"/>
  <c r="B4" i="2"/>
  <c r="E4" i="2"/>
  <c r="F4" i="2"/>
  <c r="G4" i="2" s="1"/>
  <c r="B5" i="2"/>
  <c r="E5" i="2"/>
  <c r="F5" i="2"/>
  <c r="G5" i="2" s="1"/>
  <c r="B6" i="2"/>
  <c r="E6" i="2"/>
  <c r="F6" i="2"/>
  <c r="G6" i="2"/>
  <c r="B7" i="2"/>
  <c r="E7" i="2"/>
  <c r="F7" i="2"/>
  <c r="G7" i="2"/>
  <c r="B8" i="2"/>
  <c r="E8" i="2"/>
  <c r="G8" i="2" s="1"/>
  <c r="F8" i="2"/>
  <c r="B9" i="2"/>
  <c r="E9" i="2"/>
  <c r="G9" i="2" s="1"/>
  <c r="F9" i="2"/>
  <c r="J6" i="2" l="1"/>
  <c r="J3" i="2"/>
  <c r="J9" i="2"/>
  <c r="J8" i="2"/>
  <c r="J5" i="2"/>
  <c r="J2" i="2"/>
  <c r="J7" i="2"/>
  <c r="J4" i="2"/>
  <c r="N10" i="1"/>
  <c r="N9" i="1"/>
  <c r="N8" i="1"/>
  <c r="N7" i="1"/>
  <c r="N6" i="1"/>
  <c r="N5" i="1"/>
  <c r="N4" i="1"/>
  <c r="N3" i="1"/>
  <c r="N2" i="1"/>
</calcChain>
</file>

<file path=xl/sharedStrings.xml><?xml version="1.0" encoding="utf-8"?>
<sst xmlns="http://schemas.openxmlformats.org/spreadsheetml/2006/main" count="231" uniqueCount="67">
  <si>
    <t>CHS17SS8963056AC</t>
  </si>
  <si>
    <t>CHS17AS9013056AC</t>
  </si>
  <si>
    <t>CHS17AS9013056X7</t>
  </si>
  <si>
    <t>CHS18AS89641738H</t>
  </si>
  <si>
    <t>CHS18AS90141738H</t>
  </si>
  <si>
    <t>CHS18AS896417769</t>
  </si>
  <si>
    <t>CHS18AS901417769</t>
  </si>
  <si>
    <t>CHS19SS89651027R</t>
  </si>
  <si>
    <t>CHS19SS90151027R</t>
  </si>
  <si>
    <t>SKU</t>
  </si>
  <si>
    <t>LIGNE</t>
  </si>
  <si>
    <t>FABRICANT</t>
  </si>
  <si>
    <t>bag/PM</t>
  </si>
  <si>
    <t>CODE COMMERCIAL MATIERE</t>
  </si>
  <si>
    <t>INTITULE COMMERCIAL MAT</t>
  </si>
  <si>
    <t>CODE</t>
  </si>
  <si>
    <t>CODE COMMERCIAL COLORIS</t>
  </si>
  <si>
    <t>INTITULE COMMERCIAL COLORIS</t>
  </si>
  <si>
    <t>ARTICLE</t>
  </si>
  <si>
    <t>TANNERIE</t>
  </si>
  <si>
    <t xml:space="preserve"> COLOR</t>
  </si>
  <si>
    <t>USE</t>
  </si>
  <si>
    <t>concatener</t>
  </si>
  <si>
    <t>CODE RECHERCHE</t>
  </si>
  <si>
    <t>nb itération</t>
  </si>
  <si>
    <t>a</t>
  </si>
  <si>
    <t>HANA</t>
  </si>
  <si>
    <t>SIMONE</t>
  </si>
  <si>
    <t>BAG</t>
  </si>
  <si>
    <t>ZEUS</t>
  </si>
  <si>
    <t>NR6AC</t>
  </si>
  <si>
    <t>6AC</t>
  </si>
  <si>
    <t>RUSTY PINK</t>
  </si>
  <si>
    <t>DEVICONCIA</t>
  </si>
  <si>
    <t>ALL OVER</t>
  </si>
  <si>
    <t>HANA 305 6AC</t>
  </si>
  <si>
    <t>T-DRILL</t>
  </si>
  <si>
    <t>VISCOVA</t>
  </si>
  <si>
    <t>DESERT</t>
  </si>
  <si>
    <t>LINING</t>
  </si>
  <si>
    <t>MATRAS</t>
  </si>
  <si>
    <t>NR6X7</t>
  </si>
  <si>
    <t>6X7</t>
  </si>
  <si>
    <t xml:space="preserve">ARDENT PINK </t>
  </si>
  <si>
    <t>HANA 305 6X7</t>
  </si>
  <si>
    <t>PRUNELLA + VALENCIA</t>
  </si>
  <si>
    <t>NR38H</t>
  </si>
  <si>
    <t>38H</t>
  </si>
  <si>
    <t>FOAMY GREEN</t>
  </si>
  <si>
    <t>VALENCIA</t>
  </si>
  <si>
    <t>A22</t>
  </si>
  <si>
    <t>INSIDE FLAP, GUSSETS</t>
  </si>
  <si>
    <t>HANA 417 38H</t>
  </si>
  <si>
    <t>PRUNELLA</t>
  </si>
  <si>
    <t>CRISTINA</t>
  </si>
  <si>
    <t>REST OF THE BAG</t>
  </si>
  <si>
    <t>HANA 417 769</t>
  </si>
  <si>
    <t>HANA 510 27R</t>
  </si>
  <si>
    <t>3056AC</t>
  </si>
  <si>
    <t>SAP Code</t>
  </si>
  <si>
    <t>code modèle</t>
  </si>
  <si>
    <t>modèle</t>
  </si>
  <si>
    <t>code matière</t>
  </si>
  <si>
    <t>code coloris</t>
  </si>
  <si>
    <t>CODE RECHERCHE CHINE</t>
  </si>
  <si>
    <t>vérification</t>
  </si>
  <si>
    <t>itération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</si>
</sst>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"/>
  <sheetViews>
    <sheetView workbookViewId="0">
      <selection activeCell="C12" sqref="C12"/>
    </sheetView>
  </sheetViews>
  <sheetFormatPr baseColWidth="10" defaultRowHeight="15" x14ac:dyDescent="0.25"/>
  <cols>
    <col min="1" max="1" width="18.28515625" bestFit="1" customWidth="1"/>
    <col min="2" max="3" width="12.5703125" bestFit="1" customWidth="1"/>
    <col min="4" max="4" width="7.85546875" bestFit="1" customWidth="1"/>
    <col min="5" max="5" width="12.7109375" bestFit="1" customWidth="1"/>
    <col min="6" max="6" width="25.85546875" bestFit="1" customWidth="1"/>
    <col min="7" max="7" width="22.5703125" bestFit="1" customWidth="1"/>
    <col min="8" max="8" width="18.28515625" bestFit="1" customWidth="1"/>
    <col min="9" max="9" width="13.5703125" bestFit="1" customWidth="1"/>
    <col min="10" max="10" width="8.7109375" bestFit="1" customWidth="1"/>
    <col min="15" max="15" width="16.5703125" bestFit="1" customWidth="1"/>
  </cols>
  <sheetData>
    <row r="1" spans="1:16" x14ac:dyDescent="0.25">
      <c r="A1" t="s">
        <v>9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23</v>
      </c>
      <c r="P1" t="s">
        <v>24</v>
      </c>
    </row>
    <row r="2" spans="1:16" x14ac:dyDescent="0.25">
      <c r="A2" t="s">
        <v>25</v>
      </c>
      <c r="B2" t="s">
        <v>26</v>
      </c>
      <c r="C2" t="s">
        <v>27</v>
      </c>
      <c r="D2" t="s">
        <v>28</v>
      </c>
      <c r="E2">
        <v>305</v>
      </c>
      <c r="F2" t="s">
        <v>29</v>
      </c>
      <c r="G2" t="s">
        <v>30</v>
      </c>
      <c r="H2" t="s">
        <v>31</v>
      </c>
      <c r="I2" t="s">
        <v>32</v>
      </c>
      <c r="J2" t="s">
        <v>29</v>
      </c>
      <c r="K2" t="s">
        <v>33</v>
      </c>
      <c r="L2" t="s">
        <v>32</v>
      </c>
      <c r="M2" t="s">
        <v>34</v>
      </c>
      <c r="N2" t="str">
        <f>CONCATENATE(E2,H2)</f>
        <v>3056AC</v>
      </c>
      <c r="O2" t="s">
        <v>35</v>
      </c>
      <c r="P2">
        <v>2</v>
      </c>
    </row>
    <row r="3" spans="1:16" x14ac:dyDescent="0.25">
      <c r="A3" t="s">
        <v>25</v>
      </c>
      <c r="B3" t="s">
        <v>26</v>
      </c>
      <c r="C3" t="s">
        <v>27</v>
      </c>
      <c r="D3" t="s">
        <v>28</v>
      </c>
      <c r="E3">
        <v>305</v>
      </c>
      <c r="F3" t="s">
        <v>29</v>
      </c>
      <c r="G3" t="s">
        <v>30</v>
      </c>
      <c r="H3" t="s">
        <v>31</v>
      </c>
      <c r="I3" t="s">
        <v>32</v>
      </c>
      <c r="J3" t="s">
        <v>36</v>
      </c>
      <c r="K3" t="s">
        <v>37</v>
      </c>
      <c r="L3" t="s">
        <v>38</v>
      </c>
      <c r="M3" t="s">
        <v>39</v>
      </c>
      <c r="N3" t="str">
        <f t="shared" ref="N3:N10" si="0">CONCATENATE(E3,H3)</f>
        <v>3056AC</v>
      </c>
      <c r="O3" t="s">
        <v>35</v>
      </c>
      <c r="P3">
        <v>2</v>
      </c>
    </row>
    <row r="4" spans="1:16" x14ac:dyDescent="0.25">
      <c r="A4" t="s">
        <v>25</v>
      </c>
      <c r="B4" t="s">
        <v>26</v>
      </c>
      <c r="C4" t="s">
        <v>40</v>
      </c>
      <c r="D4" t="s">
        <v>28</v>
      </c>
      <c r="E4">
        <v>305</v>
      </c>
      <c r="F4" t="s">
        <v>29</v>
      </c>
      <c r="G4" t="s">
        <v>30</v>
      </c>
      <c r="H4" t="s">
        <v>31</v>
      </c>
      <c r="I4" t="s">
        <v>32</v>
      </c>
      <c r="J4" t="s">
        <v>29</v>
      </c>
      <c r="K4" t="s">
        <v>33</v>
      </c>
      <c r="L4" t="s">
        <v>32</v>
      </c>
      <c r="M4" t="s">
        <v>34</v>
      </c>
      <c r="N4" t="str">
        <f t="shared" si="0"/>
        <v>3056AC</v>
      </c>
      <c r="O4" t="s">
        <v>35</v>
      </c>
      <c r="P4">
        <v>2</v>
      </c>
    </row>
    <row r="5" spans="1:16" x14ac:dyDescent="0.25">
      <c r="A5" t="s">
        <v>25</v>
      </c>
      <c r="B5" t="s">
        <v>26</v>
      </c>
      <c r="C5" t="s">
        <v>40</v>
      </c>
      <c r="D5" t="s">
        <v>28</v>
      </c>
      <c r="E5">
        <v>305</v>
      </c>
      <c r="F5" t="s">
        <v>29</v>
      </c>
      <c r="G5" t="s">
        <v>30</v>
      </c>
      <c r="H5" t="s">
        <v>31</v>
      </c>
      <c r="I5" t="s">
        <v>32</v>
      </c>
      <c r="J5" t="s">
        <v>36</v>
      </c>
      <c r="K5" t="s">
        <v>37</v>
      </c>
      <c r="L5" t="s">
        <v>38</v>
      </c>
      <c r="M5" t="s">
        <v>39</v>
      </c>
      <c r="N5" t="str">
        <f t="shared" si="0"/>
        <v>3056AC</v>
      </c>
      <c r="O5" t="s">
        <v>35</v>
      </c>
      <c r="P5">
        <v>2</v>
      </c>
    </row>
    <row r="6" spans="1:16" x14ac:dyDescent="0.25">
      <c r="A6" t="s">
        <v>25</v>
      </c>
      <c r="B6" t="s">
        <v>26</v>
      </c>
      <c r="C6" t="s">
        <v>40</v>
      </c>
      <c r="D6" t="s">
        <v>28</v>
      </c>
      <c r="E6">
        <v>305</v>
      </c>
      <c r="F6" t="s">
        <v>29</v>
      </c>
      <c r="G6" t="s">
        <v>41</v>
      </c>
      <c r="H6" t="s">
        <v>42</v>
      </c>
      <c r="I6" t="s">
        <v>43</v>
      </c>
      <c r="J6" t="s">
        <v>29</v>
      </c>
      <c r="K6" t="s">
        <v>33</v>
      </c>
      <c r="L6" t="s">
        <v>43</v>
      </c>
      <c r="M6" t="s">
        <v>34</v>
      </c>
      <c r="N6" t="str">
        <f t="shared" si="0"/>
        <v>3056X7</v>
      </c>
      <c r="O6" t="s">
        <v>44</v>
      </c>
      <c r="P6">
        <v>1</v>
      </c>
    </row>
    <row r="7" spans="1:16" x14ac:dyDescent="0.25">
      <c r="A7" t="s">
        <v>25</v>
      </c>
      <c r="B7" t="s">
        <v>26</v>
      </c>
      <c r="C7" t="s">
        <v>40</v>
      </c>
      <c r="D7" t="s">
        <v>28</v>
      </c>
      <c r="E7">
        <v>305</v>
      </c>
      <c r="F7" t="s">
        <v>29</v>
      </c>
      <c r="G7" t="s">
        <v>41</v>
      </c>
      <c r="H7" t="s">
        <v>42</v>
      </c>
      <c r="I7" t="s">
        <v>43</v>
      </c>
      <c r="J7" t="s">
        <v>36</v>
      </c>
      <c r="K7" t="s">
        <v>37</v>
      </c>
      <c r="L7" t="s">
        <v>38</v>
      </c>
      <c r="M7" t="s">
        <v>39</v>
      </c>
      <c r="N7" t="str">
        <f t="shared" si="0"/>
        <v>3056X7</v>
      </c>
      <c r="O7" t="s">
        <v>44</v>
      </c>
      <c r="P7">
        <v>1</v>
      </c>
    </row>
    <row r="8" spans="1:16" x14ac:dyDescent="0.25">
      <c r="A8" t="s">
        <v>25</v>
      </c>
      <c r="B8" t="s">
        <v>26</v>
      </c>
      <c r="C8" t="s">
        <v>27</v>
      </c>
      <c r="D8" t="s">
        <v>28</v>
      </c>
      <c r="E8">
        <v>417</v>
      </c>
      <c r="F8" t="s">
        <v>45</v>
      </c>
      <c r="G8" t="s">
        <v>46</v>
      </c>
      <c r="H8" t="s">
        <v>47</v>
      </c>
      <c r="I8" t="s">
        <v>48</v>
      </c>
      <c r="J8" t="s">
        <v>49</v>
      </c>
      <c r="K8" t="s">
        <v>50</v>
      </c>
      <c r="L8" t="s">
        <v>48</v>
      </c>
      <c r="M8" t="s">
        <v>51</v>
      </c>
      <c r="N8" t="str">
        <f t="shared" si="0"/>
        <v>41738H</v>
      </c>
      <c r="O8" t="s">
        <v>52</v>
      </c>
      <c r="P8">
        <v>2</v>
      </c>
    </row>
    <row r="9" spans="1:16" x14ac:dyDescent="0.25">
      <c r="A9" t="s">
        <v>25</v>
      </c>
      <c r="B9" t="s">
        <v>26</v>
      </c>
      <c r="C9" t="s">
        <v>27</v>
      </c>
      <c r="D9" t="s">
        <v>28</v>
      </c>
      <c r="E9">
        <v>417</v>
      </c>
      <c r="F9" t="s">
        <v>45</v>
      </c>
      <c r="G9" t="s">
        <v>46</v>
      </c>
      <c r="H9" t="s">
        <v>47</v>
      </c>
      <c r="I9" t="s">
        <v>48</v>
      </c>
      <c r="J9" t="s">
        <v>53</v>
      </c>
      <c r="K9" t="s">
        <v>54</v>
      </c>
      <c r="L9" t="s">
        <v>48</v>
      </c>
      <c r="M9" t="s">
        <v>55</v>
      </c>
      <c r="N9" t="str">
        <f t="shared" si="0"/>
        <v>41738H</v>
      </c>
      <c r="O9" t="s">
        <v>52</v>
      </c>
      <c r="P9">
        <v>2</v>
      </c>
    </row>
    <row r="10" spans="1:16" x14ac:dyDescent="0.25">
      <c r="A10" t="s">
        <v>25</v>
      </c>
      <c r="B10" t="s">
        <v>26</v>
      </c>
      <c r="C10" t="s">
        <v>27</v>
      </c>
      <c r="D10" t="s">
        <v>28</v>
      </c>
      <c r="E10">
        <v>417</v>
      </c>
      <c r="F10" t="s">
        <v>45</v>
      </c>
      <c r="G10" t="s">
        <v>46</v>
      </c>
      <c r="H10" t="s">
        <v>47</v>
      </c>
      <c r="I10" t="s">
        <v>48</v>
      </c>
      <c r="J10" t="s">
        <v>36</v>
      </c>
      <c r="K10" t="s">
        <v>37</v>
      </c>
      <c r="L10" t="s">
        <v>38</v>
      </c>
      <c r="M10" t="s">
        <v>39</v>
      </c>
      <c r="N10" t="str">
        <f t="shared" si="0"/>
        <v>41738H</v>
      </c>
      <c r="O10" t="s">
        <v>52</v>
      </c>
      <c r="P10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tabSelected="1" workbookViewId="0">
      <selection activeCell="M25" sqref="M25"/>
    </sheetView>
  </sheetViews>
  <sheetFormatPr baseColWidth="10" defaultRowHeight="15" x14ac:dyDescent="0.25"/>
  <cols>
    <col min="1" max="1" width="18.28515625" bestFit="1" customWidth="1"/>
    <col min="2" max="3" width="12.5703125" bestFit="1" customWidth="1"/>
    <col min="4" max="4" width="7.85546875" bestFit="1" customWidth="1"/>
    <col min="5" max="5" width="12.7109375" bestFit="1" customWidth="1"/>
    <col min="6" max="6" width="11.5703125" bestFit="1" customWidth="1"/>
    <col min="7" max="7" width="22.5703125" bestFit="1" customWidth="1"/>
    <col min="8" max="8" width="18.28515625" bestFit="1" customWidth="1"/>
    <col min="9" max="9" width="13.5703125" bestFit="1" customWidth="1"/>
    <col min="10" max="10" width="8.7109375" bestFit="1" customWidth="1"/>
  </cols>
  <sheetData>
    <row r="1" spans="1:10" x14ac:dyDescent="0.25">
      <c r="A1" t="s">
        <v>59</v>
      </c>
      <c r="B1" t="s">
        <v>60</v>
      </c>
      <c r="C1" t="s">
        <v>60</v>
      </c>
      <c r="D1" t="s">
        <v>61</v>
      </c>
      <c r="E1" t="s">
        <v>62</v>
      </c>
      <c r="F1" t="s">
        <v>63</v>
      </c>
      <c r="G1" t="s">
        <v>64</v>
      </c>
      <c r="H1" t="s">
        <v>59</v>
      </c>
      <c r="I1" t="s">
        <v>65</v>
      </c>
      <c r="J1" t="s">
        <v>66</v>
      </c>
    </row>
    <row r="2" spans="1:10" x14ac:dyDescent="0.25">
      <c r="A2" t="s">
        <v>1</v>
      </c>
      <c r="B2" t="str">
        <f>RIGHT(LEFT(A2,10),3)</f>
        <v>901</v>
      </c>
      <c r="C2">
        <v>901</v>
      </c>
      <c r="D2" t="s">
        <v>26</v>
      </c>
      <c r="E2" t="str">
        <f>LEFT(RIGHT(A2,6),3)</f>
        <v>305</v>
      </c>
      <c r="F2" t="str">
        <f>RIGHT(A2,3)</f>
        <v>6AC</v>
      </c>
      <c r="G2" t="str">
        <f>CONCATENATE(D2," ",E2," ",F2)</f>
        <v>HANA 305 6AC</v>
      </c>
      <c r="H2" t="s">
        <v>1</v>
      </c>
      <c r="I2" t="s">
        <v>35</v>
      </c>
      <c r="J2">
        <f>COUNTIF(G$2:G$9,I2)</f>
        <v>1</v>
      </c>
    </row>
    <row r="3" spans="1:10" x14ac:dyDescent="0.25">
      <c r="A3" t="s">
        <v>2</v>
      </c>
      <c r="B3" t="str">
        <f>RIGHT(LEFT(A3,10),3)</f>
        <v>901</v>
      </c>
      <c r="C3">
        <v>901</v>
      </c>
      <c r="D3" t="s">
        <v>26</v>
      </c>
      <c r="E3" t="str">
        <f>LEFT(RIGHT(A3,6),3)</f>
        <v>305</v>
      </c>
      <c r="F3" t="str">
        <f>RIGHT(A3,3)</f>
        <v>6X7</v>
      </c>
      <c r="G3" t="str">
        <f>CONCATENATE(D3," ",E3," ",F3)</f>
        <v>HANA 305 6X7</v>
      </c>
      <c r="H3" t="s">
        <v>2</v>
      </c>
      <c r="I3" t="s">
        <v>44</v>
      </c>
      <c r="J3">
        <f>COUNTIF(G$2:G$9,I3)</f>
        <v>1</v>
      </c>
    </row>
    <row r="4" spans="1:10" x14ac:dyDescent="0.25">
      <c r="A4" t="s">
        <v>3</v>
      </c>
      <c r="B4" t="str">
        <f>RIGHT(LEFT(A4,10),3)</f>
        <v>896</v>
      </c>
      <c r="C4">
        <v>896</v>
      </c>
      <c r="D4" t="s">
        <v>26</v>
      </c>
      <c r="E4" t="str">
        <f>LEFT(RIGHT(A4,6),3)</f>
        <v>417</v>
      </c>
      <c r="F4" t="str">
        <f>RIGHT(A4,3)</f>
        <v>38H</v>
      </c>
      <c r="G4" t="str">
        <f>CONCATENATE(D4," ",E4," ",F4)</f>
        <v>HANA 417 38H</v>
      </c>
      <c r="H4" t="s">
        <v>3</v>
      </c>
      <c r="I4" t="s">
        <v>52</v>
      </c>
      <c r="J4">
        <f>COUNTIF(G$2:G$9,I4)</f>
        <v>2</v>
      </c>
    </row>
    <row r="5" spans="1:10" x14ac:dyDescent="0.25">
      <c r="A5" t="s">
        <v>4</v>
      </c>
      <c r="B5" t="str">
        <f>RIGHT(LEFT(A5,10),3)</f>
        <v>901</v>
      </c>
      <c r="C5">
        <v>901</v>
      </c>
      <c r="D5" t="s">
        <v>26</v>
      </c>
      <c r="E5" t="str">
        <f>LEFT(RIGHT(A5,6),3)</f>
        <v>417</v>
      </c>
      <c r="F5" t="str">
        <f>RIGHT(A5,3)</f>
        <v>38H</v>
      </c>
      <c r="G5" t="str">
        <f>CONCATENATE(D5," ",E5," ",F5)</f>
        <v>HANA 417 38H</v>
      </c>
      <c r="H5" t="s">
        <v>4</v>
      </c>
      <c r="I5" t="s">
        <v>52</v>
      </c>
      <c r="J5">
        <f>COUNTIF(G$2:G$9,I5)</f>
        <v>2</v>
      </c>
    </row>
    <row r="6" spans="1:10" x14ac:dyDescent="0.25">
      <c r="A6" t="s">
        <v>5</v>
      </c>
      <c r="B6" t="str">
        <f>RIGHT(LEFT(A6,10),3)</f>
        <v>896</v>
      </c>
      <c r="C6">
        <v>896</v>
      </c>
      <c r="D6" t="s">
        <v>26</v>
      </c>
      <c r="E6" t="str">
        <f>LEFT(RIGHT(A6,6),3)</f>
        <v>417</v>
      </c>
      <c r="F6" t="str">
        <f>RIGHT(A6,3)</f>
        <v>769</v>
      </c>
      <c r="G6" t="str">
        <f>CONCATENATE(D6," ",E6," ",F6)</f>
        <v>HANA 417 769</v>
      </c>
      <c r="H6" t="s">
        <v>5</v>
      </c>
      <c r="I6" t="s">
        <v>56</v>
      </c>
      <c r="J6">
        <f>COUNTIF(G$2:G$9,I6)</f>
        <v>2</v>
      </c>
    </row>
    <row r="7" spans="1:10" x14ac:dyDescent="0.25">
      <c r="A7" t="s">
        <v>6</v>
      </c>
      <c r="B7" t="str">
        <f>RIGHT(LEFT(A7,10),3)</f>
        <v>901</v>
      </c>
      <c r="C7">
        <v>901</v>
      </c>
      <c r="D7" t="s">
        <v>26</v>
      </c>
      <c r="E7" t="str">
        <f>LEFT(RIGHT(A7,6),3)</f>
        <v>417</v>
      </c>
      <c r="F7" t="str">
        <f>RIGHT(A7,3)</f>
        <v>769</v>
      </c>
      <c r="G7" t="str">
        <f>CONCATENATE(D7," ",E7," ",F7)</f>
        <v>HANA 417 769</v>
      </c>
      <c r="H7" t="s">
        <v>6</v>
      </c>
      <c r="I7" t="s">
        <v>56</v>
      </c>
      <c r="J7">
        <f>COUNTIF(G$2:G$9,I7)</f>
        <v>2</v>
      </c>
    </row>
    <row r="8" spans="1:10" x14ac:dyDescent="0.25">
      <c r="A8" t="s">
        <v>7</v>
      </c>
      <c r="B8" t="str">
        <f>RIGHT(LEFT(A8,10),3)</f>
        <v>896</v>
      </c>
      <c r="C8">
        <v>896</v>
      </c>
      <c r="D8" t="s">
        <v>26</v>
      </c>
      <c r="E8" t="str">
        <f>LEFT(RIGHT(A8,6),3)</f>
        <v>510</v>
      </c>
      <c r="F8" t="str">
        <f>RIGHT(A8,3)</f>
        <v>27R</v>
      </c>
      <c r="G8" t="str">
        <f>CONCATENATE(D8," ",E8," ",F8)</f>
        <v>HANA 510 27R</v>
      </c>
      <c r="H8" t="s">
        <v>7</v>
      </c>
      <c r="I8" t="s">
        <v>57</v>
      </c>
      <c r="J8">
        <f>COUNTIF(G$2:G$9,I8)</f>
        <v>2</v>
      </c>
    </row>
    <row r="9" spans="1:10" x14ac:dyDescent="0.25">
      <c r="A9" t="s">
        <v>8</v>
      </c>
      <c r="B9" t="str">
        <f>RIGHT(LEFT(A9,10),3)</f>
        <v>901</v>
      </c>
      <c r="C9">
        <v>901</v>
      </c>
      <c r="D9" t="s">
        <v>26</v>
      </c>
      <c r="E9" t="str">
        <f>LEFT(RIGHT(A9,6),3)</f>
        <v>510</v>
      </c>
      <c r="F9" t="str">
        <f>RIGHT(A9,3)</f>
        <v>27R</v>
      </c>
      <c r="G9" t="str">
        <f>CONCATENATE(D9," ",E9," ",F9)</f>
        <v>HANA 510 27R</v>
      </c>
      <c r="H9" t="s">
        <v>8</v>
      </c>
      <c r="I9" t="s">
        <v>57</v>
      </c>
      <c r="J9">
        <f>COUNTIF(G$2:G$9,I9)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"/>
  <sheetViews>
    <sheetView workbookViewId="0"/>
  </sheetViews>
  <sheetFormatPr baseColWidth="10" defaultRowHeight="15" x14ac:dyDescent="0.25"/>
  <sheetData>
    <row r="1" spans="1:16" x14ac:dyDescent="0.25">
      <c r="A1" t="s">
        <v>0</v>
      </c>
      <c r="B1" t="s">
        <v>26</v>
      </c>
      <c r="C1" t="s">
        <v>27</v>
      </c>
      <c r="D1" t="s">
        <v>28</v>
      </c>
      <c r="E1">
        <v>305</v>
      </c>
      <c r="F1" t="s">
        <v>29</v>
      </c>
      <c r="G1" t="s">
        <v>30</v>
      </c>
      <c r="H1" t="s">
        <v>31</v>
      </c>
      <c r="I1" t="s">
        <v>32</v>
      </c>
      <c r="J1" t="s">
        <v>29</v>
      </c>
      <c r="K1" t="s">
        <v>33</v>
      </c>
      <c r="L1" t="s">
        <v>32</v>
      </c>
      <c r="M1" t="s">
        <v>34</v>
      </c>
      <c r="N1" t="s">
        <v>58</v>
      </c>
      <c r="O1" t="s">
        <v>35</v>
      </c>
      <c r="P1">
        <v>2</v>
      </c>
    </row>
    <row r="2" spans="1:16" x14ac:dyDescent="0.25">
      <c r="A2" t="s">
        <v>0</v>
      </c>
      <c r="B2" t="s">
        <v>26</v>
      </c>
      <c r="C2" t="s">
        <v>27</v>
      </c>
      <c r="D2" t="s">
        <v>28</v>
      </c>
      <c r="E2">
        <v>305</v>
      </c>
      <c r="F2" t="s">
        <v>29</v>
      </c>
      <c r="G2" t="s">
        <v>30</v>
      </c>
      <c r="H2" t="s">
        <v>31</v>
      </c>
      <c r="I2" t="s">
        <v>32</v>
      </c>
      <c r="J2" t="s">
        <v>36</v>
      </c>
      <c r="K2" t="s">
        <v>37</v>
      </c>
      <c r="L2" t="s">
        <v>38</v>
      </c>
      <c r="M2" t="s">
        <v>39</v>
      </c>
      <c r="N2" t="s">
        <v>58</v>
      </c>
      <c r="O2" t="s">
        <v>35</v>
      </c>
      <c r="P2">
        <v>2</v>
      </c>
    </row>
    <row r="3" spans="1:16" x14ac:dyDescent="0.25">
      <c r="A3" t="s">
        <v>0</v>
      </c>
      <c r="B3" t="s">
        <v>26</v>
      </c>
      <c r="C3" t="s">
        <v>40</v>
      </c>
      <c r="D3" t="s">
        <v>28</v>
      </c>
      <c r="E3">
        <v>305</v>
      </c>
      <c r="F3" t="s">
        <v>29</v>
      </c>
      <c r="G3" t="s">
        <v>30</v>
      </c>
      <c r="H3" t="s">
        <v>31</v>
      </c>
      <c r="I3" t="s">
        <v>32</v>
      </c>
      <c r="J3" t="s">
        <v>29</v>
      </c>
      <c r="K3" t="s">
        <v>33</v>
      </c>
      <c r="L3" t="s">
        <v>32</v>
      </c>
      <c r="M3" t="s">
        <v>34</v>
      </c>
      <c r="N3" t="s">
        <v>58</v>
      </c>
      <c r="O3" t="s">
        <v>35</v>
      </c>
      <c r="P3">
        <v>2</v>
      </c>
    </row>
    <row r="4" spans="1:16" x14ac:dyDescent="0.25">
      <c r="A4" t="s">
        <v>0</v>
      </c>
      <c r="B4" t="s">
        <v>26</v>
      </c>
      <c r="C4" t="s">
        <v>40</v>
      </c>
      <c r="D4" t="s">
        <v>28</v>
      </c>
      <c r="E4">
        <v>305</v>
      </c>
      <c r="F4" t="s">
        <v>29</v>
      </c>
      <c r="G4" t="s">
        <v>30</v>
      </c>
      <c r="H4" t="s">
        <v>31</v>
      </c>
      <c r="I4" t="s">
        <v>32</v>
      </c>
      <c r="J4" t="s">
        <v>36</v>
      </c>
      <c r="K4" t="s">
        <v>37</v>
      </c>
      <c r="L4" t="s">
        <v>38</v>
      </c>
      <c r="M4" t="s">
        <v>39</v>
      </c>
      <c r="N4" t="s">
        <v>58</v>
      </c>
      <c r="O4" t="s">
        <v>35</v>
      </c>
      <c r="P4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8" sqref="A1:J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mickael.aguessy</dc:creator>
  <cp:lastModifiedBy>mickael.aguessy</cp:lastModifiedBy>
  <dcterms:created xsi:type="dcterms:W3CDTF">2018-08-14T08:10:25Z</dcterms:created>
  <dcterms:modified xsi:type="dcterms:W3CDTF">2018-08-14T08:40:35Z</dcterms:modified>
</cp:coreProperties>
</file>